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T:\⑤税政係\０００総括\００１税政概要\R07税政概要\04_市町村税政の概要（ＨＰ版）\起案\"/>
    </mc:Choice>
  </mc:AlternateContent>
  <xr:revisionPtr revIDLastSave="0" documentId="13_ncr:1_{43FF6378-9C8F-4525-969E-52D26B09417B}" xr6:coauthVersionLast="47" xr6:coauthVersionMax="47" xr10:uidLastSave="{00000000-0000-0000-0000-000000000000}"/>
  <bookViews>
    <workbookView xWindow="-108" yWindow="-108" windowWidth="23256" windowHeight="12456" tabRatio="790" xr2:uid="{00000000-000D-0000-FFFF-FFFF00000000}"/>
  </bookViews>
  <sheets>
    <sheet name="１" sheetId="9" r:id="rId1"/>
    <sheet name="２" sheetId="8" r:id="rId2"/>
    <sheet name="３" sheetId="12" r:id="rId3"/>
    <sheet name="４" sheetId="10" r:id="rId4"/>
    <sheet name="５" sheetId="16" r:id="rId5"/>
    <sheet name="６" sheetId="14" r:id="rId6"/>
    <sheet name="７" sheetId="17" r:id="rId7"/>
  </sheets>
  <definedNames>
    <definedName name="_xlnm.Print_Area" localSheetId="0">'１'!$A$1:$K$47</definedName>
    <definedName name="_xlnm.Print_Area" localSheetId="1">'２'!$A$1:$J$47</definedName>
    <definedName name="_xlnm.Print_Area" localSheetId="2">'３'!$A$1:$W$51</definedName>
    <definedName name="_xlnm.Print_Area" localSheetId="3">'４'!$A$1:$P$46</definedName>
    <definedName name="_xlnm.Print_Area" localSheetId="4">'５'!$A$1:$P$46</definedName>
    <definedName name="_xlnm.Print_Area" localSheetId="5">'６'!$A$1:$L$48</definedName>
    <definedName name="_xlnm.Print_Area" localSheetId="6">'７'!$A$1:$M$48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8" i="12" l="1"/>
  <c r="X55" i="12"/>
  <c r="U47" i="12"/>
  <c r="U46" i="12"/>
  <c r="U45" i="12"/>
  <c r="U44" i="12"/>
  <c r="U43" i="12"/>
  <c r="U42" i="12"/>
  <c r="U41" i="12"/>
  <c r="U40" i="12"/>
  <c r="U39" i="12"/>
  <c r="U38" i="12"/>
  <c r="U37" i="12"/>
  <c r="U36" i="12"/>
  <c r="U35" i="12"/>
  <c r="U34" i="12"/>
  <c r="U33" i="12"/>
  <c r="U32" i="12"/>
  <c r="U31" i="12"/>
  <c r="U30" i="12"/>
  <c r="U29" i="12"/>
  <c r="U28" i="12"/>
  <c r="U27" i="12"/>
  <c r="U26" i="12"/>
  <c r="U25" i="12"/>
  <c r="U24" i="12"/>
  <c r="U23" i="12"/>
  <c r="U22" i="12"/>
  <c r="U21" i="12"/>
  <c r="U20" i="12"/>
  <c r="U19" i="12"/>
  <c r="U18" i="12"/>
  <c r="U17" i="12"/>
  <c r="U16" i="12"/>
  <c r="U15" i="12"/>
  <c r="U14" i="12"/>
  <c r="U13" i="12"/>
  <c r="U12" i="12"/>
  <c r="U11" i="12"/>
  <c r="U10" i="12"/>
  <c r="U9" i="12"/>
  <c r="U49" i="12" l="1"/>
  <c r="U48" i="12"/>
  <c r="U50" i="12" l="1"/>
  <c r="O21" i="12"/>
  <c r="L1" i="12" l="1"/>
  <c r="O4" i="10" l="1"/>
  <c r="I10" i="12"/>
  <c r="I11" i="12"/>
  <c r="I12" i="12"/>
  <c r="I13" i="12"/>
  <c r="I14" i="12"/>
  <c r="I15" i="12"/>
  <c r="I16" i="12"/>
  <c r="I17" i="12"/>
  <c r="I18" i="12"/>
  <c r="I19" i="12"/>
  <c r="I20" i="12"/>
  <c r="I21" i="12"/>
  <c r="I22" i="12"/>
  <c r="I23" i="12"/>
  <c r="I24" i="12"/>
  <c r="I25" i="12"/>
  <c r="I26" i="12"/>
  <c r="I27" i="12"/>
  <c r="I28" i="12"/>
  <c r="I29" i="12"/>
  <c r="I30" i="12"/>
  <c r="I31" i="12"/>
  <c r="I32" i="12"/>
  <c r="I33" i="12"/>
  <c r="I34" i="12"/>
  <c r="I35" i="12"/>
  <c r="I36" i="12"/>
  <c r="I37" i="12"/>
  <c r="I38" i="12"/>
  <c r="I39" i="12"/>
  <c r="I40" i="12"/>
  <c r="I41" i="12"/>
  <c r="I42" i="12"/>
  <c r="I43" i="12"/>
  <c r="I44" i="12"/>
  <c r="I45" i="12"/>
  <c r="I46" i="12"/>
  <c r="I47" i="12"/>
  <c r="I9" i="12"/>
  <c r="I49" i="12" l="1"/>
  <c r="I48" i="12"/>
  <c r="I50" i="12" l="1"/>
  <c r="O47" i="12" l="1"/>
  <c r="O46" i="12"/>
  <c r="O45" i="12"/>
  <c r="O44" i="12"/>
  <c r="O43" i="12"/>
  <c r="O42" i="12"/>
  <c r="O41" i="12"/>
  <c r="O40" i="12"/>
  <c r="O39" i="12"/>
  <c r="O38" i="12"/>
  <c r="O37" i="12"/>
  <c r="O36" i="12"/>
  <c r="O35" i="12"/>
  <c r="O34" i="12"/>
  <c r="O33" i="12"/>
  <c r="O32" i="12"/>
  <c r="O31" i="12"/>
  <c r="O30" i="12"/>
  <c r="O29" i="12"/>
  <c r="O28" i="12"/>
  <c r="O27" i="12"/>
  <c r="O26" i="12"/>
  <c r="O25" i="12"/>
  <c r="O24" i="12"/>
  <c r="O23" i="12"/>
  <c r="O22" i="12"/>
  <c r="O20" i="12"/>
  <c r="O19" i="12"/>
  <c r="O18" i="12"/>
  <c r="O17" i="12"/>
  <c r="O16" i="12"/>
  <c r="O15" i="12"/>
  <c r="O14" i="12"/>
  <c r="O13" i="12"/>
  <c r="O12" i="12"/>
  <c r="O11" i="12"/>
  <c r="O10" i="12"/>
  <c r="O9" i="12"/>
  <c r="O48" i="12" l="1"/>
  <c r="O49" i="12"/>
  <c r="O50" i="12" l="1"/>
  <c r="J40" i="9" l="1"/>
  <c r="C9" i="12" l="1"/>
  <c r="N47" i="12" l="1"/>
  <c r="N46" i="12"/>
  <c r="N45" i="12"/>
  <c r="N44" i="12"/>
  <c r="N43" i="12"/>
  <c r="N42" i="12"/>
  <c r="N41" i="12"/>
  <c r="N40" i="12"/>
  <c r="N39" i="12"/>
  <c r="N38" i="12"/>
  <c r="N37" i="12"/>
  <c r="N36" i="12"/>
  <c r="N35" i="12"/>
  <c r="N34" i="12"/>
  <c r="N33" i="12"/>
  <c r="N32" i="12"/>
  <c r="N31" i="12"/>
  <c r="N30" i="12"/>
  <c r="N29" i="12"/>
  <c r="N28" i="12"/>
  <c r="N27" i="12"/>
  <c r="N26" i="12"/>
  <c r="N25" i="12"/>
  <c r="N24" i="12"/>
  <c r="N23" i="12"/>
  <c r="N22" i="12"/>
  <c r="N21" i="12"/>
  <c r="N20" i="12"/>
  <c r="N19" i="12"/>
  <c r="N18" i="12"/>
  <c r="N17" i="12"/>
  <c r="N16" i="12"/>
  <c r="N15" i="12"/>
  <c r="N14" i="12"/>
  <c r="N13" i="12"/>
  <c r="N12" i="12"/>
  <c r="N11" i="12"/>
  <c r="N10" i="12"/>
  <c r="N9" i="12"/>
  <c r="N48" i="12" l="1"/>
  <c r="N49" i="12"/>
  <c r="N50" i="12" l="1"/>
  <c r="T47" i="12" l="1"/>
  <c r="T46" i="12"/>
  <c r="T45" i="12"/>
  <c r="T44" i="12"/>
  <c r="T43" i="12"/>
  <c r="T42" i="12"/>
  <c r="T41" i="12"/>
  <c r="T40" i="12"/>
  <c r="T39" i="12"/>
  <c r="T38" i="12"/>
  <c r="T37" i="12"/>
  <c r="T36" i="12"/>
  <c r="T35" i="12"/>
  <c r="T34" i="12"/>
  <c r="T33" i="12"/>
  <c r="T32" i="12"/>
  <c r="T31" i="12"/>
  <c r="T30" i="12"/>
  <c r="T29" i="12"/>
  <c r="T28" i="12"/>
  <c r="T27" i="12"/>
  <c r="T26" i="12"/>
  <c r="T25" i="12"/>
  <c r="T24" i="12"/>
  <c r="T23" i="12"/>
  <c r="T22" i="12"/>
  <c r="T21" i="12"/>
  <c r="T20" i="12"/>
  <c r="T19" i="12"/>
  <c r="T18" i="12"/>
  <c r="T17" i="12"/>
  <c r="T16" i="12"/>
  <c r="T15" i="12"/>
  <c r="T14" i="12"/>
  <c r="T13" i="12"/>
  <c r="T12" i="12"/>
  <c r="T11" i="12"/>
  <c r="T10" i="12"/>
  <c r="T9" i="12"/>
  <c r="R9" i="12"/>
  <c r="R10" i="12"/>
  <c r="R11" i="12"/>
  <c r="R12" i="12"/>
  <c r="R13" i="12"/>
  <c r="R14" i="12"/>
  <c r="R15" i="12"/>
  <c r="R16" i="12"/>
  <c r="R17" i="12"/>
  <c r="R18" i="12"/>
  <c r="R19" i="12"/>
  <c r="R20" i="12"/>
  <c r="R21" i="12"/>
  <c r="R22" i="12"/>
  <c r="R23" i="12"/>
  <c r="R24" i="12"/>
  <c r="R25" i="12"/>
  <c r="R26" i="12"/>
  <c r="R27" i="12"/>
  <c r="R28" i="12"/>
  <c r="R29" i="12"/>
  <c r="R30" i="12"/>
  <c r="R31" i="12"/>
  <c r="R32" i="12"/>
  <c r="R33" i="12"/>
  <c r="R34" i="12"/>
  <c r="R35" i="12"/>
  <c r="R36" i="12"/>
  <c r="R37" i="12"/>
  <c r="R38" i="12"/>
  <c r="R39" i="12"/>
  <c r="R40" i="12"/>
  <c r="R41" i="12"/>
  <c r="R42" i="12"/>
  <c r="R43" i="12"/>
  <c r="R44" i="12"/>
  <c r="R45" i="12"/>
  <c r="R46" i="12"/>
  <c r="R47"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l="1"/>
  <c r="T48" i="12"/>
  <c r="T49" i="12"/>
  <c r="J49" i="12"/>
  <c r="T50" i="12" l="1"/>
  <c r="J50" i="12"/>
  <c r="G9" i="12" l="1"/>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H48" i="12" l="1"/>
  <c r="G49" i="12"/>
  <c r="D49" i="12"/>
  <c r="D48" i="12"/>
  <c r="H49" i="12"/>
  <c r="G48" i="12"/>
  <c r="G50" i="12" s="1"/>
  <c r="H50" i="12" l="1"/>
  <c r="D50" i="12"/>
  <c r="M16" i="17" l="1"/>
  <c r="L16" i="14"/>
  <c r="P14" i="16"/>
  <c r="P14" i="10"/>
  <c r="W19" i="12" l="1"/>
  <c r="L19" i="12"/>
  <c r="K19" i="12"/>
  <c r="J15" i="8"/>
  <c r="K15" i="9"/>
  <c r="G44" i="17" l="1"/>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G6" i="17"/>
  <c r="L44" i="17"/>
  <c r="K44" i="17"/>
  <c r="J44" i="17"/>
  <c r="I44" i="17"/>
  <c r="H44" i="17"/>
  <c r="F44" i="17"/>
  <c r="E44" i="17"/>
  <c r="D44" i="17"/>
  <c r="C44" i="17"/>
  <c r="B44" i="17"/>
  <c r="L43" i="17"/>
  <c r="K43" i="17"/>
  <c r="J43" i="17"/>
  <c r="I43" i="17"/>
  <c r="H43" i="17"/>
  <c r="F43" i="17"/>
  <c r="E43" i="17"/>
  <c r="D43" i="17"/>
  <c r="C43" i="17"/>
  <c r="B43" i="17"/>
  <c r="L42" i="17"/>
  <c r="K42" i="17"/>
  <c r="J42" i="17"/>
  <c r="I42" i="17"/>
  <c r="H42" i="17"/>
  <c r="F42" i="17"/>
  <c r="E42" i="17"/>
  <c r="D42" i="17"/>
  <c r="C42" i="17"/>
  <c r="B42" i="17"/>
  <c r="L41" i="17"/>
  <c r="K41" i="17"/>
  <c r="J41" i="17"/>
  <c r="I41" i="17"/>
  <c r="H41" i="17"/>
  <c r="F41" i="17"/>
  <c r="E41" i="17"/>
  <c r="D41" i="17"/>
  <c r="C41" i="17"/>
  <c r="B41" i="17"/>
  <c r="L40" i="17"/>
  <c r="K40" i="17"/>
  <c r="J40" i="17"/>
  <c r="I40" i="17"/>
  <c r="H40" i="17"/>
  <c r="F40" i="17"/>
  <c r="E40" i="17"/>
  <c r="D40" i="17"/>
  <c r="C40" i="17"/>
  <c r="B40" i="17"/>
  <c r="L39" i="17"/>
  <c r="K39" i="17"/>
  <c r="J39" i="17"/>
  <c r="I39" i="17"/>
  <c r="H39" i="17"/>
  <c r="F39" i="17"/>
  <c r="E39" i="17"/>
  <c r="D39" i="17"/>
  <c r="C39" i="17"/>
  <c r="B39" i="17"/>
  <c r="L38" i="17"/>
  <c r="K38" i="17"/>
  <c r="J38" i="17"/>
  <c r="I38" i="17"/>
  <c r="H38" i="17"/>
  <c r="F38" i="17"/>
  <c r="E38" i="17"/>
  <c r="D38" i="17"/>
  <c r="C38" i="17"/>
  <c r="B38" i="17"/>
  <c r="L37" i="17"/>
  <c r="K37" i="17"/>
  <c r="J37" i="17"/>
  <c r="I37" i="17"/>
  <c r="H37" i="17"/>
  <c r="F37" i="17"/>
  <c r="E37" i="17"/>
  <c r="D37" i="17"/>
  <c r="C37" i="17"/>
  <c r="B37" i="17"/>
  <c r="L36" i="17"/>
  <c r="K36" i="17"/>
  <c r="J36" i="17"/>
  <c r="I36" i="17"/>
  <c r="H36" i="17"/>
  <c r="F36" i="17"/>
  <c r="E36" i="17"/>
  <c r="D36" i="17"/>
  <c r="C36" i="17"/>
  <c r="B36" i="17"/>
  <c r="L35" i="17"/>
  <c r="K35" i="17"/>
  <c r="J35" i="17"/>
  <c r="I35" i="17"/>
  <c r="H35" i="17"/>
  <c r="F35" i="17"/>
  <c r="E35" i="17"/>
  <c r="D35" i="17"/>
  <c r="C35" i="17"/>
  <c r="B35" i="17"/>
  <c r="L34" i="17"/>
  <c r="K34" i="17"/>
  <c r="J34" i="17"/>
  <c r="I34" i="17"/>
  <c r="H34" i="17"/>
  <c r="F34" i="17"/>
  <c r="E34" i="17"/>
  <c r="D34" i="17"/>
  <c r="C34" i="17"/>
  <c r="B34" i="17"/>
  <c r="L33" i="17"/>
  <c r="K33" i="17"/>
  <c r="J33" i="17"/>
  <c r="I33" i="17"/>
  <c r="H33" i="17"/>
  <c r="F33" i="17"/>
  <c r="E33" i="17"/>
  <c r="D33" i="17"/>
  <c r="C33" i="17"/>
  <c r="B33" i="17"/>
  <c r="L32" i="17"/>
  <c r="K32" i="17"/>
  <c r="J32" i="17"/>
  <c r="I32" i="17"/>
  <c r="H32" i="17"/>
  <c r="F32" i="17"/>
  <c r="E32" i="17"/>
  <c r="D32" i="17"/>
  <c r="C32" i="17"/>
  <c r="B32" i="17"/>
  <c r="L31" i="17"/>
  <c r="K31" i="17"/>
  <c r="J31" i="17"/>
  <c r="I31" i="17"/>
  <c r="H31" i="17"/>
  <c r="F31" i="17"/>
  <c r="E31" i="17"/>
  <c r="D31" i="17"/>
  <c r="C31" i="17"/>
  <c r="B31" i="17"/>
  <c r="L30" i="17"/>
  <c r="K30" i="17"/>
  <c r="J30" i="17"/>
  <c r="I30" i="17"/>
  <c r="H30" i="17"/>
  <c r="F30" i="17"/>
  <c r="E30" i="17"/>
  <c r="D30" i="17"/>
  <c r="C30" i="17"/>
  <c r="B30" i="17"/>
  <c r="L29" i="17"/>
  <c r="K29" i="17"/>
  <c r="J29" i="17"/>
  <c r="I29" i="17"/>
  <c r="H29" i="17"/>
  <c r="F29" i="17"/>
  <c r="E29" i="17"/>
  <c r="D29" i="17"/>
  <c r="C29" i="17"/>
  <c r="B29" i="17"/>
  <c r="L28" i="17"/>
  <c r="K28" i="17"/>
  <c r="J28" i="17"/>
  <c r="I28" i="17"/>
  <c r="H28" i="17"/>
  <c r="F28" i="17"/>
  <c r="E28" i="17"/>
  <c r="D28" i="17"/>
  <c r="C28" i="17"/>
  <c r="B28" i="17"/>
  <c r="L27" i="17"/>
  <c r="K27" i="17"/>
  <c r="J27" i="17"/>
  <c r="I27" i="17"/>
  <c r="H27" i="17"/>
  <c r="F27" i="17"/>
  <c r="E27" i="17"/>
  <c r="D27" i="17"/>
  <c r="C27" i="17"/>
  <c r="B27" i="17"/>
  <c r="L26" i="17"/>
  <c r="K26" i="17"/>
  <c r="J26" i="17"/>
  <c r="I26" i="17"/>
  <c r="H26" i="17"/>
  <c r="F26" i="17"/>
  <c r="E26" i="17"/>
  <c r="D26" i="17"/>
  <c r="C26" i="17"/>
  <c r="B26" i="17"/>
  <c r="L25" i="17"/>
  <c r="K25" i="17"/>
  <c r="J25" i="17"/>
  <c r="I25" i="17"/>
  <c r="H25" i="17"/>
  <c r="F25" i="17"/>
  <c r="E25" i="17"/>
  <c r="D25" i="17"/>
  <c r="C25" i="17"/>
  <c r="B25" i="17"/>
  <c r="L24" i="17"/>
  <c r="K24" i="17"/>
  <c r="J24" i="17"/>
  <c r="I24" i="17"/>
  <c r="H24" i="17"/>
  <c r="F24" i="17"/>
  <c r="E24" i="17"/>
  <c r="D24" i="17"/>
  <c r="C24" i="17"/>
  <c r="B24" i="17"/>
  <c r="L23" i="17"/>
  <c r="K23" i="17"/>
  <c r="J23" i="17"/>
  <c r="I23" i="17"/>
  <c r="H23" i="17"/>
  <c r="F23" i="17"/>
  <c r="E23" i="17"/>
  <c r="D23" i="17"/>
  <c r="C23" i="17"/>
  <c r="B23" i="17"/>
  <c r="L22" i="17"/>
  <c r="K22" i="17"/>
  <c r="J22" i="17"/>
  <c r="I22" i="17"/>
  <c r="H22" i="17"/>
  <c r="F22" i="17"/>
  <c r="E22" i="17"/>
  <c r="D22" i="17"/>
  <c r="C22" i="17"/>
  <c r="B22" i="17"/>
  <c r="L21" i="17"/>
  <c r="K21" i="17"/>
  <c r="J21" i="17"/>
  <c r="I21" i="17"/>
  <c r="H21" i="17"/>
  <c r="F21" i="17"/>
  <c r="E21" i="17"/>
  <c r="D21" i="17"/>
  <c r="C21" i="17"/>
  <c r="B21" i="17"/>
  <c r="L20" i="17"/>
  <c r="K20" i="17"/>
  <c r="J20" i="17"/>
  <c r="I20" i="17"/>
  <c r="H20" i="17"/>
  <c r="F20" i="17"/>
  <c r="E20" i="17"/>
  <c r="D20" i="17"/>
  <c r="C20" i="17"/>
  <c r="B20" i="17"/>
  <c r="L19" i="17"/>
  <c r="K19" i="17"/>
  <c r="J19" i="17"/>
  <c r="I19" i="17"/>
  <c r="H19" i="17"/>
  <c r="F19" i="17"/>
  <c r="E19" i="17"/>
  <c r="D19" i="17"/>
  <c r="C19" i="17"/>
  <c r="B19" i="17"/>
  <c r="L18" i="17"/>
  <c r="K18" i="17"/>
  <c r="J18" i="17"/>
  <c r="I18" i="17"/>
  <c r="H18" i="17"/>
  <c r="F18" i="17"/>
  <c r="E18" i="17"/>
  <c r="D18" i="17"/>
  <c r="C18" i="17"/>
  <c r="B18" i="17"/>
  <c r="L17" i="17"/>
  <c r="K17" i="17"/>
  <c r="J17" i="17"/>
  <c r="I17" i="17"/>
  <c r="H17" i="17"/>
  <c r="F17" i="17"/>
  <c r="E17" i="17"/>
  <c r="D17" i="17"/>
  <c r="C17" i="17"/>
  <c r="B17" i="17"/>
  <c r="L16" i="17"/>
  <c r="K16" i="17"/>
  <c r="J16" i="17"/>
  <c r="I16" i="17"/>
  <c r="H16" i="17"/>
  <c r="F16" i="17"/>
  <c r="E16" i="17"/>
  <c r="D16" i="17"/>
  <c r="C16" i="17"/>
  <c r="B16" i="17"/>
  <c r="L15" i="17"/>
  <c r="K15" i="17"/>
  <c r="J15" i="17"/>
  <c r="I15" i="17"/>
  <c r="H15" i="17"/>
  <c r="F15" i="17"/>
  <c r="E15" i="17"/>
  <c r="D15" i="17"/>
  <c r="C15" i="17"/>
  <c r="B15" i="17"/>
  <c r="L14" i="17"/>
  <c r="K14" i="17"/>
  <c r="J14" i="17"/>
  <c r="I14" i="17"/>
  <c r="H14" i="17"/>
  <c r="F14" i="17"/>
  <c r="E14" i="17"/>
  <c r="D14" i="17"/>
  <c r="C14" i="17"/>
  <c r="B14" i="17"/>
  <c r="L13" i="17"/>
  <c r="K13" i="17"/>
  <c r="J13" i="17"/>
  <c r="I13" i="17"/>
  <c r="H13" i="17"/>
  <c r="F13" i="17"/>
  <c r="E13" i="17"/>
  <c r="D13" i="17"/>
  <c r="C13" i="17"/>
  <c r="B13" i="17"/>
  <c r="L12" i="17"/>
  <c r="K12" i="17"/>
  <c r="J12" i="17"/>
  <c r="I12" i="17"/>
  <c r="H12" i="17"/>
  <c r="F12" i="17"/>
  <c r="E12" i="17"/>
  <c r="D12" i="17"/>
  <c r="C12" i="17"/>
  <c r="B12" i="17"/>
  <c r="L11" i="17"/>
  <c r="K11" i="17"/>
  <c r="J11" i="17"/>
  <c r="I11" i="17"/>
  <c r="H11" i="17"/>
  <c r="F11" i="17"/>
  <c r="E11" i="17"/>
  <c r="D11" i="17"/>
  <c r="C11" i="17"/>
  <c r="B11" i="17"/>
  <c r="L10" i="17"/>
  <c r="K10" i="17"/>
  <c r="J10" i="17"/>
  <c r="I10" i="17"/>
  <c r="H10" i="17"/>
  <c r="F10" i="17"/>
  <c r="E10" i="17"/>
  <c r="D10" i="17"/>
  <c r="C10" i="17"/>
  <c r="B10" i="17"/>
  <c r="L9" i="17"/>
  <c r="K9" i="17"/>
  <c r="J9" i="17"/>
  <c r="I9" i="17"/>
  <c r="H9" i="17"/>
  <c r="F9" i="17"/>
  <c r="E9" i="17"/>
  <c r="D9" i="17"/>
  <c r="C9" i="17"/>
  <c r="B9" i="17"/>
  <c r="L8" i="17"/>
  <c r="K8" i="17"/>
  <c r="J8" i="17"/>
  <c r="I8" i="17"/>
  <c r="H8" i="17"/>
  <c r="F8" i="17"/>
  <c r="E8" i="17"/>
  <c r="D8" i="17"/>
  <c r="C8" i="17"/>
  <c r="B8" i="17"/>
  <c r="L7" i="17"/>
  <c r="K7" i="17"/>
  <c r="J7" i="17"/>
  <c r="I7" i="17"/>
  <c r="H7" i="17"/>
  <c r="F7" i="17"/>
  <c r="E7" i="17"/>
  <c r="D7" i="17"/>
  <c r="C7" i="17"/>
  <c r="B7" i="17"/>
  <c r="L6" i="17"/>
  <c r="K6" i="17"/>
  <c r="J6" i="17"/>
  <c r="I6" i="17"/>
  <c r="H6" i="17"/>
  <c r="F6" i="17"/>
  <c r="E6" i="17"/>
  <c r="D6" i="17"/>
  <c r="C6" i="17"/>
  <c r="B6" i="17"/>
  <c r="W51"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Q12" i="12"/>
  <c r="Q11" i="12"/>
  <c r="Q10" i="12"/>
  <c r="Q9" i="12"/>
  <c r="M10" i="12"/>
  <c r="P10" i="12"/>
  <c r="S10" i="12"/>
  <c r="M11" i="12"/>
  <c r="P11" i="12"/>
  <c r="S11" i="12"/>
  <c r="M12" i="12"/>
  <c r="P12" i="12"/>
  <c r="S12" i="12"/>
  <c r="M13" i="12"/>
  <c r="P13" i="12"/>
  <c r="S13" i="12"/>
  <c r="M14" i="12"/>
  <c r="P14" i="12"/>
  <c r="S14" i="12"/>
  <c r="M15" i="12"/>
  <c r="P15" i="12"/>
  <c r="S15" i="12"/>
  <c r="M16" i="12"/>
  <c r="P16" i="12"/>
  <c r="S16" i="12"/>
  <c r="M17" i="12"/>
  <c r="P17" i="12"/>
  <c r="S17" i="12"/>
  <c r="M18" i="12"/>
  <c r="P18" i="12"/>
  <c r="S18" i="12"/>
  <c r="M19" i="12"/>
  <c r="P19" i="12"/>
  <c r="S19" i="12"/>
  <c r="M20" i="12"/>
  <c r="P20" i="12"/>
  <c r="S20" i="12"/>
  <c r="M21" i="12"/>
  <c r="P21" i="12"/>
  <c r="S21" i="12"/>
  <c r="M22" i="12"/>
  <c r="P22" i="12"/>
  <c r="S22" i="12"/>
  <c r="M23" i="12"/>
  <c r="P23" i="12"/>
  <c r="S23" i="12"/>
  <c r="M24" i="12"/>
  <c r="P24" i="12"/>
  <c r="S24" i="12"/>
  <c r="M25" i="12"/>
  <c r="P25" i="12"/>
  <c r="S25" i="12"/>
  <c r="M26" i="12"/>
  <c r="P26" i="12"/>
  <c r="S26" i="12"/>
  <c r="M27" i="12"/>
  <c r="P27" i="12"/>
  <c r="S27" i="12"/>
  <c r="M28" i="12"/>
  <c r="P28" i="12"/>
  <c r="S28" i="12"/>
  <c r="M29" i="12"/>
  <c r="P29" i="12"/>
  <c r="S29" i="12"/>
  <c r="M30" i="12"/>
  <c r="P30" i="12"/>
  <c r="S30" i="12"/>
  <c r="M31" i="12"/>
  <c r="P31" i="12"/>
  <c r="S31" i="12"/>
  <c r="M32" i="12"/>
  <c r="P32" i="12"/>
  <c r="S32" i="12"/>
  <c r="M33" i="12"/>
  <c r="P33" i="12"/>
  <c r="S33" i="12"/>
  <c r="M34" i="12"/>
  <c r="P34" i="12"/>
  <c r="S34" i="12"/>
  <c r="M35" i="12"/>
  <c r="P35" i="12"/>
  <c r="S35" i="12"/>
  <c r="M36" i="12"/>
  <c r="P36" i="12"/>
  <c r="S36" i="12"/>
  <c r="M37" i="12"/>
  <c r="P37" i="12"/>
  <c r="S37" i="12"/>
  <c r="M38" i="12"/>
  <c r="P38" i="12"/>
  <c r="S38" i="12"/>
  <c r="M39" i="12"/>
  <c r="P39" i="12"/>
  <c r="S39" i="12"/>
  <c r="M40" i="12"/>
  <c r="P40" i="12"/>
  <c r="S40" i="12"/>
  <c r="M41" i="12"/>
  <c r="P41" i="12"/>
  <c r="S41" i="12"/>
  <c r="M42" i="12"/>
  <c r="P42" i="12"/>
  <c r="S42" i="12"/>
  <c r="M43" i="12"/>
  <c r="P43" i="12"/>
  <c r="S43" i="12"/>
  <c r="M44" i="12"/>
  <c r="P44" i="12"/>
  <c r="S44" i="12"/>
  <c r="M45" i="12"/>
  <c r="P45" i="12"/>
  <c r="S45" i="12"/>
  <c r="M46" i="12"/>
  <c r="P46" i="12"/>
  <c r="S46" i="12"/>
  <c r="M47" i="12"/>
  <c r="P47" i="12"/>
  <c r="S47" i="12"/>
  <c r="M9" i="12"/>
  <c r="P9" i="12"/>
  <c r="S9" i="12"/>
  <c r="P6" i="17" l="1"/>
  <c r="O6" i="17"/>
  <c r="I46" i="17"/>
  <c r="D46" i="17"/>
  <c r="D45" i="17"/>
  <c r="E45" i="17"/>
  <c r="E46" i="17"/>
  <c r="J46" i="17"/>
  <c r="B45" i="17"/>
  <c r="K45" i="17"/>
  <c r="B46" i="17"/>
  <c r="K46" i="17"/>
  <c r="C45" i="17"/>
  <c r="L45" i="17"/>
  <c r="C46" i="17"/>
  <c r="H46" i="17"/>
  <c r="L46" i="17"/>
  <c r="J45" i="17"/>
  <c r="I45" i="17"/>
  <c r="H45" i="17"/>
  <c r="G46" i="17"/>
  <c r="R48" i="12"/>
  <c r="M48" i="12"/>
  <c r="Q48" i="12"/>
  <c r="P8" i="17"/>
  <c r="P10" i="17"/>
  <c r="P12" i="17"/>
  <c r="P14" i="17"/>
  <c r="P16" i="17"/>
  <c r="P20" i="17"/>
  <c r="P22" i="17"/>
  <c r="P24" i="17"/>
  <c r="P26" i="17"/>
  <c r="P28" i="17"/>
  <c r="P30" i="17"/>
  <c r="P32" i="17"/>
  <c r="P34" i="17"/>
  <c r="P36" i="17"/>
  <c r="P38" i="17"/>
  <c r="P40" i="17"/>
  <c r="P42" i="17"/>
  <c r="P44" i="17"/>
  <c r="G45" i="17"/>
  <c r="P23" i="17"/>
  <c r="O24" i="17"/>
  <c r="P25" i="17"/>
  <c r="O26" i="17"/>
  <c r="P27" i="17"/>
  <c r="O28" i="17"/>
  <c r="P29" i="17"/>
  <c r="O30" i="17"/>
  <c r="P31" i="17"/>
  <c r="O32" i="17"/>
  <c r="P33" i="17"/>
  <c r="O34" i="17"/>
  <c r="P35" i="17"/>
  <c r="O36" i="17"/>
  <c r="P37" i="17"/>
  <c r="O38" i="17"/>
  <c r="P39" i="17"/>
  <c r="O40" i="17"/>
  <c r="P41" i="17"/>
  <c r="O42" i="17"/>
  <c r="P43" i="17"/>
  <c r="O44" i="17"/>
  <c r="P7" i="17"/>
  <c r="O8" i="17"/>
  <c r="P9" i="17"/>
  <c r="O10" i="17"/>
  <c r="P11" i="17"/>
  <c r="O12" i="17"/>
  <c r="P13" i="17"/>
  <c r="O14" i="17"/>
  <c r="P15" i="17"/>
  <c r="O16" i="17"/>
  <c r="P17" i="17"/>
  <c r="O18" i="17"/>
  <c r="P19" i="17"/>
  <c r="O20" i="17"/>
  <c r="P21" i="17"/>
  <c r="O22" i="17"/>
  <c r="O7" i="17"/>
  <c r="O9" i="17"/>
  <c r="O11" i="17"/>
  <c r="O13" i="17"/>
  <c r="O15" i="17"/>
  <c r="O17" i="17"/>
  <c r="P18" i="17"/>
  <c r="O19" i="17"/>
  <c r="O21" i="17"/>
  <c r="O23" i="17"/>
  <c r="O25" i="17"/>
  <c r="O27" i="17"/>
  <c r="O29" i="17"/>
  <c r="O31" i="17"/>
  <c r="O33" i="17"/>
  <c r="O35" i="17"/>
  <c r="O37" i="17"/>
  <c r="O39" i="17"/>
  <c r="O41" i="17"/>
  <c r="O43" i="17"/>
  <c r="F45" i="17"/>
  <c r="F46" i="17"/>
  <c r="S49" i="12"/>
  <c r="Q49" i="12"/>
  <c r="P49" i="12"/>
  <c r="M49" i="12"/>
  <c r="P48" i="12"/>
  <c r="R49" i="12"/>
  <c r="S48" i="12"/>
  <c r="B10" i="12"/>
  <c r="C10" i="12"/>
  <c r="E10" i="12"/>
  <c r="F10" i="12"/>
  <c r="B11" i="12"/>
  <c r="C11" i="12"/>
  <c r="E11" i="12"/>
  <c r="F11" i="12"/>
  <c r="B12" i="12"/>
  <c r="C12" i="12"/>
  <c r="E12" i="12"/>
  <c r="F12" i="12"/>
  <c r="B13" i="12"/>
  <c r="C13" i="12"/>
  <c r="E13" i="12"/>
  <c r="F13" i="12"/>
  <c r="B14" i="12"/>
  <c r="C14" i="12"/>
  <c r="E14" i="12"/>
  <c r="F14" i="12"/>
  <c r="B15" i="12"/>
  <c r="C15" i="12"/>
  <c r="E15" i="12"/>
  <c r="F15" i="12"/>
  <c r="B16" i="12"/>
  <c r="C16" i="12"/>
  <c r="E16" i="12"/>
  <c r="F16" i="12"/>
  <c r="B17" i="12"/>
  <c r="C17" i="12"/>
  <c r="E17" i="12"/>
  <c r="F17" i="12"/>
  <c r="B18" i="12"/>
  <c r="C18" i="12"/>
  <c r="E18" i="12"/>
  <c r="F18" i="12"/>
  <c r="B19" i="12"/>
  <c r="C19" i="12"/>
  <c r="E19" i="12"/>
  <c r="F19" i="12"/>
  <c r="B20" i="12"/>
  <c r="C20" i="12"/>
  <c r="E20" i="12"/>
  <c r="F20" i="12"/>
  <c r="B21" i="12"/>
  <c r="C21" i="12"/>
  <c r="E21" i="12"/>
  <c r="F21" i="12"/>
  <c r="B22" i="12"/>
  <c r="C22" i="12"/>
  <c r="E22" i="12"/>
  <c r="F22" i="12"/>
  <c r="B23" i="12"/>
  <c r="C23" i="12"/>
  <c r="E23" i="12"/>
  <c r="F23" i="12"/>
  <c r="B24" i="12"/>
  <c r="C24" i="12"/>
  <c r="E24" i="12"/>
  <c r="F24" i="12"/>
  <c r="B25" i="12"/>
  <c r="C25" i="12"/>
  <c r="E25" i="12"/>
  <c r="F25" i="12"/>
  <c r="B26" i="12"/>
  <c r="C26" i="12"/>
  <c r="E26" i="12"/>
  <c r="F26" i="12"/>
  <c r="B27" i="12"/>
  <c r="C27" i="12"/>
  <c r="E27" i="12"/>
  <c r="F27" i="12"/>
  <c r="B28" i="12"/>
  <c r="C28" i="12"/>
  <c r="E28" i="12"/>
  <c r="F28" i="12"/>
  <c r="B29" i="12"/>
  <c r="C29" i="12"/>
  <c r="E29" i="12"/>
  <c r="F29" i="12"/>
  <c r="B30" i="12"/>
  <c r="C30" i="12"/>
  <c r="E30" i="12"/>
  <c r="F30" i="12"/>
  <c r="B31" i="12"/>
  <c r="C31" i="12"/>
  <c r="E31" i="12"/>
  <c r="F31" i="12"/>
  <c r="B32" i="12"/>
  <c r="C32" i="12"/>
  <c r="E32" i="12"/>
  <c r="F32" i="12"/>
  <c r="B33" i="12"/>
  <c r="C33" i="12"/>
  <c r="E33" i="12"/>
  <c r="F33" i="12"/>
  <c r="B34" i="12"/>
  <c r="C34" i="12"/>
  <c r="E34" i="12"/>
  <c r="F34" i="12"/>
  <c r="B35" i="12"/>
  <c r="C35" i="12"/>
  <c r="E35" i="12"/>
  <c r="F35" i="12"/>
  <c r="B36" i="12"/>
  <c r="C36" i="12"/>
  <c r="E36" i="12"/>
  <c r="F36" i="12"/>
  <c r="B37" i="12"/>
  <c r="C37" i="12"/>
  <c r="E37" i="12"/>
  <c r="F37" i="12"/>
  <c r="B38" i="12"/>
  <c r="C38" i="12"/>
  <c r="E38" i="12"/>
  <c r="F38" i="12"/>
  <c r="B39" i="12"/>
  <c r="C39" i="12"/>
  <c r="E39" i="12"/>
  <c r="F39" i="12"/>
  <c r="B40" i="12"/>
  <c r="C40" i="12"/>
  <c r="E40" i="12"/>
  <c r="F40" i="12"/>
  <c r="B41" i="12"/>
  <c r="C41" i="12"/>
  <c r="E41" i="12"/>
  <c r="F41" i="12"/>
  <c r="B42" i="12"/>
  <c r="C42" i="12"/>
  <c r="E42" i="12"/>
  <c r="F42" i="12"/>
  <c r="B43" i="12"/>
  <c r="C43" i="12"/>
  <c r="E43" i="12"/>
  <c r="F43" i="12"/>
  <c r="B44" i="12"/>
  <c r="C44" i="12"/>
  <c r="E44" i="12"/>
  <c r="F44" i="12"/>
  <c r="B45" i="12"/>
  <c r="C45" i="12"/>
  <c r="E45" i="12"/>
  <c r="F45" i="12"/>
  <c r="B46" i="12"/>
  <c r="C46" i="12"/>
  <c r="E46" i="12"/>
  <c r="F46" i="12"/>
  <c r="B47" i="12"/>
  <c r="C47" i="12"/>
  <c r="E47" i="12"/>
  <c r="F47" i="12"/>
  <c r="E9" i="12"/>
  <c r="F9" i="12"/>
  <c r="B9" i="12"/>
  <c r="V9" i="12" s="1"/>
  <c r="V29" i="12" l="1"/>
  <c r="V11" i="12"/>
  <c r="Z11" i="12" s="1"/>
  <c r="V33" i="12"/>
  <c r="Z33" i="12" s="1"/>
  <c r="V17" i="12"/>
  <c r="Z17" i="12" s="1"/>
  <c r="V35" i="12"/>
  <c r="Z35" i="12" s="1"/>
  <c r="V25" i="12"/>
  <c r="Z25" i="12" s="1"/>
  <c r="V15" i="12"/>
  <c r="Z15" i="12" s="1"/>
  <c r="V21" i="12"/>
  <c r="V37" i="12"/>
  <c r="Z37" i="12" s="1"/>
  <c r="V31" i="12"/>
  <c r="Z31" i="12" s="1"/>
  <c r="V27" i="12"/>
  <c r="Z27" i="12" s="1"/>
  <c r="V23" i="12"/>
  <c r="Z23" i="12" s="1"/>
  <c r="V19" i="12"/>
  <c r="Z19" i="12" s="1"/>
  <c r="V46" i="12"/>
  <c r="Z46" i="12" s="1"/>
  <c r="V44" i="12"/>
  <c r="Z44" i="12" s="1"/>
  <c r="V42" i="12"/>
  <c r="Z42" i="12" s="1"/>
  <c r="V40" i="12"/>
  <c r="Z40" i="12" s="1"/>
  <c r="V38" i="12"/>
  <c r="Z38" i="12" s="1"/>
  <c r="V36" i="12"/>
  <c r="V34" i="12"/>
  <c r="Z34" i="12" s="1"/>
  <c r="V32" i="12"/>
  <c r="Z32" i="12" s="1"/>
  <c r="V30" i="12"/>
  <c r="Z30" i="12" s="1"/>
  <c r="V28" i="12"/>
  <c r="Z28" i="12" s="1"/>
  <c r="V26" i="12"/>
  <c r="Z26" i="12" s="1"/>
  <c r="V24" i="12"/>
  <c r="Z24" i="12" s="1"/>
  <c r="V22" i="12"/>
  <c r="Z22" i="12" s="1"/>
  <c r="V20" i="12"/>
  <c r="Z20" i="12" s="1"/>
  <c r="V18" i="12"/>
  <c r="Z18" i="12" s="1"/>
  <c r="V16" i="12"/>
  <c r="Z16" i="12" s="1"/>
  <c r="V14" i="12"/>
  <c r="Z14" i="12" s="1"/>
  <c r="V12" i="12"/>
  <c r="Z12" i="12" s="1"/>
  <c r="V10" i="12"/>
  <c r="V39" i="12"/>
  <c r="Z39" i="12" s="1"/>
  <c r="V47" i="12"/>
  <c r="Z47" i="12" s="1"/>
  <c r="V45" i="12"/>
  <c r="Z45" i="12" s="1"/>
  <c r="V43" i="12"/>
  <c r="Z43" i="12" s="1"/>
  <c r="V13" i="12"/>
  <c r="Z13" i="12" s="1"/>
  <c r="V41" i="12"/>
  <c r="Z41" i="12" s="1"/>
  <c r="Z36" i="12"/>
  <c r="Z9" i="12"/>
  <c r="F48" i="12"/>
  <c r="E48" i="12"/>
  <c r="F49" i="12"/>
  <c r="B49" i="12"/>
  <c r="B48" i="12"/>
  <c r="E49" i="12"/>
  <c r="C48" i="12"/>
  <c r="C49" i="12"/>
  <c r="D47" i="17"/>
  <c r="I47" i="17"/>
  <c r="G47" i="17"/>
  <c r="J47" i="17"/>
  <c r="E47" i="17"/>
  <c r="C47" i="17"/>
  <c r="S50" i="12"/>
  <c r="Z29" i="12"/>
  <c r="K47" i="17"/>
  <c r="H47" i="17"/>
  <c r="L47" i="17"/>
  <c r="B47" i="17"/>
  <c r="M50" i="12"/>
  <c r="Q50" i="12"/>
  <c r="R50" i="12"/>
  <c r="F47" i="17"/>
  <c r="P50" i="12"/>
  <c r="B5" i="16"/>
  <c r="C5" i="16"/>
  <c r="D5" i="16"/>
  <c r="E5" i="16"/>
  <c r="B6" i="16"/>
  <c r="C6" i="16"/>
  <c r="D6" i="16"/>
  <c r="E6" i="16"/>
  <c r="B7" i="16"/>
  <c r="C7" i="16"/>
  <c r="D7" i="16"/>
  <c r="E7" i="16"/>
  <c r="B8" i="16"/>
  <c r="C8" i="16"/>
  <c r="D8" i="16"/>
  <c r="E8" i="16"/>
  <c r="B9" i="16"/>
  <c r="C9" i="16"/>
  <c r="D9" i="16"/>
  <c r="E9" i="16"/>
  <c r="B10" i="16"/>
  <c r="C10" i="16"/>
  <c r="D10" i="16"/>
  <c r="E10" i="16"/>
  <c r="B11" i="16"/>
  <c r="C11" i="16"/>
  <c r="D11" i="16"/>
  <c r="E11" i="16"/>
  <c r="B12" i="16"/>
  <c r="C12" i="16"/>
  <c r="D12" i="16"/>
  <c r="E12" i="16"/>
  <c r="B13" i="16"/>
  <c r="C13" i="16"/>
  <c r="D13" i="16"/>
  <c r="E13" i="16"/>
  <c r="B14" i="16"/>
  <c r="C14" i="16"/>
  <c r="D14" i="16"/>
  <c r="E14" i="16"/>
  <c r="B15" i="16"/>
  <c r="C15" i="16"/>
  <c r="D15" i="16"/>
  <c r="E15" i="16"/>
  <c r="B16" i="16"/>
  <c r="C16" i="16"/>
  <c r="D16" i="16"/>
  <c r="E16" i="16"/>
  <c r="B17" i="16"/>
  <c r="C17" i="16"/>
  <c r="D17" i="16"/>
  <c r="E17" i="16"/>
  <c r="B18" i="16"/>
  <c r="C18" i="16"/>
  <c r="D18" i="16"/>
  <c r="E18" i="16"/>
  <c r="B19" i="16"/>
  <c r="C19" i="16"/>
  <c r="D19" i="16"/>
  <c r="E19" i="16"/>
  <c r="B20" i="16"/>
  <c r="C20" i="16"/>
  <c r="D20" i="16"/>
  <c r="E20" i="16"/>
  <c r="B21" i="16"/>
  <c r="C21" i="16"/>
  <c r="D21" i="16"/>
  <c r="E21" i="16"/>
  <c r="B22" i="16"/>
  <c r="C22" i="16"/>
  <c r="D22" i="16"/>
  <c r="E22" i="16"/>
  <c r="B23" i="16"/>
  <c r="C23" i="16"/>
  <c r="D23" i="16"/>
  <c r="E23" i="16"/>
  <c r="B24" i="16"/>
  <c r="C24" i="16"/>
  <c r="D24" i="16"/>
  <c r="E24" i="16"/>
  <c r="B25" i="16"/>
  <c r="C25" i="16"/>
  <c r="D25" i="16"/>
  <c r="E25" i="16"/>
  <c r="B26" i="16"/>
  <c r="C26" i="16"/>
  <c r="D26" i="16"/>
  <c r="E26" i="16"/>
  <c r="B27" i="16"/>
  <c r="C27" i="16"/>
  <c r="D27" i="16"/>
  <c r="E27" i="16"/>
  <c r="B28" i="16"/>
  <c r="C28" i="16"/>
  <c r="D28" i="16"/>
  <c r="E28" i="16"/>
  <c r="B29" i="16"/>
  <c r="C29" i="16"/>
  <c r="D29" i="16"/>
  <c r="E29" i="16"/>
  <c r="B30" i="16"/>
  <c r="C30" i="16"/>
  <c r="D30" i="16"/>
  <c r="E30" i="16"/>
  <c r="B31" i="16"/>
  <c r="C31" i="16"/>
  <c r="D31" i="16"/>
  <c r="E31" i="16"/>
  <c r="B32" i="16"/>
  <c r="C32" i="16"/>
  <c r="D32" i="16"/>
  <c r="E32" i="16"/>
  <c r="B33" i="16"/>
  <c r="C33" i="16"/>
  <c r="D33" i="16"/>
  <c r="E33" i="16"/>
  <c r="B34" i="16"/>
  <c r="C34" i="16"/>
  <c r="D34" i="16"/>
  <c r="E34" i="16"/>
  <c r="B35" i="16"/>
  <c r="C35" i="16"/>
  <c r="D35" i="16"/>
  <c r="E35" i="16"/>
  <c r="B36" i="16"/>
  <c r="C36" i="16"/>
  <c r="D36" i="16"/>
  <c r="E36" i="16"/>
  <c r="B37" i="16"/>
  <c r="C37" i="16"/>
  <c r="D37" i="16"/>
  <c r="E37" i="16"/>
  <c r="B38" i="16"/>
  <c r="C38" i="16"/>
  <c r="D38" i="16"/>
  <c r="E38" i="16"/>
  <c r="B39" i="16"/>
  <c r="C39" i="16"/>
  <c r="D39" i="16"/>
  <c r="E39" i="16"/>
  <c r="B40" i="16"/>
  <c r="C40" i="16"/>
  <c r="D40" i="16"/>
  <c r="E40" i="16"/>
  <c r="B41" i="16"/>
  <c r="C41" i="16"/>
  <c r="D41" i="16"/>
  <c r="E41" i="16"/>
  <c r="B42" i="16"/>
  <c r="C42" i="16"/>
  <c r="D42" i="16"/>
  <c r="E42" i="16"/>
  <c r="B4" i="16"/>
  <c r="C4" i="16"/>
  <c r="D4" i="16"/>
  <c r="E4" i="16"/>
  <c r="B5" i="10"/>
  <c r="C5" i="10"/>
  <c r="D5" i="10"/>
  <c r="E5" i="10"/>
  <c r="F5" i="10"/>
  <c r="G5" i="10"/>
  <c r="H5" i="10"/>
  <c r="I5" i="10"/>
  <c r="J5" i="10"/>
  <c r="K5" i="10"/>
  <c r="L5" i="10"/>
  <c r="M5" i="10"/>
  <c r="N5" i="10"/>
  <c r="O5" i="10"/>
  <c r="B6" i="10"/>
  <c r="C6" i="10"/>
  <c r="D6" i="10"/>
  <c r="E6" i="10"/>
  <c r="F6" i="10"/>
  <c r="G6" i="10"/>
  <c r="H6" i="10"/>
  <c r="I6" i="10"/>
  <c r="J6" i="10"/>
  <c r="K6" i="10"/>
  <c r="L6" i="10"/>
  <c r="M6" i="10"/>
  <c r="N6" i="10"/>
  <c r="O6" i="10"/>
  <c r="B7" i="10"/>
  <c r="C7" i="10"/>
  <c r="D7" i="10"/>
  <c r="E7" i="10"/>
  <c r="F7" i="10"/>
  <c r="G7" i="10"/>
  <c r="H7" i="10"/>
  <c r="I7" i="10"/>
  <c r="J7" i="10"/>
  <c r="K7" i="10"/>
  <c r="L7" i="10"/>
  <c r="M7" i="10"/>
  <c r="N7" i="10"/>
  <c r="O7" i="10"/>
  <c r="B8" i="10"/>
  <c r="C8" i="10"/>
  <c r="D8" i="10"/>
  <c r="E8" i="10"/>
  <c r="F8" i="10"/>
  <c r="G8" i="10"/>
  <c r="H8" i="10"/>
  <c r="I8" i="10"/>
  <c r="J8" i="10"/>
  <c r="K8" i="10"/>
  <c r="L8" i="10"/>
  <c r="M8" i="10"/>
  <c r="N8" i="10"/>
  <c r="O8" i="10"/>
  <c r="B9" i="10"/>
  <c r="C9" i="10"/>
  <c r="D9" i="10"/>
  <c r="E9" i="10"/>
  <c r="F9" i="10"/>
  <c r="G9" i="10"/>
  <c r="H9" i="10"/>
  <c r="I9" i="10"/>
  <c r="J9" i="10"/>
  <c r="K9" i="10"/>
  <c r="L9" i="10"/>
  <c r="M9" i="10"/>
  <c r="N9" i="10"/>
  <c r="O9" i="10"/>
  <c r="B10" i="10"/>
  <c r="C10" i="10"/>
  <c r="D10" i="10"/>
  <c r="E10" i="10"/>
  <c r="F10" i="10"/>
  <c r="G10" i="10"/>
  <c r="H10" i="10"/>
  <c r="I10" i="10"/>
  <c r="J10" i="10"/>
  <c r="K10" i="10"/>
  <c r="L10" i="10"/>
  <c r="M10" i="10"/>
  <c r="N10" i="10"/>
  <c r="O10" i="10"/>
  <c r="B11" i="10"/>
  <c r="C11" i="10"/>
  <c r="D11" i="10"/>
  <c r="E11" i="10"/>
  <c r="F11" i="10"/>
  <c r="G11" i="10"/>
  <c r="H11" i="10"/>
  <c r="I11" i="10"/>
  <c r="J11" i="10"/>
  <c r="K11" i="10"/>
  <c r="L11" i="10"/>
  <c r="M11" i="10"/>
  <c r="N11" i="10"/>
  <c r="O11" i="10"/>
  <c r="B12" i="10"/>
  <c r="C12" i="10"/>
  <c r="D12" i="10"/>
  <c r="E12" i="10"/>
  <c r="F12" i="10"/>
  <c r="G12" i="10"/>
  <c r="H12" i="10"/>
  <c r="I12" i="10"/>
  <c r="J12" i="10"/>
  <c r="K12" i="10"/>
  <c r="L12" i="10"/>
  <c r="M12" i="10"/>
  <c r="N12" i="10"/>
  <c r="O12" i="10"/>
  <c r="B13" i="10"/>
  <c r="C13" i="10"/>
  <c r="D13" i="10"/>
  <c r="E13" i="10"/>
  <c r="F13" i="10"/>
  <c r="G13" i="10"/>
  <c r="H13" i="10"/>
  <c r="I13" i="10"/>
  <c r="J13" i="10"/>
  <c r="K13" i="10"/>
  <c r="L13" i="10"/>
  <c r="M13" i="10"/>
  <c r="N13" i="10"/>
  <c r="O13" i="10"/>
  <c r="B14" i="10"/>
  <c r="C14" i="10"/>
  <c r="D14" i="10"/>
  <c r="E14" i="10"/>
  <c r="F14" i="10"/>
  <c r="G14" i="10"/>
  <c r="H14" i="10"/>
  <c r="I14" i="10"/>
  <c r="J14" i="10"/>
  <c r="K14" i="10"/>
  <c r="L14" i="10"/>
  <c r="M14" i="10"/>
  <c r="N14" i="10"/>
  <c r="O14" i="10"/>
  <c r="B15" i="10"/>
  <c r="C15" i="10"/>
  <c r="D15" i="10"/>
  <c r="E15" i="10"/>
  <c r="F15" i="10"/>
  <c r="G15" i="10"/>
  <c r="H15" i="10"/>
  <c r="I15" i="10"/>
  <c r="J15" i="10"/>
  <c r="K15" i="10"/>
  <c r="L15" i="10"/>
  <c r="M15" i="10"/>
  <c r="N15" i="10"/>
  <c r="O15" i="10"/>
  <c r="B16" i="10"/>
  <c r="C16" i="10"/>
  <c r="D16" i="10"/>
  <c r="E16" i="10"/>
  <c r="F16" i="10"/>
  <c r="G16" i="10"/>
  <c r="H16" i="10"/>
  <c r="I16" i="10"/>
  <c r="J16" i="10"/>
  <c r="K16" i="10"/>
  <c r="L16" i="10"/>
  <c r="M16" i="10"/>
  <c r="N16" i="10"/>
  <c r="O16" i="10"/>
  <c r="B17" i="10"/>
  <c r="C17" i="10"/>
  <c r="D17" i="10"/>
  <c r="E17" i="10"/>
  <c r="F17" i="10"/>
  <c r="G17" i="10"/>
  <c r="H17" i="10"/>
  <c r="I17" i="10"/>
  <c r="J17" i="10"/>
  <c r="K17" i="10"/>
  <c r="L17" i="10"/>
  <c r="M17" i="10"/>
  <c r="N17" i="10"/>
  <c r="O17" i="10"/>
  <c r="B18" i="10"/>
  <c r="C18" i="10"/>
  <c r="D18" i="10"/>
  <c r="E18" i="10"/>
  <c r="F18" i="10"/>
  <c r="G18" i="10"/>
  <c r="H18" i="10"/>
  <c r="I18" i="10"/>
  <c r="J18" i="10"/>
  <c r="K18" i="10"/>
  <c r="L18" i="10"/>
  <c r="M18" i="10"/>
  <c r="N18" i="10"/>
  <c r="O18" i="10"/>
  <c r="B19" i="10"/>
  <c r="C19" i="10"/>
  <c r="D19" i="10"/>
  <c r="E19" i="10"/>
  <c r="F19" i="10"/>
  <c r="G19" i="10"/>
  <c r="H19" i="10"/>
  <c r="I19" i="10"/>
  <c r="J19" i="10"/>
  <c r="K19" i="10"/>
  <c r="L19" i="10"/>
  <c r="M19" i="10"/>
  <c r="N19" i="10"/>
  <c r="O19" i="10"/>
  <c r="B20" i="10"/>
  <c r="C20" i="10"/>
  <c r="D20" i="10"/>
  <c r="E20" i="10"/>
  <c r="F20" i="10"/>
  <c r="G20" i="10"/>
  <c r="H20" i="10"/>
  <c r="I20" i="10"/>
  <c r="J20" i="10"/>
  <c r="K20" i="10"/>
  <c r="L20" i="10"/>
  <c r="M20" i="10"/>
  <c r="N20" i="10"/>
  <c r="O20" i="10"/>
  <c r="B21" i="10"/>
  <c r="C21" i="10"/>
  <c r="D21" i="10"/>
  <c r="E21" i="10"/>
  <c r="F21" i="10"/>
  <c r="G21" i="10"/>
  <c r="H21" i="10"/>
  <c r="I21" i="10"/>
  <c r="J21" i="10"/>
  <c r="K21" i="10"/>
  <c r="L21" i="10"/>
  <c r="M21" i="10"/>
  <c r="N21" i="10"/>
  <c r="O21" i="10"/>
  <c r="B22" i="10"/>
  <c r="C22" i="10"/>
  <c r="D22" i="10"/>
  <c r="E22" i="10"/>
  <c r="F22" i="10"/>
  <c r="G22" i="10"/>
  <c r="H22" i="10"/>
  <c r="I22" i="10"/>
  <c r="J22" i="10"/>
  <c r="K22" i="10"/>
  <c r="L22" i="10"/>
  <c r="M22" i="10"/>
  <c r="N22" i="10"/>
  <c r="O22" i="10"/>
  <c r="B23" i="10"/>
  <c r="C23" i="10"/>
  <c r="D23" i="10"/>
  <c r="E23" i="10"/>
  <c r="F23" i="10"/>
  <c r="G23" i="10"/>
  <c r="H23" i="10"/>
  <c r="I23" i="10"/>
  <c r="J23" i="10"/>
  <c r="K23" i="10"/>
  <c r="L23" i="10"/>
  <c r="M23" i="10"/>
  <c r="N23" i="10"/>
  <c r="O23" i="10"/>
  <c r="B24" i="10"/>
  <c r="C24" i="10"/>
  <c r="D24" i="10"/>
  <c r="E24" i="10"/>
  <c r="F24" i="10"/>
  <c r="G24" i="10"/>
  <c r="H24" i="10"/>
  <c r="I24" i="10"/>
  <c r="J24" i="10"/>
  <c r="K24" i="10"/>
  <c r="L24" i="10"/>
  <c r="M24" i="10"/>
  <c r="N24" i="10"/>
  <c r="O24" i="10"/>
  <c r="B25" i="10"/>
  <c r="C25" i="10"/>
  <c r="D25" i="10"/>
  <c r="E25" i="10"/>
  <c r="F25" i="10"/>
  <c r="G25" i="10"/>
  <c r="H25" i="10"/>
  <c r="I25" i="10"/>
  <c r="J25" i="10"/>
  <c r="K25" i="10"/>
  <c r="L25" i="10"/>
  <c r="M25" i="10"/>
  <c r="N25" i="10"/>
  <c r="O25" i="10"/>
  <c r="B26" i="10"/>
  <c r="C26" i="10"/>
  <c r="D26" i="10"/>
  <c r="E26" i="10"/>
  <c r="F26" i="10"/>
  <c r="G26" i="10"/>
  <c r="H26" i="10"/>
  <c r="I26" i="10"/>
  <c r="J26" i="10"/>
  <c r="K26" i="10"/>
  <c r="L26" i="10"/>
  <c r="M26" i="10"/>
  <c r="N26" i="10"/>
  <c r="O26" i="10"/>
  <c r="B27" i="10"/>
  <c r="C27" i="10"/>
  <c r="D27" i="10"/>
  <c r="E27" i="10"/>
  <c r="F27" i="10"/>
  <c r="G27" i="10"/>
  <c r="H27" i="10"/>
  <c r="I27" i="10"/>
  <c r="J27" i="10"/>
  <c r="K27" i="10"/>
  <c r="L27" i="10"/>
  <c r="M27" i="10"/>
  <c r="N27" i="10"/>
  <c r="O27" i="10"/>
  <c r="B28" i="10"/>
  <c r="C28" i="10"/>
  <c r="D28" i="10"/>
  <c r="E28" i="10"/>
  <c r="F28" i="10"/>
  <c r="G28" i="10"/>
  <c r="H28" i="10"/>
  <c r="I28" i="10"/>
  <c r="J28" i="10"/>
  <c r="K28" i="10"/>
  <c r="L28" i="10"/>
  <c r="M28" i="10"/>
  <c r="N28" i="10"/>
  <c r="O28" i="10"/>
  <c r="B29" i="10"/>
  <c r="C29" i="10"/>
  <c r="D29" i="10"/>
  <c r="E29" i="10"/>
  <c r="F29" i="10"/>
  <c r="G29" i="10"/>
  <c r="H29" i="10"/>
  <c r="I29" i="10"/>
  <c r="J29" i="10"/>
  <c r="K29" i="10"/>
  <c r="L29" i="10"/>
  <c r="M29" i="10"/>
  <c r="N29" i="10"/>
  <c r="O29" i="10"/>
  <c r="B30" i="10"/>
  <c r="C30" i="10"/>
  <c r="D30" i="10"/>
  <c r="E30" i="10"/>
  <c r="F30" i="10"/>
  <c r="G30" i="10"/>
  <c r="H30" i="10"/>
  <c r="I30" i="10"/>
  <c r="J30" i="10"/>
  <c r="K30" i="10"/>
  <c r="L30" i="10"/>
  <c r="M30" i="10"/>
  <c r="N30" i="10"/>
  <c r="O30" i="10"/>
  <c r="B31" i="10"/>
  <c r="C31" i="10"/>
  <c r="D31" i="10"/>
  <c r="E31" i="10"/>
  <c r="F31" i="10"/>
  <c r="G31" i="10"/>
  <c r="H31" i="10"/>
  <c r="I31" i="10"/>
  <c r="J31" i="10"/>
  <c r="K31" i="10"/>
  <c r="L31" i="10"/>
  <c r="M31" i="10"/>
  <c r="N31" i="10"/>
  <c r="O31" i="10"/>
  <c r="B32" i="10"/>
  <c r="C32" i="10"/>
  <c r="D32" i="10"/>
  <c r="E32" i="10"/>
  <c r="F32" i="10"/>
  <c r="G32" i="10"/>
  <c r="H32" i="10"/>
  <c r="I32" i="10"/>
  <c r="J32" i="10"/>
  <c r="K32" i="10"/>
  <c r="L32" i="10"/>
  <c r="M32" i="10"/>
  <c r="N32" i="10"/>
  <c r="O32" i="10"/>
  <c r="B33" i="10"/>
  <c r="C33" i="10"/>
  <c r="D33" i="10"/>
  <c r="E33" i="10"/>
  <c r="F33" i="10"/>
  <c r="G33" i="10"/>
  <c r="H33" i="10"/>
  <c r="I33" i="10"/>
  <c r="J33" i="10"/>
  <c r="K33" i="10"/>
  <c r="L33" i="10"/>
  <c r="M33" i="10"/>
  <c r="N33" i="10"/>
  <c r="O33" i="10"/>
  <c r="B34" i="10"/>
  <c r="C34" i="10"/>
  <c r="D34" i="10"/>
  <c r="E34" i="10"/>
  <c r="F34" i="10"/>
  <c r="G34" i="10"/>
  <c r="H34" i="10"/>
  <c r="I34" i="10"/>
  <c r="J34" i="10"/>
  <c r="K34" i="10"/>
  <c r="L34" i="10"/>
  <c r="M34" i="10"/>
  <c r="N34" i="10"/>
  <c r="O34" i="10"/>
  <c r="B35" i="10"/>
  <c r="C35" i="10"/>
  <c r="D35" i="10"/>
  <c r="E35" i="10"/>
  <c r="F35" i="10"/>
  <c r="G35" i="10"/>
  <c r="H35" i="10"/>
  <c r="I35" i="10"/>
  <c r="J35" i="10"/>
  <c r="K35" i="10"/>
  <c r="L35" i="10"/>
  <c r="M35" i="10"/>
  <c r="N35" i="10"/>
  <c r="O35" i="10"/>
  <c r="B36" i="10"/>
  <c r="C36" i="10"/>
  <c r="D36" i="10"/>
  <c r="E36" i="10"/>
  <c r="F36" i="10"/>
  <c r="G36" i="10"/>
  <c r="H36" i="10"/>
  <c r="I36" i="10"/>
  <c r="J36" i="10"/>
  <c r="K36" i="10"/>
  <c r="L36" i="10"/>
  <c r="M36" i="10"/>
  <c r="N36" i="10"/>
  <c r="O36" i="10"/>
  <c r="B37" i="10"/>
  <c r="C37" i="10"/>
  <c r="D37" i="10"/>
  <c r="E37" i="10"/>
  <c r="F37" i="10"/>
  <c r="G37" i="10"/>
  <c r="H37" i="10"/>
  <c r="I37" i="10"/>
  <c r="J37" i="10"/>
  <c r="K37" i="10"/>
  <c r="L37" i="10"/>
  <c r="M37" i="10"/>
  <c r="N37" i="10"/>
  <c r="O37" i="10"/>
  <c r="B38" i="10"/>
  <c r="C38" i="10"/>
  <c r="D38" i="10"/>
  <c r="E38" i="10"/>
  <c r="F38" i="10"/>
  <c r="G38" i="10"/>
  <c r="H38" i="10"/>
  <c r="I38" i="10"/>
  <c r="J38" i="10"/>
  <c r="K38" i="10"/>
  <c r="L38" i="10"/>
  <c r="M38" i="10"/>
  <c r="N38" i="10"/>
  <c r="O38" i="10"/>
  <c r="B39" i="10"/>
  <c r="C39" i="10"/>
  <c r="D39" i="10"/>
  <c r="E39" i="10"/>
  <c r="F39" i="10"/>
  <c r="G39" i="10"/>
  <c r="H39" i="10"/>
  <c r="I39" i="10"/>
  <c r="J39" i="10"/>
  <c r="K39" i="10"/>
  <c r="L39" i="10"/>
  <c r="M39" i="10"/>
  <c r="N39" i="10"/>
  <c r="O39" i="10"/>
  <c r="B40" i="10"/>
  <c r="C40" i="10"/>
  <c r="D40" i="10"/>
  <c r="E40" i="10"/>
  <c r="F40" i="10"/>
  <c r="G40" i="10"/>
  <c r="H40" i="10"/>
  <c r="I40" i="10"/>
  <c r="J40" i="10"/>
  <c r="K40" i="10"/>
  <c r="L40" i="10"/>
  <c r="M40" i="10"/>
  <c r="N40" i="10"/>
  <c r="O40" i="10"/>
  <c r="B41" i="10"/>
  <c r="C41" i="10"/>
  <c r="D41" i="10"/>
  <c r="E41" i="10"/>
  <c r="F41" i="10"/>
  <c r="G41" i="10"/>
  <c r="H41" i="10"/>
  <c r="I41" i="10"/>
  <c r="J41" i="10"/>
  <c r="K41" i="10"/>
  <c r="L41" i="10"/>
  <c r="M41" i="10"/>
  <c r="N41" i="10"/>
  <c r="O41" i="10"/>
  <c r="B42" i="10"/>
  <c r="C42" i="10"/>
  <c r="D42" i="10"/>
  <c r="E42" i="10"/>
  <c r="F42" i="10"/>
  <c r="G42" i="10"/>
  <c r="H42" i="10"/>
  <c r="I42" i="10"/>
  <c r="J42" i="10"/>
  <c r="K42" i="10"/>
  <c r="L42" i="10"/>
  <c r="M42" i="10"/>
  <c r="N42" i="10"/>
  <c r="O42" i="10"/>
  <c r="C4" i="10"/>
  <c r="D4" i="10"/>
  <c r="E4" i="10"/>
  <c r="F4" i="10"/>
  <c r="G4" i="10"/>
  <c r="H4" i="10"/>
  <c r="I4" i="10"/>
  <c r="J4" i="10"/>
  <c r="K4" i="10"/>
  <c r="L4" i="10"/>
  <c r="M4" i="10"/>
  <c r="N4" i="10"/>
  <c r="B4" i="10"/>
  <c r="F5" i="16"/>
  <c r="G5" i="16"/>
  <c r="H5" i="16"/>
  <c r="I5" i="16"/>
  <c r="J5" i="16"/>
  <c r="K5" i="16"/>
  <c r="L5" i="16"/>
  <c r="M5" i="16"/>
  <c r="N5" i="16"/>
  <c r="O5" i="16"/>
  <c r="F6" i="16"/>
  <c r="G6" i="16"/>
  <c r="H6" i="16"/>
  <c r="I6" i="16"/>
  <c r="J6" i="16"/>
  <c r="K6" i="16"/>
  <c r="L6" i="16"/>
  <c r="M6" i="16"/>
  <c r="N6" i="16"/>
  <c r="O6" i="16"/>
  <c r="F7" i="16"/>
  <c r="G7" i="16"/>
  <c r="H7" i="16"/>
  <c r="I7" i="16"/>
  <c r="J7" i="16"/>
  <c r="K7" i="16"/>
  <c r="L7" i="16"/>
  <c r="M7" i="16"/>
  <c r="N7" i="16"/>
  <c r="O7" i="16"/>
  <c r="F8" i="16"/>
  <c r="G8" i="16"/>
  <c r="H8" i="16"/>
  <c r="I8" i="16"/>
  <c r="J8" i="16"/>
  <c r="K8" i="16"/>
  <c r="L8" i="16"/>
  <c r="M8" i="16"/>
  <c r="N8" i="16"/>
  <c r="O8" i="16"/>
  <c r="F9" i="16"/>
  <c r="G9" i="16"/>
  <c r="H9" i="16"/>
  <c r="I9" i="16"/>
  <c r="J9" i="16"/>
  <c r="K9" i="16"/>
  <c r="L9" i="16"/>
  <c r="M9" i="16"/>
  <c r="N9" i="16"/>
  <c r="O9" i="16"/>
  <c r="F10" i="16"/>
  <c r="G10" i="16"/>
  <c r="H10" i="16"/>
  <c r="I10" i="16"/>
  <c r="J10" i="16"/>
  <c r="K10" i="16"/>
  <c r="L10" i="16"/>
  <c r="M10" i="16"/>
  <c r="N10" i="16"/>
  <c r="O10" i="16"/>
  <c r="F11" i="16"/>
  <c r="G11" i="16"/>
  <c r="H11" i="16"/>
  <c r="I11" i="16"/>
  <c r="J11" i="16"/>
  <c r="K11" i="16"/>
  <c r="L11" i="16"/>
  <c r="M11" i="16"/>
  <c r="N11" i="16"/>
  <c r="O11" i="16"/>
  <c r="F12" i="16"/>
  <c r="G12" i="16"/>
  <c r="H12" i="16"/>
  <c r="I12" i="16"/>
  <c r="J12" i="16"/>
  <c r="K12" i="16"/>
  <c r="L12" i="16"/>
  <c r="M12" i="16"/>
  <c r="N12" i="16"/>
  <c r="O12" i="16"/>
  <c r="F13" i="16"/>
  <c r="G13" i="16"/>
  <c r="H13" i="16"/>
  <c r="I13" i="16"/>
  <c r="J13" i="16"/>
  <c r="K13" i="16"/>
  <c r="L13" i="16"/>
  <c r="M13" i="16"/>
  <c r="N13" i="16"/>
  <c r="O13" i="16"/>
  <c r="F14" i="16"/>
  <c r="G14" i="16"/>
  <c r="H14" i="16"/>
  <c r="I14" i="16"/>
  <c r="J14" i="16"/>
  <c r="K14" i="16"/>
  <c r="L14" i="16"/>
  <c r="M14" i="16"/>
  <c r="N14" i="16"/>
  <c r="O14" i="16"/>
  <c r="F15" i="16"/>
  <c r="G15" i="16"/>
  <c r="H15" i="16"/>
  <c r="I15" i="16"/>
  <c r="J15" i="16"/>
  <c r="K15" i="16"/>
  <c r="L15" i="16"/>
  <c r="M15" i="16"/>
  <c r="N15" i="16"/>
  <c r="O15" i="16"/>
  <c r="F16" i="16"/>
  <c r="G16" i="16"/>
  <c r="H16" i="16"/>
  <c r="I16" i="16"/>
  <c r="J16" i="16"/>
  <c r="K16" i="16"/>
  <c r="L16" i="16"/>
  <c r="M16" i="16"/>
  <c r="N16" i="16"/>
  <c r="O16" i="16"/>
  <c r="F17" i="16"/>
  <c r="G17" i="16"/>
  <c r="H17" i="16"/>
  <c r="I17" i="16"/>
  <c r="J17" i="16"/>
  <c r="K17" i="16"/>
  <c r="L17" i="16"/>
  <c r="M17" i="16"/>
  <c r="N17" i="16"/>
  <c r="O17" i="16"/>
  <c r="F18" i="16"/>
  <c r="G18" i="16"/>
  <c r="H18" i="16"/>
  <c r="I18" i="16"/>
  <c r="J18" i="16"/>
  <c r="K18" i="16"/>
  <c r="L18" i="16"/>
  <c r="M18" i="16"/>
  <c r="N18" i="16"/>
  <c r="O18" i="16"/>
  <c r="F19" i="16"/>
  <c r="G19" i="16"/>
  <c r="H19" i="16"/>
  <c r="I19" i="16"/>
  <c r="J19" i="16"/>
  <c r="K19" i="16"/>
  <c r="L19" i="16"/>
  <c r="M19" i="16"/>
  <c r="N19" i="16"/>
  <c r="O19" i="16"/>
  <c r="F20" i="16"/>
  <c r="G20" i="16"/>
  <c r="H20" i="16"/>
  <c r="I20" i="16"/>
  <c r="J20" i="16"/>
  <c r="K20" i="16"/>
  <c r="L20" i="16"/>
  <c r="M20" i="16"/>
  <c r="N20" i="16"/>
  <c r="O20" i="16"/>
  <c r="F21" i="16"/>
  <c r="G21" i="16"/>
  <c r="H21" i="16"/>
  <c r="I21" i="16"/>
  <c r="J21" i="16"/>
  <c r="K21" i="16"/>
  <c r="L21" i="16"/>
  <c r="M21" i="16"/>
  <c r="N21" i="16"/>
  <c r="O21" i="16"/>
  <c r="F22" i="16"/>
  <c r="G22" i="16"/>
  <c r="H22" i="16"/>
  <c r="I22" i="16"/>
  <c r="J22" i="16"/>
  <c r="K22" i="16"/>
  <c r="L22" i="16"/>
  <c r="M22" i="16"/>
  <c r="N22" i="16"/>
  <c r="O22" i="16"/>
  <c r="F23" i="16"/>
  <c r="G23" i="16"/>
  <c r="H23" i="16"/>
  <c r="I23" i="16"/>
  <c r="J23" i="16"/>
  <c r="K23" i="16"/>
  <c r="L23" i="16"/>
  <c r="M23" i="16"/>
  <c r="N23" i="16"/>
  <c r="O23" i="16"/>
  <c r="F24" i="16"/>
  <c r="G24" i="16"/>
  <c r="H24" i="16"/>
  <c r="I24" i="16"/>
  <c r="J24" i="16"/>
  <c r="K24" i="16"/>
  <c r="L24" i="16"/>
  <c r="M24" i="16"/>
  <c r="N24" i="16"/>
  <c r="O24" i="16"/>
  <c r="F25" i="16"/>
  <c r="G25" i="16"/>
  <c r="H25" i="16"/>
  <c r="I25" i="16"/>
  <c r="J25" i="16"/>
  <c r="K25" i="16"/>
  <c r="L25" i="16"/>
  <c r="M25" i="16"/>
  <c r="N25" i="16"/>
  <c r="O25" i="16"/>
  <c r="F26" i="16"/>
  <c r="G26" i="16"/>
  <c r="H26" i="16"/>
  <c r="I26" i="16"/>
  <c r="J26" i="16"/>
  <c r="K26" i="16"/>
  <c r="L26" i="16"/>
  <c r="M26" i="16"/>
  <c r="N26" i="16"/>
  <c r="O26" i="16"/>
  <c r="F27" i="16"/>
  <c r="G27" i="16"/>
  <c r="H27" i="16"/>
  <c r="I27" i="16"/>
  <c r="J27" i="16"/>
  <c r="K27" i="16"/>
  <c r="L27" i="16"/>
  <c r="M27" i="16"/>
  <c r="N27" i="16"/>
  <c r="O27" i="16"/>
  <c r="F28" i="16"/>
  <c r="G28" i="16"/>
  <c r="H28" i="16"/>
  <c r="I28" i="16"/>
  <c r="J28" i="16"/>
  <c r="K28" i="16"/>
  <c r="L28" i="16"/>
  <c r="M28" i="16"/>
  <c r="N28" i="16"/>
  <c r="O28" i="16"/>
  <c r="F29" i="16"/>
  <c r="G29" i="16"/>
  <c r="H29" i="16"/>
  <c r="I29" i="16"/>
  <c r="J29" i="16"/>
  <c r="K29" i="16"/>
  <c r="L29" i="16"/>
  <c r="M29" i="16"/>
  <c r="N29" i="16"/>
  <c r="O29" i="16"/>
  <c r="F30" i="16"/>
  <c r="G30" i="16"/>
  <c r="H30" i="16"/>
  <c r="I30" i="16"/>
  <c r="J30" i="16"/>
  <c r="K30" i="16"/>
  <c r="L30" i="16"/>
  <c r="M30" i="16"/>
  <c r="N30" i="16"/>
  <c r="O30" i="16"/>
  <c r="F31" i="16"/>
  <c r="G31" i="16"/>
  <c r="H31" i="16"/>
  <c r="I31" i="16"/>
  <c r="J31" i="16"/>
  <c r="K31" i="16"/>
  <c r="L31" i="16"/>
  <c r="M31" i="16"/>
  <c r="N31" i="16"/>
  <c r="O31" i="16"/>
  <c r="F32" i="16"/>
  <c r="G32" i="16"/>
  <c r="H32" i="16"/>
  <c r="I32" i="16"/>
  <c r="J32" i="16"/>
  <c r="K32" i="16"/>
  <c r="L32" i="16"/>
  <c r="M32" i="16"/>
  <c r="N32" i="16"/>
  <c r="O32" i="16"/>
  <c r="F33" i="16"/>
  <c r="G33" i="16"/>
  <c r="H33" i="16"/>
  <c r="I33" i="16"/>
  <c r="J33" i="16"/>
  <c r="K33" i="16"/>
  <c r="L33" i="16"/>
  <c r="M33" i="16"/>
  <c r="N33" i="16"/>
  <c r="O33" i="16"/>
  <c r="F34" i="16"/>
  <c r="G34" i="16"/>
  <c r="H34" i="16"/>
  <c r="I34" i="16"/>
  <c r="J34" i="16"/>
  <c r="K34" i="16"/>
  <c r="L34" i="16"/>
  <c r="M34" i="16"/>
  <c r="N34" i="16"/>
  <c r="O34" i="16"/>
  <c r="F35" i="16"/>
  <c r="G35" i="16"/>
  <c r="H35" i="16"/>
  <c r="I35" i="16"/>
  <c r="J35" i="16"/>
  <c r="K35" i="16"/>
  <c r="L35" i="16"/>
  <c r="M35" i="16"/>
  <c r="N35" i="16"/>
  <c r="O35" i="16"/>
  <c r="F36" i="16"/>
  <c r="G36" i="16"/>
  <c r="H36" i="16"/>
  <c r="I36" i="16"/>
  <c r="J36" i="16"/>
  <c r="K36" i="16"/>
  <c r="L36" i="16"/>
  <c r="M36" i="16"/>
  <c r="N36" i="16"/>
  <c r="O36" i="16"/>
  <c r="F37" i="16"/>
  <c r="G37" i="16"/>
  <c r="H37" i="16"/>
  <c r="I37" i="16"/>
  <c r="J37" i="16"/>
  <c r="K37" i="16"/>
  <c r="L37" i="16"/>
  <c r="M37" i="16"/>
  <c r="N37" i="16"/>
  <c r="O37" i="16"/>
  <c r="F38" i="16"/>
  <c r="G38" i="16"/>
  <c r="H38" i="16"/>
  <c r="I38" i="16"/>
  <c r="J38" i="16"/>
  <c r="K38" i="16"/>
  <c r="L38" i="16"/>
  <c r="M38" i="16"/>
  <c r="N38" i="16"/>
  <c r="O38" i="16"/>
  <c r="F39" i="16"/>
  <c r="G39" i="16"/>
  <c r="H39" i="16"/>
  <c r="I39" i="16"/>
  <c r="J39" i="16"/>
  <c r="K39" i="16"/>
  <c r="L39" i="16"/>
  <c r="M39" i="16"/>
  <c r="N39" i="16"/>
  <c r="O39" i="16"/>
  <c r="F40" i="16"/>
  <c r="G40" i="16"/>
  <c r="H40" i="16"/>
  <c r="I40" i="16"/>
  <c r="J40" i="16"/>
  <c r="K40" i="16"/>
  <c r="L40" i="16"/>
  <c r="M40" i="16"/>
  <c r="N40" i="16"/>
  <c r="O40" i="16"/>
  <c r="F41" i="16"/>
  <c r="G41" i="16"/>
  <c r="H41" i="16"/>
  <c r="I41" i="16"/>
  <c r="J41" i="16"/>
  <c r="K41" i="16"/>
  <c r="L41" i="16"/>
  <c r="M41" i="16"/>
  <c r="N41" i="16"/>
  <c r="O41" i="16"/>
  <c r="F42" i="16"/>
  <c r="G42" i="16"/>
  <c r="H42" i="16"/>
  <c r="I42" i="16"/>
  <c r="J42" i="16"/>
  <c r="K42" i="16"/>
  <c r="L42" i="16"/>
  <c r="M42" i="16"/>
  <c r="N42" i="16"/>
  <c r="O42" i="16"/>
  <c r="F4" i="16"/>
  <c r="G4" i="16"/>
  <c r="H4" i="16"/>
  <c r="I4" i="16"/>
  <c r="J4" i="16"/>
  <c r="K4" i="16"/>
  <c r="L4" i="16"/>
  <c r="M4" i="16"/>
  <c r="N4" i="16"/>
  <c r="O4" i="16"/>
  <c r="B6" i="9"/>
  <c r="C6" i="9"/>
  <c r="D6" i="9"/>
  <c r="E6" i="9"/>
  <c r="F6" i="9"/>
  <c r="G6" i="9"/>
  <c r="H6" i="9"/>
  <c r="I6" i="9"/>
  <c r="J6" i="9"/>
  <c r="B7" i="9"/>
  <c r="C7" i="9"/>
  <c r="D7" i="9"/>
  <c r="E7" i="9"/>
  <c r="F7" i="9"/>
  <c r="G7" i="9"/>
  <c r="H7" i="9"/>
  <c r="I7" i="9"/>
  <c r="J7" i="9"/>
  <c r="B8" i="9"/>
  <c r="C8" i="9"/>
  <c r="D8" i="9"/>
  <c r="E8" i="9"/>
  <c r="F8" i="9"/>
  <c r="G8" i="9"/>
  <c r="H8" i="9"/>
  <c r="I8" i="9"/>
  <c r="J8" i="9"/>
  <c r="B9" i="9"/>
  <c r="C9" i="9"/>
  <c r="D9" i="9"/>
  <c r="E9" i="9"/>
  <c r="F9" i="9"/>
  <c r="G9" i="9"/>
  <c r="H9" i="9"/>
  <c r="I9" i="9"/>
  <c r="J9" i="9"/>
  <c r="B10" i="9"/>
  <c r="C10" i="9"/>
  <c r="D10" i="9"/>
  <c r="E10" i="9"/>
  <c r="F10" i="9"/>
  <c r="G10" i="9"/>
  <c r="H10" i="9"/>
  <c r="I10" i="9"/>
  <c r="J10" i="9"/>
  <c r="B11" i="9"/>
  <c r="C11" i="9"/>
  <c r="D11" i="9"/>
  <c r="E11" i="9"/>
  <c r="F11" i="9"/>
  <c r="G11" i="9"/>
  <c r="H11" i="9"/>
  <c r="I11" i="9"/>
  <c r="J11" i="9"/>
  <c r="B12" i="9"/>
  <c r="C12" i="9"/>
  <c r="D12" i="9"/>
  <c r="E12" i="9"/>
  <c r="F12" i="9"/>
  <c r="G12" i="9"/>
  <c r="H12" i="9"/>
  <c r="I12" i="9"/>
  <c r="J12" i="9"/>
  <c r="B13" i="9"/>
  <c r="C13" i="9"/>
  <c r="D13" i="9"/>
  <c r="E13" i="9"/>
  <c r="F13" i="9"/>
  <c r="G13" i="9"/>
  <c r="H13" i="9"/>
  <c r="I13" i="9"/>
  <c r="J13" i="9"/>
  <c r="B14" i="9"/>
  <c r="C14" i="9"/>
  <c r="D14" i="9"/>
  <c r="E14" i="9"/>
  <c r="F14" i="9"/>
  <c r="G14" i="9"/>
  <c r="H14" i="9"/>
  <c r="I14" i="9"/>
  <c r="J14" i="9"/>
  <c r="B15" i="9"/>
  <c r="C15" i="9"/>
  <c r="D15" i="9"/>
  <c r="E15" i="9"/>
  <c r="F15" i="9"/>
  <c r="G15" i="9"/>
  <c r="H15" i="9"/>
  <c r="I15" i="9"/>
  <c r="J15" i="9"/>
  <c r="B16" i="9"/>
  <c r="C16" i="9"/>
  <c r="D16" i="9"/>
  <c r="E16" i="9"/>
  <c r="F16" i="9"/>
  <c r="G16" i="9"/>
  <c r="H16" i="9"/>
  <c r="I16" i="9"/>
  <c r="J16" i="9"/>
  <c r="B17" i="9"/>
  <c r="C17" i="9"/>
  <c r="D17" i="9"/>
  <c r="E17" i="9"/>
  <c r="F17" i="9"/>
  <c r="G17" i="9"/>
  <c r="H17" i="9"/>
  <c r="I17" i="9"/>
  <c r="J17" i="9"/>
  <c r="B18" i="9"/>
  <c r="C18" i="9"/>
  <c r="D18" i="9"/>
  <c r="E18" i="9"/>
  <c r="F18" i="9"/>
  <c r="G18" i="9"/>
  <c r="H18" i="9"/>
  <c r="I18" i="9"/>
  <c r="J18" i="9"/>
  <c r="B19" i="9"/>
  <c r="C19" i="9"/>
  <c r="D19" i="9"/>
  <c r="E19" i="9"/>
  <c r="F19" i="9"/>
  <c r="G19" i="9"/>
  <c r="H19" i="9"/>
  <c r="I19" i="9"/>
  <c r="J19" i="9"/>
  <c r="B20" i="9"/>
  <c r="C20" i="9"/>
  <c r="D20" i="9"/>
  <c r="E20" i="9"/>
  <c r="F20" i="9"/>
  <c r="G20" i="9"/>
  <c r="H20" i="9"/>
  <c r="I20" i="9"/>
  <c r="J20" i="9"/>
  <c r="B21" i="9"/>
  <c r="C21" i="9"/>
  <c r="D21" i="9"/>
  <c r="E21" i="9"/>
  <c r="F21" i="9"/>
  <c r="G21" i="9"/>
  <c r="H21" i="9"/>
  <c r="I21" i="9"/>
  <c r="J21" i="9"/>
  <c r="B22" i="9"/>
  <c r="C22" i="9"/>
  <c r="D22" i="9"/>
  <c r="E22" i="9"/>
  <c r="F22" i="9"/>
  <c r="G22" i="9"/>
  <c r="H22" i="9"/>
  <c r="I22" i="9"/>
  <c r="J22" i="9"/>
  <c r="B23" i="9"/>
  <c r="C23" i="9"/>
  <c r="D23" i="9"/>
  <c r="E23" i="9"/>
  <c r="F23" i="9"/>
  <c r="G23" i="9"/>
  <c r="H23" i="9"/>
  <c r="I23" i="9"/>
  <c r="J23" i="9"/>
  <c r="B24" i="9"/>
  <c r="C24" i="9"/>
  <c r="D24" i="9"/>
  <c r="E24" i="9"/>
  <c r="F24" i="9"/>
  <c r="G24" i="9"/>
  <c r="H24" i="9"/>
  <c r="I24" i="9"/>
  <c r="J24" i="9"/>
  <c r="B25" i="9"/>
  <c r="C25" i="9"/>
  <c r="D25" i="9"/>
  <c r="E25" i="9"/>
  <c r="F25" i="9"/>
  <c r="G25" i="9"/>
  <c r="H25" i="9"/>
  <c r="I25" i="9"/>
  <c r="J25" i="9"/>
  <c r="B26" i="9"/>
  <c r="C26" i="9"/>
  <c r="D26" i="9"/>
  <c r="E26" i="9"/>
  <c r="F26" i="9"/>
  <c r="G26" i="9"/>
  <c r="H26" i="9"/>
  <c r="I26" i="9"/>
  <c r="J26" i="9"/>
  <c r="B27" i="9"/>
  <c r="C27" i="9"/>
  <c r="D27" i="9"/>
  <c r="E27" i="9"/>
  <c r="F27" i="9"/>
  <c r="G27" i="9"/>
  <c r="H27" i="9"/>
  <c r="I27" i="9"/>
  <c r="J27" i="9"/>
  <c r="B28" i="9"/>
  <c r="C28" i="9"/>
  <c r="D28" i="9"/>
  <c r="E28" i="9"/>
  <c r="F28" i="9"/>
  <c r="G28" i="9"/>
  <c r="H28" i="9"/>
  <c r="I28" i="9"/>
  <c r="J28" i="9"/>
  <c r="B29" i="9"/>
  <c r="C29" i="9"/>
  <c r="D29" i="9"/>
  <c r="E29" i="9"/>
  <c r="F29" i="9"/>
  <c r="G29" i="9"/>
  <c r="H29" i="9"/>
  <c r="I29" i="9"/>
  <c r="J29" i="9"/>
  <c r="B30" i="9"/>
  <c r="C30" i="9"/>
  <c r="D30" i="9"/>
  <c r="E30" i="9"/>
  <c r="F30" i="9"/>
  <c r="G30" i="9"/>
  <c r="H30" i="9"/>
  <c r="I30" i="9"/>
  <c r="J30" i="9"/>
  <c r="B31" i="9"/>
  <c r="C31" i="9"/>
  <c r="D31" i="9"/>
  <c r="E31" i="9"/>
  <c r="F31" i="9"/>
  <c r="G31" i="9"/>
  <c r="H31" i="9"/>
  <c r="I31" i="9"/>
  <c r="J31" i="9"/>
  <c r="B32" i="9"/>
  <c r="C32" i="9"/>
  <c r="D32" i="9"/>
  <c r="E32" i="9"/>
  <c r="F32" i="9"/>
  <c r="G32" i="9"/>
  <c r="H32" i="9"/>
  <c r="I32" i="9"/>
  <c r="J32" i="9"/>
  <c r="B33" i="9"/>
  <c r="C33" i="9"/>
  <c r="D33" i="9"/>
  <c r="E33" i="9"/>
  <c r="F33" i="9"/>
  <c r="G33" i="9"/>
  <c r="H33" i="9"/>
  <c r="I33" i="9"/>
  <c r="J33" i="9"/>
  <c r="B34" i="9"/>
  <c r="C34" i="9"/>
  <c r="D34" i="9"/>
  <c r="E34" i="9"/>
  <c r="F34" i="9"/>
  <c r="G34" i="9"/>
  <c r="H34" i="9"/>
  <c r="I34" i="9"/>
  <c r="J34" i="9"/>
  <c r="B35" i="9"/>
  <c r="C35" i="9"/>
  <c r="D35" i="9"/>
  <c r="E35" i="9"/>
  <c r="F35" i="9"/>
  <c r="G35" i="9"/>
  <c r="H35" i="9"/>
  <c r="I35" i="9"/>
  <c r="J35" i="9"/>
  <c r="B36" i="9"/>
  <c r="C36" i="9"/>
  <c r="D36" i="9"/>
  <c r="E36" i="9"/>
  <c r="F36" i="9"/>
  <c r="G36" i="9"/>
  <c r="H36" i="9"/>
  <c r="I36" i="9"/>
  <c r="J36" i="9"/>
  <c r="B37" i="9"/>
  <c r="C37" i="9"/>
  <c r="D37" i="9"/>
  <c r="E37" i="9"/>
  <c r="F37" i="9"/>
  <c r="G37" i="9"/>
  <c r="H37" i="9"/>
  <c r="I37" i="9"/>
  <c r="J37" i="9"/>
  <c r="B38" i="9"/>
  <c r="C38" i="9"/>
  <c r="D38" i="9"/>
  <c r="E38" i="9"/>
  <c r="F38" i="9"/>
  <c r="G38" i="9"/>
  <c r="H38" i="9"/>
  <c r="I38" i="9"/>
  <c r="J38" i="9"/>
  <c r="B39" i="9"/>
  <c r="C39" i="9"/>
  <c r="D39" i="9"/>
  <c r="E39" i="9"/>
  <c r="F39" i="9"/>
  <c r="G39" i="9"/>
  <c r="H39" i="9"/>
  <c r="I39" i="9"/>
  <c r="J39" i="9"/>
  <c r="B40" i="9"/>
  <c r="C40" i="9"/>
  <c r="D40" i="9"/>
  <c r="E40" i="9"/>
  <c r="F40" i="9"/>
  <c r="G40" i="9"/>
  <c r="H40" i="9"/>
  <c r="I40" i="9"/>
  <c r="B41" i="9"/>
  <c r="C41" i="9"/>
  <c r="D41" i="9"/>
  <c r="E41" i="9"/>
  <c r="F41" i="9"/>
  <c r="G41" i="9"/>
  <c r="H41" i="9"/>
  <c r="I41" i="9"/>
  <c r="J41" i="9"/>
  <c r="B42" i="9"/>
  <c r="C42" i="9"/>
  <c r="D42" i="9"/>
  <c r="E42" i="9"/>
  <c r="F42" i="9"/>
  <c r="G42" i="9"/>
  <c r="H42" i="9"/>
  <c r="I42" i="9"/>
  <c r="J42" i="9"/>
  <c r="B43" i="9"/>
  <c r="C43" i="9"/>
  <c r="D43" i="9"/>
  <c r="E43" i="9"/>
  <c r="F43" i="9"/>
  <c r="G43" i="9"/>
  <c r="H43" i="9"/>
  <c r="I43" i="9"/>
  <c r="J43" i="9"/>
  <c r="C5" i="9"/>
  <c r="D5" i="9"/>
  <c r="E5" i="9"/>
  <c r="F5" i="9"/>
  <c r="G5" i="9"/>
  <c r="H5" i="9"/>
  <c r="I5" i="9"/>
  <c r="J5" i="9"/>
  <c r="B5" i="9"/>
  <c r="C43" i="16" l="1"/>
  <c r="N43" i="16"/>
  <c r="G43" i="16"/>
  <c r="R4" i="10"/>
  <c r="I43" i="16"/>
  <c r="O43" i="16"/>
  <c r="R4" i="16"/>
  <c r="M43" i="16"/>
  <c r="J44" i="16"/>
  <c r="K43" i="16"/>
  <c r="J43" i="16"/>
  <c r="H44" i="16"/>
  <c r="E43" i="10"/>
  <c r="L43" i="10"/>
  <c r="D43" i="10"/>
  <c r="C43" i="10"/>
  <c r="J43" i="10"/>
  <c r="H43" i="10"/>
  <c r="V48" i="12"/>
  <c r="V49" i="12"/>
  <c r="I44" i="9"/>
  <c r="J44" i="9"/>
  <c r="D44" i="9"/>
  <c r="F50" i="12"/>
  <c r="C50" i="12"/>
  <c r="O44" i="16"/>
  <c r="N44" i="16"/>
  <c r="N45" i="16" s="1"/>
  <c r="M44" i="16"/>
  <c r="L43" i="16"/>
  <c r="L44" i="16"/>
  <c r="K44" i="16"/>
  <c r="I44" i="16"/>
  <c r="I45" i="16" s="1"/>
  <c r="H43" i="16"/>
  <c r="G44" i="16"/>
  <c r="G45" i="16" s="1"/>
  <c r="F44" i="16"/>
  <c r="F43" i="16"/>
  <c r="E44" i="16"/>
  <c r="E43" i="16"/>
  <c r="D44" i="16"/>
  <c r="D43" i="16"/>
  <c r="C44" i="16"/>
  <c r="C45" i="16" s="1"/>
  <c r="B44" i="16"/>
  <c r="B43" i="16"/>
  <c r="O44" i="10"/>
  <c r="O43" i="10"/>
  <c r="N43" i="10"/>
  <c r="N44" i="10"/>
  <c r="M44" i="10"/>
  <c r="L44" i="10"/>
  <c r="L45" i="10" s="1"/>
  <c r="K44" i="10"/>
  <c r="K43" i="10"/>
  <c r="J44" i="10"/>
  <c r="I43" i="10"/>
  <c r="I44" i="10"/>
  <c r="H44" i="10"/>
  <c r="G43" i="10"/>
  <c r="G44" i="10"/>
  <c r="F43" i="10"/>
  <c r="F44" i="10"/>
  <c r="E44" i="10"/>
  <c r="E45" i="10" s="1"/>
  <c r="D44" i="10"/>
  <c r="C44" i="10"/>
  <c r="B44" i="10"/>
  <c r="B43" i="10"/>
  <c r="I45" i="9"/>
  <c r="I46" i="9" s="1"/>
  <c r="F44" i="9"/>
  <c r="F45" i="9"/>
  <c r="G44" i="9"/>
  <c r="G45" i="9"/>
  <c r="J45" i="9"/>
  <c r="J46" i="9" s="1"/>
  <c r="E44" i="9"/>
  <c r="E45" i="9"/>
  <c r="D45" i="9"/>
  <c r="D46" i="9" s="1"/>
  <c r="C45" i="9"/>
  <c r="C44" i="9"/>
  <c r="B45" i="9"/>
  <c r="B44" i="9"/>
  <c r="B46" i="9" s="1"/>
  <c r="Z10" i="12"/>
  <c r="Z21" i="12"/>
  <c r="B50" i="12"/>
  <c r="E50" i="12"/>
  <c r="R11" i="10"/>
  <c r="O5" i="9"/>
  <c r="O43" i="9"/>
  <c r="O23" i="9"/>
  <c r="O19" i="9"/>
  <c r="O15" i="9"/>
  <c r="O11" i="9"/>
  <c r="O35" i="9"/>
  <c r="N42" i="9"/>
  <c r="N38" i="9"/>
  <c r="N34" i="9"/>
  <c r="N30" i="9"/>
  <c r="N26" i="9"/>
  <c r="N22" i="9"/>
  <c r="N18" i="9"/>
  <c r="N14" i="9"/>
  <c r="N10" i="9"/>
  <c r="N6" i="9"/>
  <c r="O41" i="9"/>
  <c r="O37" i="9"/>
  <c r="O33" i="9"/>
  <c r="N32" i="9"/>
  <c r="O29" i="9"/>
  <c r="N28" i="9"/>
  <c r="O25" i="9"/>
  <c r="N24" i="9"/>
  <c r="O21" i="9"/>
  <c r="N20" i="9"/>
  <c r="O17" i="9"/>
  <c r="N16" i="9"/>
  <c r="O13" i="9"/>
  <c r="N12" i="9"/>
  <c r="O9" i="9"/>
  <c r="N8" i="9"/>
  <c r="R40" i="16"/>
  <c r="R39" i="16"/>
  <c r="R38" i="16"/>
  <c r="R37" i="16"/>
  <c r="R35" i="16"/>
  <c r="R33" i="16"/>
  <c r="R32" i="16"/>
  <c r="R31" i="16"/>
  <c r="R34" i="16"/>
  <c r="R30" i="16"/>
  <c r="R29" i="16"/>
  <c r="R27" i="16"/>
  <c r="R26" i="16"/>
  <c r="R25" i="16"/>
  <c r="R24" i="16"/>
  <c r="R23" i="16"/>
  <c r="R36" i="16"/>
  <c r="R21" i="16"/>
  <c r="R28" i="16"/>
  <c r="R20" i="16"/>
  <c r="R18" i="16"/>
  <c r="R16" i="16"/>
  <c r="R19" i="16"/>
  <c r="R14" i="16"/>
  <c r="R17" i="16"/>
  <c r="R12" i="16"/>
  <c r="R22" i="16"/>
  <c r="R11" i="16"/>
  <c r="R10" i="16"/>
  <c r="R7" i="16"/>
  <c r="R5" i="16"/>
  <c r="O27" i="9"/>
  <c r="O31" i="9"/>
  <c r="N40" i="9"/>
  <c r="N36" i="9"/>
  <c r="M42" i="9"/>
  <c r="M40" i="9"/>
  <c r="M38" i="9"/>
  <c r="M36" i="9"/>
  <c r="M34" i="9"/>
  <c r="M32" i="9"/>
  <c r="M30" i="9"/>
  <c r="M28" i="9"/>
  <c r="M26" i="9"/>
  <c r="M24" i="9"/>
  <c r="M22" i="9"/>
  <c r="M20" i="9"/>
  <c r="M18" i="9"/>
  <c r="M16" i="9"/>
  <c r="M14" i="9"/>
  <c r="M12" i="9"/>
  <c r="M10" i="9"/>
  <c r="M8" i="9"/>
  <c r="M6" i="9"/>
  <c r="R9" i="16"/>
  <c r="M43" i="10"/>
  <c r="R42" i="10"/>
  <c r="R41" i="10"/>
  <c r="R40" i="10"/>
  <c r="R39" i="10"/>
  <c r="R38" i="10"/>
  <c r="R37" i="10"/>
  <c r="R36" i="10"/>
  <c r="R35" i="10"/>
  <c r="R34" i="10"/>
  <c r="R33" i="10"/>
  <c r="R32" i="10"/>
  <c r="R31" i="10"/>
  <c r="R30" i="10"/>
  <c r="R29" i="10"/>
  <c r="R28" i="10"/>
  <c r="R27" i="10"/>
  <c r="R25" i="10"/>
  <c r="R24" i="10"/>
  <c r="R22" i="10"/>
  <c r="R21" i="10"/>
  <c r="R19" i="10"/>
  <c r="R18" i="10"/>
  <c r="R17" i="10"/>
  <c r="R16" i="10"/>
  <c r="R15" i="10"/>
  <c r="R14" i="10"/>
  <c r="R13" i="10"/>
  <c r="R12" i="10"/>
  <c r="R10" i="10"/>
  <c r="R9" i="10"/>
  <c r="R8" i="10"/>
  <c r="R7" i="10"/>
  <c r="R6" i="10"/>
  <c r="R5" i="10"/>
  <c r="H45" i="9"/>
  <c r="O7" i="9"/>
  <c r="R13" i="16"/>
  <c r="R42" i="16"/>
  <c r="R8" i="16"/>
  <c r="R6" i="16"/>
  <c r="R15" i="16"/>
  <c r="R26" i="10"/>
  <c r="R20" i="10"/>
  <c r="R23" i="10"/>
  <c r="O42" i="9"/>
  <c r="O40" i="9"/>
  <c r="O38" i="9"/>
  <c r="O36" i="9"/>
  <c r="O34" i="9"/>
  <c r="O32" i="9"/>
  <c r="O30" i="9"/>
  <c r="O28" i="9"/>
  <c r="O26" i="9"/>
  <c r="O24" i="9"/>
  <c r="O22" i="9"/>
  <c r="O20" i="9"/>
  <c r="O18" i="9"/>
  <c r="O16" i="9"/>
  <c r="O14" i="9"/>
  <c r="O12" i="9"/>
  <c r="O10" i="9"/>
  <c r="O8" i="9"/>
  <c r="O6" i="9"/>
  <c r="O39" i="9"/>
  <c r="N43" i="9"/>
  <c r="N41" i="9"/>
  <c r="N39" i="9"/>
  <c r="N37" i="9"/>
  <c r="N35" i="9"/>
  <c r="N33" i="9"/>
  <c r="N31" i="9"/>
  <c r="N29" i="9"/>
  <c r="N27" i="9"/>
  <c r="N25" i="9"/>
  <c r="N23" i="9"/>
  <c r="N21" i="9"/>
  <c r="N19" i="9"/>
  <c r="N17" i="9"/>
  <c r="N15" i="9"/>
  <c r="N13" i="9"/>
  <c r="N11" i="9"/>
  <c r="N9" i="9"/>
  <c r="N7" i="9"/>
  <c r="M5" i="9"/>
  <c r="M43" i="9"/>
  <c r="M41" i="9"/>
  <c r="M39" i="9"/>
  <c r="M37" i="9"/>
  <c r="M35" i="9"/>
  <c r="M33" i="9"/>
  <c r="M31" i="9"/>
  <c r="M29" i="9"/>
  <c r="M27" i="9"/>
  <c r="M25" i="9"/>
  <c r="M23" i="9"/>
  <c r="M21" i="9"/>
  <c r="M19" i="9"/>
  <c r="M17" i="9"/>
  <c r="M15" i="9"/>
  <c r="M13" i="9"/>
  <c r="M11" i="9"/>
  <c r="M9" i="9"/>
  <c r="M7" i="9"/>
  <c r="R41" i="16"/>
  <c r="H44" i="9"/>
  <c r="N5" i="9"/>
  <c r="H45" i="16" l="1"/>
  <c r="J45" i="16"/>
  <c r="C45" i="10"/>
  <c r="D45" i="10"/>
  <c r="O45" i="10"/>
  <c r="O45" i="16"/>
  <c r="M45" i="10"/>
  <c r="J45" i="10"/>
  <c r="E45" i="16"/>
  <c r="D45" i="16"/>
  <c r="K45" i="16"/>
  <c r="B45" i="16"/>
  <c r="F45" i="16"/>
  <c r="L45" i="16"/>
  <c r="M45" i="16"/>
  <c r="B45" i="10"/>
  <c r="H45" i="10"/>
  <c r="V50" i="12"/>
  <c r="C46" i="9"/>
  <c r="F46" i="9"/>
  <c r="N45" i="10"/>
  <c r="K45" i="10"/>
  <c r="I45" i="10"/>
  <c r="G45" i="10"/>
  <c r="F45" i="10"/>
  <c r="G46" i="9"/>
  <c r="E46" i="9"/>
  <c r="H46" i="9"/>
  <c r="B7" i="14"/>
  <c r="C7" i="14"/>
  <c r="D7" i="14"/>
  <c r="E7" i="14"/>
  <c r="F7" i="14"/>
  <c r="G7" i="14"/>
  <c r="H7" i="14"/>
  <c r="I7" i="14"/>
  <c r="J7" i="14"/>
  <c r="K7" i="14"/>
  <c r="B8" i="14"/>
  <c r="C8" i="14"/>
  <c r="D8" i="14"/>
  <c r="E8" i="14"/>
  <c r="F8" i="14"/>
  <c r="G8" i="14"/>
  <c r="H8" i="14"/>
  <c r="I8" i="14"/>
  <c r="J8" i="14"/>
  <c r="K8" i="14"/>
  <c r="B9" i="14"/>
  <c r="C9" i="14"/>
  <c r="D9" i="14"/>
  <c r="E9" i="14"/>
  <c r="F9" i="14"/>
  <c r="G9" i="14"/>
  <c r="H9" i="14"/>
  <c r="I9" i="14"/>
  <c r="J9" i="14"/>
  <c r="K9" i="14"/>
  <c r="B10" i="14"/>
  <c r="C10" i="14"/>
  <c r="D10" i="14"/>
  <c r="E10" i="14"/>
  <c r="F10" i="14"/>
  <c r="G10" i="14"/>
  <c r="H10" i="14"/>
  <c r="I10" i="14"/>
  <c r="J10" i="14"/>
  <c r="K10" i="14"/>
  <c r="B11" i="14"/>
  <c r="C11" i="14"/>
  <c r="D11" i="14"/>
  <c r="E11" i="14"/>
  <c r="F11" i="14"/>
  <c r="G11" i="14"/>
  <c r="H11" i="14"/>
  <c r="I11" i="14"/>
  <c r="J11" i="14"/>
  <c r="K11" i="14"/>
  <c r="B12" i="14"/>
  <c r="C12" i="14"/>
  <c r="D12" i="14"/>
  <c r="E12" i="14"/>
  <c r="F12" i="14"/>
  <c r="G12" i="14"/>
  <c r="H12" i="14"/>
  <c r="I12" i="14"/>
  <c r="J12" i="14"/>
  <c r="K12" i="14"/>
  <c r="B13" i="14"/>
  <c r="C13" i="14"/>
  <c r="D13" i="14"/>
  <c r="E13" i="14"/>
  <c r="F13" i="14"/>
  <c r="G13" i="14"/>
  <c r="H13" i="14"/>
  <c r="I13" i="14"/>
  <c r="J13" i="14"/>
  <c r="K13" i="14"/>
  <c r="B14" i="14"/>
  <c r="C14" i="14"/>
  <c r="D14" i="14"/>
  <c r="E14" i="14"/>
  <c r="F14" i="14"/>
  <c r="G14" i="14"/>
  <c r="H14" i="14"/>
  <c r="I14" i="14"/>
  <c r="J14" i="14"/>
  <c r="K14" i="14"/>
  <c r="B15" i="14"/>
  <c r="C15" i="14"/>
  <c r="D15" i="14"/>
  <c r="E15" i="14"/>
  <c r="F15" i="14"/>
  <c r="G15" i="14"/>
  <c r="H15" i="14"/>
  <c r="I15" i="14"/>
  <c r="J15" i="14"/>
  <c r="K15" i="14"/>
  <c r="B16" i="14"/>
  <c r="C16" i="14"/>
  <c r="D16" i="14"/>
  <c r="E16" i="14"/>
  <c r="F16" i="14"/>
  <c r="G16" i="14"/>
  <c r="H16" i="14"/>
  <c r="I16" i="14"/>
  <c r="J16" i="14"/>
  <c r="K16" i="14"/>
  <c r="B17" i="14"/>
  <c r="C17" i="14"/>
  <c r="D17" i="14"/>
  <c r="E17" i="14"/>
  <c r="F17" i="14"/>
  <c r="G17" i="14"/>
  <c r="H17" i="14"/>
  <c r="I17" i="14"/>
  <c r="J17" i="14"/>
  <c r="K17" i="14"/>
  <c r="B18" i="14"/>
  <c r="C18" i="14"/>
  <c r="D18" i="14"/>
  <c r="E18" i="14"/>
  <c r="F18" i="14"/>
  <c r="G18" i="14"/>
  <c r="H18" i="14"/>
  <c r="I18" i="14"/>
  <c r="J18" i="14"/>
  <c r="K18" i="14"/>
  <c r="B19" i="14"/>
  <c r="C19" i="14"/>
  <c r="D19" i="14"/>
  <c r="E19" i="14"/>
  <c r="F19" i="14"/>
  <c r="G19" i="14"/>
  <c r="H19" i="14"/>
  <c r="I19" i="14"/>
  <c r="J19" i="14"/>
  <c r="K19" i="14"/>
  <c r="B20" i="14"/>
  <c r="C20" i="14"/>
  <c r="D20" i="14"/>
  <c r="E20" i="14"/>
  <c r="F20" i="14"/>
  <c r="G20" i="14"/>
  <c r="H20" i="14"/>
  <c r="I20" i="14"/>
  <c r="J20" i="14"/>
  <c r="K20" i="14"/>
  <c r="B21" i="14"/>
  <c r="C21" i="14"/>
  <c r="D21" i="14"/>
  <c r="E21" i="14"/>
  <c r="F21" i="14"/>
  <c r="G21" i="14"/>
  <c r="H21" i="14"/>
  <c r="I21" i="14"/>
  <c r="J21" i="14"/>
  <c r="K21" i="14"/>
  <c r="B22" i="14"/>
  <c r="C22" i="14"/>
  <c r="D22" i="14"/>
  <c r="E22" i="14"/>
  <c r="F22" i="14"/>
  <c r="G22" i="14"/>
  <c r="H22" i="14"/>
  <c r="I22" i="14"/>
  <c r="J22" i="14"/>
  <c r="K22" i="14"/>
  <c r="B23" i="14"/>
  <c r="C23" i="14"/>
  <c r="D23" i="14"/>
  <c r="E23" i="14"/>
  <c r="F23" i="14"/>
  <c r="G23" i="14"/>
  <c r="H23" i="14"/>
  <c r="I23" i="14"/>
  <c r="J23" i="14"/>
  <c r="K23" i="14"/>
  <c r="B24" i="14"/>
  <c r="C24" i="14"/>
  <c r="D24" i="14"/>
  <c r="E24" i="14"/>
  <c r="F24" i="14"/>
  <c r="G24" i="14"/>
  <c r="H24" i="14"/>
  <c r="I24" i="14"/>
  <c r="J24" i="14"/>
  <c r="K24" i="14"/>
  <c r="B25" i="14"/>
  <c r="C25" i="14"/>
  <c r="D25" i="14"/>
  <c r="E25" i="14"/>
  <c r="F25" i="14"/>
  <c r="G25" i="14"/>
  <c r="H25" i="14"/>
  <c r="I25" i="14"/>
  <c r="J25" i="14"/>
  <c r="K25" i="14"/>
  <c r="B26" i="14"/>
  <c r="C26" i="14"/>
  <c r="D26" i="14"/>
  <c r="E26" i="14"/>
  <c r="F26" i="14"/>
  <c r="G26" i="14"/>
  <c r="H26" i="14"/>
  <c r="I26" i="14"/>
  <c r="J26" i="14"/>
  <c r="K26" i="14"/>
  <c r="B27" i="14"/>
  <c r="C27" i="14"/>
  <c r="D27" i="14"/>
  <c r="E27" i="14"/>
  <c r="F27" i="14"/>
  <c r="G27" i="14"/>
  <c r="H27" i="14"/>
  <c r="I27" i="14"/>
  <c r="J27" i="14"/>
  <c r="K27" i="14"/>
  <c r="B28" i="14"/>
  <c r="C28" i="14"/>
  <c r="D28" i="14"/>
  <c r="E28" i="14"/>
  <c r="F28" i="14"/>
  <c r="G28" i="14"/>
  <c r="H28" i="14"/>
  <c r="I28" i="14"/>
  <c r="J28" i="14"/>
  <c r="K28" i="14"/>
  <c r="B29" i="14"/>
  <c r="C29" i="14"/>
  <c r="D29" i="14"/>
  <c r="E29" i="14"/>
  <c r="F29" i="14"/>
  <c r="G29" i="14"/>
  <c r="H29" i="14"/>
  <c r="I29" i="14"/>
  <c r="J29" i="14"/>
  <c r="K29" i="14"/>
  <c r="B30" i="14"/>
  <c r="C30" i="14"/>
  <c r="D30" i="14"/>
  <c r="E30" i="14"/>
  <c r="F30" i="14"/>
  <c r="G30" i="14"/>
  <c r="H30" i="14"/>
  <c r="I30" i="14"/>
  <c r="J30" i="14"/>
  <c r="K30" i="14"/>
  <c r="B31" i="14"/>
  <c r="C31" i="14"/>
  <c r="D31" i="14"/>
  <c r="E31" i="14"/>
  <c r="F31" i="14"/>
  <c r="G31" i="14"/>
  <c r="H31" i="14"/>
  <c r="I31" i="14"/>
  <c r="J31" i="14"/>
  <c r="K31" i="14"/>
  <c r="B32" i="14"/>
  <c r="C32" i="14"/>
  <c r="D32" i="14"/>
  <c r="E32" i="14"/>
  <c r="F32" i="14"/>
  <c r="G32" i="14"/>
  <c r="H32" i="14"/>
  <c r="I32" i="14"/>
  <c r="J32" i="14"/>
  <c r="K32" i="14"/>
  <c r="B33" i="14"/>
  <c r="C33" i="14"/>
  <c r="D33" i="14"/>
  <c r="E33" i="14"/>
  <c r="F33" i="14"/>
  <c r="G33" i="14"/>
  <c r="H33" i="14"/>
  <c r="I33" i="14"/>
  <c r="J33" i="14"/>
  <c r="K33" i="14"/>
  <c r="B34" i="14"/>
  <c r="C34" i="14"/>
  <c r="D34" i="14"/>
  <c r="E34" i="14"/>
  <c r="F34" i="14"/>
  <c r="G34" i="14"/>
  <c r="H34" i="14"/>
  <c r="I34" i="14"/>
  <c r="J34" i="14"/>
  <c r="K34" i="14"/>
  <c r="B35" i="14"/>
  <c r="C35" i="14"/>
  <c r="D35" i="14"/>
  <c r="E35" i="14"/>
  <c r="F35" i="14"/>
  <c r="G35" i="14"/>
  <c r="H35" i="14"/>
  <c r="I35" i="14"/>
  <c r="J35" i="14"/>
  <c r="K35" i="14"/>
  <c r="B36" i="14"/>
  <c r="C36" i="14"/>
  <c r="D36" i="14"/>
  <c r="E36" i="14"/>
  <c r="F36" i="14"/>
  <c r="G36" i="14"/>
  <c r="H36" i="14"/>
  <c r="I36" i="14"/>
  <c r="J36" i="14"/>
  <c r="K36" i="14"/>
  <c r="B37" i="14"/>
  <c r="C37" i="14"/>
  <c r="D37" i="14"/>
  <c r="E37" i="14"/>
  <c r="F37" i="14"/>
  <c r="G37" i="14"/>
  <c r="H37" i="14"/>
  <c r="I37" i="14"/>
  <c r="J37" i="14"/>
  <c r="K37" i="14"/>
  <c r="B38" i="14"/>
  <c r="C38" i="14"/>
  <c r="D38" i="14"/>
  <c r="E38" i="14"/>
  <c r="F38" i="14"/>
  <c r="G38" i="14"/>
  <c r="H38" i="14"/>
  <c r="I38" i="14"/>
  <c r="J38" i="14"/>
  <c r="K38" i="14"/>
  <c r="B39" i="14"/>
  <c r="C39" i="14"/>
  <c r="D39" i="14"/>
  <c r="E39" i="14"/>
  <c r="F39" i="14"/>
  <c r="G39" i="14"/>
  <c r="H39" i="14"/>
  <c r="I39" i="14"/>
  <c r="J39" i="14"/>
  <c r="K39" i="14"/>
  <c r="B40" i="14"/>
  <c r="C40" i="14"/>
  <c r="D40" i="14"/>
  <c r="E40" i="14"/>
  <c r="F40" i="14"/>
  <c r="G40" i="14"/>
  <c r="H40" i="14"/>
  <c r="I40" i="14"/>
  <c r="J40" i="14"/>
  <c r="K40" i="14"/>
  <c r="B41" i="14"/>
  <c r="C41" i="14"/>
  <c r="D41" i="14"/>
  <c r="E41" i="14"/>
  <c r="F41" i="14"/>
  <c r="G41" i="14"/>
  <c r="H41" i="14"/>
  <c r="I41" i="14"/>
  <c r="J41" i="14"/>
  <c r="K41" i="14"/>
  <c r="B42" i="14"/>
  <c r="C42" i="14"/>
  <c r="D42" i="14"/>
  <c r="E42" i="14"/>
  <c r="F42" i="14"/>
  <c r="G42" i="14"/>
  <c r="H42" i="14"/>
  <c r="I42" i="14"/>
  <c r="J42" i="14"/>
  <c r="K42" i="14"/>
  <c r="B43" i="14"/>
  <c r="C43" i="14"/>
  <c r="D43" i="14"/>
  <c r="E43" i="14"/>
  <c r="F43" i="14"/>
  <c r="G43" i="14"/>
  <c r="H43" i="14"/>
  <c r="I43" i="14"/>
  <c r="J43" i="14"/>
  <c r="K43" i="14"/>
  <c r="B44" i="14"/>
  <c r="C44" i="14"/>
  <c r="D44" i="14"/>
  <c r="E44" i="14"/>
  <c r="F44" i="14"/>
  <c r="G44" i="14"/>
  <c r="H44" i="14"/>
  <c r="I44" i="14"/>
  <c r="J44" i="14"/>
  <c r="K44" i="14"/>
  <c r="C6" i="14"/>
  <c r="D6" i="14"/>
  <c r="E6" i="14"/>
  <c r="F6" i="14"/>
  <c r="G6" i="14"/>
  <c r="H6" i="14"/>
  <c r="I6" i="14"/>
  <c r="J6" i="14"/>
  <c r="K6" i="14"/>
  <c r="B6" i="14"/>
  <c r="F46" i="14" l="1"/>
  <c r="F45" i="14"/>
  <c r="J45" i="14"/>
  <c r="J47" i="14" s="1"/>
  <c r="I45" i="14"/>
  <c r="D45" i="14"/>
  <c r="C45" i="14"/>
  <c r="G45" i="14"/>
  <c r="H46" i="14"/>
  <c r="E45" i="14"/>
  <c r="J46" i="14"/>
  <c r="P44" i="14"/>
  <c r="P43" i="14"/>
  <c r="P42" i="14"/>
  <c r="P41" i="14"/>
  <c r="P40" i="14"/>
  <c r="P39" i="14"/>
  <c r="P38" i="14"/>
  <c r="D46" i="14"/>
  <c r="H45" i="14"/>
  <c r="B46" i="14"/>
  <c r="B45" i="14"/>
  <c r="P37" i="14"/>
  <c r="P36" i="14"/>
  <c r="P35" i="14"/>
  <c r="P34" i="14"/>
  <c r="P33" i="14"/>
  <c r="P32" i="14"/>
  <c r="P31" i="14"/>
  <c r="P30" i="14"/>
  <c r="P29" i="14"/>
  <c r="P28" i="14"/>
  <c r="P27" i="14"/>
  <c r="P26" i="14"/>
  <c r="P25" i="14"/>
  <c r="P24" i="14"/>
  <c r="P23" i="14"/>
  <c r="P22" i="14"/>
  <c r="P21" i="14"/>
  <c r="P20" i="14"/>
  <c r="P19" i="14"/>
  <c r="P18" i="14"/>
  <c r="P17" i="14"/>
  <c r="P16" i="14"/>
  <c r="P15" i="14"/>
  <c r="P14" i="14"/>
  <c r="P13" i="14"/>
  <c r="P12" i="14"/>
  <c r="P11" i="14"/>
  <c r="P10" i="14"/>
  <c r="P9" i="14"/>
  <c r="P8" i="14"/>
  <c r="P7" i="14"/>
  <c r="I46" i="14"/>
  <c r="E46" i="14"/>
  <c r="C46" i="14"/>
  <c r="G46" i="14"/>
  <c r="K46" i="14"/>
  <c r="K45" i="14"/>
  <c r="O6" i="14"/>
  <c r="P6" i="14"/>
  <c r="O44" i="14"/>
  <c r="N44" i="14"/>
  <c r="O43" i="14"/>
  <c r="N43" i="14"/>
  <c r="O42" i="14"/>
  <c r="N42" i="14"/>
  <c r="O41" i="14"/>
  <c r="N41" i="14"/>
  <c r="O40" i="14"/>
  <c r="N40" i="14"/>
  <c r="O39" i="14"/>
  <c r="N39" i="14"/>
  <c r="O38" i="14"/>
  <c r="N38" i="14"/>
  <c r="O37" i="14"/>
  <c r="N37" i="14"/>
  <c r="O36" i="14"/>
  <c r="N36" i="14"/>
  <c r="O35" i="14"/>
  <c r="N35" i="14"/>
  <c r="O34" i="14"/>
  <c r="N34" i="14"/>
  <c r="O33" i="14"/>
  <c r="N33" i="14"/>
  <c r="O32" i="14"/>
  <c r="N32" i="14"/>
  <c r="O31" i="14"/>
  <c r="N31" i="14"/>
  <c r="O30" i="14"/>
  <c r="N30" i="14"/>
  <c r="O29" i="14"/>
  <c r="N29" i="14"/>
  <c r="O28" i="14"/>
  <c r="N28" i="14"/>
  <c r="O27" i="14"/>
  <c r="N27" i="14"/>
  <c r="O26" i="14"/>
  <c r="N26" i="14"/>
  <c r="O25" i="14"/>
  <c r="N25" i="14"/>
  <c r="O24" i="14"/>
  <c r="N24" i="14"/>
  <c r="O23" i="14"/>
  <c r="N23" i="14"/>
  <c r="O22" i="14"/>
  <c r="N22" i="14"/>
  <c r="O21" i="14"/>
  <c r="N21" i="14"/>
  <c r="O20" i="14"/>
  <c r="N20" i="14"/>
  <c r="O19" i="14"/>
  <c r="N19" i="14"/>
  <c r="O18" i="14"/>
  <c r="N18" i="14"/>
  <c r="O17" i="14"/>
  <c r="N17" i="14"/>
  <c r="O16" i="14"/>
  <c r="N16" i="14"/>
  <c r="O15" i="14"/>
  <c r="N15" i="14"/>
  <c r="O14" i="14"/>
  <c r="N14" i="14"/>
  <c r="O13" i="14"/>
  <c r="N13" i="14"/>
  <c r="O12" i="14"/>
  <c r="N12" i="14"/>
  <c r="O11" i="14"/>
  <c r="N11" i="14"/>
  <c r="O10" i="14"/>
  <c r="N10" i="14"/>
  <c r="O9" i="14"/>
  <c r="N9" i="14"/>
  <c r="O8" i="14"/>
  <c r="N8" i="14"/>
  <c r="O7" i="14"/>
  <c r="N7" i="14"/>
  <c r="N6" i="14"/>
  <c r="B6" i="8"/>
  <c r="C6" i="8"/>
  <c r="D6" i="8"/>
  <c r="E6" i="8"/>
  <c r="F6" i="8"/>
  <c r="G6" i="8"/>
  <c r="B7" i="8"/>
  <c r="C7" i="8"/>
  <c r="D7" i="8"/>
  <c r="E7" i="8"/>
  <c r="F7" i="8"/>
  <c r="G7" i="8"/>
  <c r="B8" i="8"/>
  <c r="C8" i="8"/>
  <c r="D8" i="8"/>
  <c r="E8" i="8"/>
  <c r="F8" i="8"/>
  <c r="G8" i="8"/>
  <c r="B9" i="8"/>
  <c r="C9" i="8"/>
  <c r="D9" i="8"/>
  <c r="E9" i="8"/>
  <c r="F9" i="8"/>
  <c r="G9" i="8"/>
  <c r="B10" i="8"/>
  <c r="C10" i="8"/>
  <c r="D10" i="8"/>
  <c r="E10" i="8"/>
  <c r="F10" i="8"/>
  <c r="G10" i="8"/>
  <c r="B11" i="8"/>
  <c r="C11" i="8"/>
  <c r="D11" i="8"/>
  <c r="E11" i="8"/>
  <c r="F11" i="8"/>
  <c r="G11" i="8"/>
  <c r="B12" i="8"/>
  <c r="C12" i="8"/>
  <c r="D12" i="8"/>
  <c r="E12" i="8"/>
  <c r="F12" i="8"/>
  <c r="G12" i="8"/>
  <c r="B13" i="8"/>
  <c r="C13" i="8"/>
  <c r="D13" i="8"/>
  <c r="E13" i="8"/>
  <c r="F13" i="8"/>
  <c r="G13" i="8"/>
  <c r="B14" i="8"/>
  <c r="C14" i="8"/>
  <c r="D14" i="8"/>
  <c r="E14" i="8"/>
  <c r="F14" i="8"/>
  <c r="G14" i="8"/>
  <c r="B15" i="8"/>
  <c r="C15" i="8"/>
  <c r="D15" i="8"/>
  <c r="E15" i="8"/>
  <c r="F15" i="8"/>
  <c r="G15" i="8"/>
  <c r="B16" i="8"/>
  <c r="C16" i="8"/>
  <c r="D16" i="8"/>
  <c r="E16" i="8"/>
  <c r="F16" i="8"/>
  <c r="G16" i="8"/>
  <c r="B17" i="8"/>
  <c r="C17" i="8"/>
  <c r="D17" i="8"/>
  <c r="E17" i="8"/>
  <c r="F17" i="8"/>
  <c r="G17" i="8"/>
  <c r="B18" i="8"/>
  <c r="C18" i="8"/>
  <c r="D18" i="8"/>
  <c r="E18" i="8"/>
  <c r="F18" i="8"/>
  <c r="G18" i="8"/>
  <c r="B19" i="8"/>
  <c r="C19" i="8"/>
  <c r="D19" i="8"/>
  <c r="E19" i="8"/>
  <c r="F19" i="8"/>
  <c r="G19" i="8"/>
  <c r="B20" i="8"/>
  <c r="C20" i="8"/>
  <c r="D20" i="8"/>
  <c r="E20" i="8"/>
  <c r="F20" i="8"/>
  <c r="G20" i="8"/>
  <c r="B21" i="8"/>
  <c r="C21" i="8"/>
  <c r="D21" i="8"/>
  <c r="E21" i="8"/>
  <c r="F21" i="8"/>
  <c r="G21" i="8"/>
  <c r="B22" i="8"/>
  <c r="C22" i="8"/>
  <c r="D22" i="8"/>
  <c r="E22" i="8"/>
  <c r="F22" i="8"/>
  <c r="G22" i="8"/>
  <c r="B23" i="8"/>
  <c r="C23" i="8"/>
  <c r="D23" i="8"/>
  <c r="E23" i="8"/>
  <c r="F23" i="8"/>
  <c r="G23" i="8"/>
  <c r="B24" i="8"/>
  <c r="C24" i="8"/>
  <c r="D24" i="8"/>
  <c r="E24" i="8"/>
  <c r="F24" i="8"/>
  <c r="G24" i="8"/>
  <c r="B25" i="8"/>
  <c r="C25" i="8"/>
  <c r="D25" i="8"/>
  <c r="E25" i="8"/>
  <c r="F25" i="8"/>
  <c r="G25" i="8"/>
  <c r="B26" i="8"/>
  <c r="C26" i="8"/>
  <c r="D26" i="8"/>
  <c r="E26" i="8"/>
  <c r="F26" i="8"/>
  <c r="G26" i="8"/>
  <c r="B27" i="8"/>
  <c r="C27" i="8"/>
  <c r="D27" i="8"/>
  <c r="E27" i="8"/>
  <c r="F27" i="8"/>
  <c r="G27" i="8"/>
  <c r="B28" i="8"/>
  <c r="C28" i="8"/>
  <c r="D28" i="8"/>
  <c r="E28" i="8"/>
  <c r="F28" i="8"/>
  <c r="G28" i="8"/>
  <c r="B29" i="8"/>
  <c r="C29" i="8"/>
  <c r="D29" i="8"/>
  <c r="E29" i="8"/>
  <c r="F29" i="8"/>
  <c r="G29" i="8"/>
  <c r="B30" i="8"/>
  <c r="C30" i="8"/>
  <c r="D30" i="8"/>
  <c r="E30" i="8"/>
  <c r="F30" i="8"/>
  <c r="G30" i="8"/>
  <c r="B31" i="8"/>
  <c r="C31" i="8"/>
  <c r="D31" i="8"/>
  <c r="E31" i="8"/>
  <c r="F31" i="8"/>
  <c r="G31" i="8"/>
  <c r="B32" i="8"/>
  <c r="C32" i="8"/>
  <c r="D32" i="8"/>
  <c r="E32" i="8"/>
  <c r="F32" i="8"/>
  <c r="G32" i="8"/>
  <c r="B33" i="8"/>
  <c r="C33" i="8"/>
  <c r="D33" i="8"/>
  <c r="E33" i="8"/>
  <c r="F33" i="8"/>
  <c r="G33" i="8"/>
  <c r="B34" i="8"/>
  <c r="C34" i="8"/>
  <c r="D34" i="8"/>
  <c r="E34" i="8"/>
  <c r="F34" i="8"/>
  <c r="G34" i="8"/>
  <c r="B35" i="8"/>
  <c r="C35" i="8"/>
  <c r="D35" i="8"/>
  <c r="E35" i="8"/>
  <c r="F35" i="8"/>
  <c r="G35" i="8"/>
  <c r="B36" i="8"/>
  <c r="C36" i="8"/>
  <c r="D36" i="8"/>
  <c r="E36" i="8"/>
  <c r="F36" i="8"/>
  <c r="G36" i="8"/>
  <c r="B37" i="8"/>
  <c r="C37" i="8"/>
  <c r="D37" i="8"/>
  <c r="E37" i="8"/>
  <c r="F37" i="8"/>
  <c r="G37" i="8"/>
  <c r="B38" i="8"/>
  <c r="C38" i="8"/>
  <c r="D38" i="8"/>
  <c r="E38" i="8"/>
  <c r="F38" i="8"/>
  <c r="G38" i="8"/>
  <c r="B39" i="8"/>
  <c r="C39" i="8"/>
  <c r="D39" i="8"/>
  <c r="E39" i="8"/>
  <c r="F39" i="8"/>
  <c r="G39" i="8"/>
  <c r="B40" i="8"/>
  <c r="C40" i="8"/>
  <c r="D40" i="8"/>
  <c r="E40" i="8"/>
  <c r="F40" i="8"/>
  <c r="G40" i="8"/>
  <c r="B41" i="8"/>
  <c r="C41" i="8"/>
  <c r="D41" i="8"/>
  <c r="E41" i="8"/>
  <c r="F41" i="8"/>
  <c r="G41" i="8"/>
  <c r="B42" i="8"/>
  <c r="C42" i="8"/>
  <c r="D42" i="8"/>
  <c r="E42" i="8"/>
  <c r="F42" i="8"/>
  <c r="G42" i="8"/>
  <c r="B43" i="8"/>
  <c r="C43" i="8"/>
  <c r="D43" i="8"/>
  <c r="E43" i="8"/>
  <c r="F43" i="8"/>
  <c r="G43" i="8"/>
  <c r="C5" i="8"/>
  <c r="D5" i="8"/>
  <c r="E5" i="8"/>
  <c r="F5" i="8"/>
  <c r="G5" i="8"/>
  <c r="B5" i="8"/>
  <c r="H5" i="8" l="1"/>
  <c r="F47" i="14"/>
  <c r="H22" i="8"/>
  <c r="H6" i="8"/>
  <c r="C44" i="8"/>
  <c r="I5" i="8"/>
  <c r="H7" i="8"/>
  <c r="H27" i="8"/>
  <c r="C45" i="8"/>
  <c r="B45" i="8"/>
  <c r="B44" i="8"/>
  <c r="B46" i="8" s="1"/>
  <c r="H21" i="8"/>
  <c r="H28" i="8"/>
  <c r="H15" i="8"/>
  <c r="I40" i="8"/>
  <c r="I36" i="8"/>
  <c r="I32" i="8"/>
  <c r="I28" i="8"/>
  <c r="I24" i="8"/>
  <c r="I20" i="8"/>
  <c r="I16" i="8"/>
  <c r="I12" i="8"/>
  <c r="I8" i="8"/>
  <c r="I42" i="8"/>
  <c r="I30" i="8"/>
  <c r="I26" i="8"/>
  <c r="I22" i="8"/>
  <c r="I18" i="8"/>
  <c r="I14" i="8"/>
  <c r="I10" i="8"/>
  <c r="I34" i="8"/>
  <c r="I38" i="8"/>
  <c r="I47" i="14"/>
  <c r="E47" i="14"/>
  <c r="H13" i="8"/>
  <c r="I6" i="8"/>
  <c r="E45" i="8"/>
  <c r="H12" i="8"/>
  <c r="H35" i="8"/>
  <c r="H43" i="8"/>
  <c r="H33" i="8"/>
  <c r="H25" i="8"/>
  <c r="H17" i="8"/>
  <c r="H31" i="8"/>
  <c r="H38" i="8"/>
  <c r="H41" i="8"/>
  <c r="H37" i="8"/>
  <c r="H47" i="14"/>
  <c r="G47" i="14"/>
  <c r="D47" i="14"/>
  <c r="C47" i="14"/>
  <c r="B47" i="14"/>
  <c r="I43" i="8"/>
  <c r="H42" i="8"/>
  <c r="H40" i="8"/>
  <c r="H39" i="8"/>
  <c r="H36" i="8"/>
  <c r="H34" i="8"/>
  <c r="H32" i="8"/>
  <c r="H30" i="8"/>
  <c r="H26" i="8"/>
  <c r="H20" i="8"/>
  <c r="H19" i="8"/>
  <c r="H16" i="8"/>
  <c r="H11" i="8"/>
  <c r="H10" i="8"/>
  <c r="H9" i="8"/>
  <c r="H8" i="8"/>
  <c r="H29" i="8"/>
  <c r="H24" i="8"/>
  <c r="H23" i="8"/>
  <c r="H18" i="8"/>
  <c r="H14" i="8"/>
  <c r="I37" i="8"/>
  <c r="I33" i="8"/>
  <c r="I31" i="8"/>
  <c r="I29" i="8"/>
  <c r="I27" i="8"/>
  <c r="I17" i="8"/>
  <c r="I15" i="8"/>
  <c r="I19" i="8"/>
  <c r="G45" i="8"/>
  <c r="I39" i="8"/>
  <c r="I21" i="8"/>
  <c r="I41" i="8"/>
  <c r="I35" i="8"/>
  <c r="I25" i="8"/>
  <c r="I23" i="8"/>
  <c r="I13" i="8"/>
  <c r="I11" i="8"/>
  <c r="I9" i="8"/>
  <c r="G44" i="8"/>
  <c r="E44" i="8"/>
  <c r="I7" i="8"/>
  <c r="K47" i="14"/>
  <c r="F45" i="8"/>
  <c r="D45" i="8"/>
  <c r="D44" i="8"/>
  <c r="F44" i="8"/>
  <c r="C46" i="8" l="1"/>
  <c r="H44" i="8"/>
  <c r="I45" i="8"/>
  <c r="I44" i="8"/>
  <c r="H45" i="8"/>
  <c r="H46" i="8" s="1"/>
  <c r="E46" i="8"/>
  <c r="G46" i="8"/>
  <c r="F46" i="8"/>
  <c r="D46" i="8"/>
  <c r="I46" i="8" l="1"/>
</calcChain>
</file>

<file path=xl/sharedStrings.xml><?xml version="1.0" encoding="utf-8"?>
<sst xmlns="http://schemas.openxmlformats.org/spreadsheetml/2006/main" count="1002" uniqueCount="211">
  <si>
    <t>市町村名</t>
    <rPh sb="0" eb="3">
      <t>シチョウソン</t>
    </rPh>
    <rPh sb="3" eb="4">
      <t>メイ</t>
    </rPh>
    <phoneticPr fontId="2"/>
  </si>
  <si>
    <t>市町村長が価格等を決定したもの</t>
    <rPh sb="0" eb="4">
      <t>シチョウソンチョウ</t>
    </rPh>
    <rPh sb="5" eb="7">
      <t>カカク</t>
    </rPh>
    <rPh sb="7" eb="8">
      <t>トウ</t>
    </rPh>
    <rPh sb="9" eb="11">
      <t>ケッテイ</t>
    </rPh>
    <phoneticPr fontId="2"/>
  </si>
  <si>
    <t>決定価格</t>
    <rPh sb="0" eb="2">
      <t>ケッテイ</t>
    </rPh>
    <rPh sb="2" eb="4">
      <t>カカク</t>
    </rPh>
    <phoneticPr fontId="2"/>
  </si>
  <si>
    <t>課税標準額</t>
    <rPh sb="0" eb="2">
      <t>カゼイ</t>
    </rPh>
    <rPh sb="2" eb="5">
      <t>ヒョウジュンガク</t>
    </rPh>
    <phoneticPr fontId="2"/>
  </si>
  <si>
    <t>奈良市</t>
  </si>
  <si>
    <t>大和高田市</t>
  </si>
  <si>
    <t>大和郡山市</t>
  </si>
  <si>
    <t>天理市</t>
  </si>
  <si>
    <t>橿原市</t>
  </si>
  <si>
    <t>桜井市</t>
  </si>
  <si>
    <t>五條市</t>
  </si>
  <si>
    <t>御所市</t>
  </si>
  <si>
    <t>生駒市</t>
  </si>
  <si>
    <t>香芝市</t>
  </si>
  <si>
    <t>山添村</t>
  </si>
  <si>
    <t>平群町</t>
  </si>
  <si>
    <t>三郷町</t>
  </si>
  <si>
    <t>斑鳩町</t>
  </si>
  <si>
    <t>安堵町</t>
  </si>
  <si>
    <t>川西町</t>
  </si>
  <si>
    <t>三宅町</t>
  </si>
  <si>
    <t>田原本町</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</si>
  <si>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</si>
  <si>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</si>
  <si>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</si>
  <si>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</si>
  <si>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</si>
  <si>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</si>
  <si>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</si>
  <si>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</si>
  <si>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</si>
  <si>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</si>
  <si>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</si>
  <si>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</si>
  <si>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</si>
  <si>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</si>
  <si>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</si>
  <si>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</si>
  <si>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川上村</t>
  </si>
  <si>
    <t>東吉野村</t>
  </si>
  <si>
    <t>宇陀市</t>
    <rPh sb="0" eb="2">
      <t>ウダ</t>
    </rPh>
    <rPh sb="2" eb="3">
      <t>シ</t>
    </rPh>
    <phoneticPr fontId="2"/>
  </si>
  <si>
    <t>町村計</t>
    <phoneticPr fontId="2"/>
  </si>
  <si>
    <t>合　計</t>
    <phoneticPr fontId="2"/>
  </si>
  <si>
    <t>市計</t>
    <rPh sb="0" eb="1">
      <t>シ</t>
    </rPh>
    <rPh sb="1" eb="2">
      <t>ケイ</t>
    </rPh>
    <phoneticPr fontId="2"/>
  </si>
  <si>
    <t>総務大臣が価格等を決定し、配分したもの</t>
    <rPh sb="0" eb="2">
      <t>ソウム</t>
    </rPh>
    <rPh sb="2" eb="4">
      <t>ダイジン</t>
    </rPh>
    <rPh sb="5" eb="8">
      <t>カカクナド</t>
    </rPh>
    <rPh sb="9" eb="11">
      <t>ケッテイ</t>
    </rPh>
    <rPh sb="13" eb="15">
      <t>ハイブン</t>
    </rPh>
    <phoneticPr fontId="2"/>
  </si>
  <si>
    <t>道府県知事が価格等を決定し、配分したもの</t>
    <rPh sb="0" eb="3">
      <t>ドウフケン</t>
    </rPh>
    <rPh sb="3" eb="5">
      <t>チジ</t>
    </rPh>
    <rPh sb="6" eb="9">
      <t>カカクナド</t>
    </rPh>
    <rPh sb="10" eb="12">
      <t>ケッテイ</t>
    </rPh>
    <rPh sb="14" eb="16">
      <t>ハイブン</t>
    </rPh>
    <phoneticPr fontId="2"/>
  </si>
  <si>
    <t>合　　　　計</t>
    <rPh sb="0" eb="1">
      <t>ゴウ</t>
    </rPh>
    <rPh sb="5" eb="6">
      <t>ケイ</t>
    </rPh>
    <phoneticPr fontId="2"/>
  </si>
  <si>
    <t>曽爾村</t>
    <rPh sb="0" eb="1">
      <t>ソ</t>
    </rPh>
    <phoneticPr fontId="2"/>
  </si>
  <si>
    <t>個人</t>
    <rPh sb="0" eb="2">
      <t>コジン</t>
    </rPh>
    <phoneticPr fontId="2"/>
  </si>
  <si>
    <t>法人</t>
    <rPh sb="0" eb="2">
      <t>ホウジン</t>
    </rPh>
    <phoneticPr fontId="2"/>
  </si>
  <si>
    <t>計</t>
    <rPh sb="0" eb="1">
      <t>ケイ</t>
    </rPh>
    <phoneticPr fontId="2"/>
  </si>
  <si>
    <t>150万円未満
のもの</t>
    <rPh sb="3" eb="5">
      <t>マンエン</t>
    </rPh>
    <rPh sb="5" eb="7">
      <t>ミマン</t>
    </rPh>
    <phoneticPr fontId="2"/>
  </si>
  <si>
    <t>3000万円以上
１億円未満
のもの</t>
    <rPh sb="4" eb="6">
      <t>マンエン</t>
    </rPh>
    <rPh sb="6" eb="8">
      <t>イジョウ</t>
    </rPh>
    <rPh sb="10" eb="11">
      <t>オク</t>
    </rPh>
    <rPh sb="11" eb="12">
      <t>エン</t>
    </rPh>
    <rPh sb="12" eb="14">
      <t>ミマン</t>
    </rPh>
    <phoneticPr fontId="2"/>
  </si>
  <si>
    <t>1億円以上
のもの</t>
    <rPh sb="1" eb="2">
      <t>オク</t>
    </rPh>
    <rPh sb="2" eb="3">
      <t>エン</t>
    </rPh>
    <rPh sb="3" eb="5">
      <t>イジョウ</t>
    </rPh>
    <phoneticPr fontId="2"/>
  </si>
  <si>
    <t>150万円以上
160万円未満
のもの</t>
    <rPh sb="3" eb="5">
      <t>マンエン</t>
    </rPh>
    <rPh sb="5" eb="7">
      <t>イジョウ</t>
    </rPh>
    <rPh sb="11" eb="13">
      <t>マンエン</t>
    </rPh>
    <rPh sb="13" eb="15">
      <t>ミマン</t>
    </rPh>
    <phoneticPr fontId="2"/>
  </si>
  <si>
    <t>160万円以上
170万円未満
のもの</t>
    <rPh sb="3" eb="5">
      <t>マンエン</t>
    </rPh>
    <rPh sb="5" eb="7">
      <t>イジョウ</t>
    </rPh>
    <rPh sb="11" eb="13">
      <t>マンエン</t>
    </rPh>
    <rPh sb="13" eb="15">
      <t>ミマン</t>
    </rPh>
    <phoneticPr fontId="2"/>
  </si>
  <si>
    <t>170万円以上
180万円未満
のもの</t>
    <rPh sb="3" eb="5">
      <t>マンエン</t>
    </rPh>
    <rPh sb="5" eb="7">
      <t>イジョウ</t>
    </rPh>
    <rPh sb="11" eb="13">
      <t>マンエン</t>
    </rPh>
    <rPh sb="13" eb="15">
      <t>ミマン</t>
    </rPh>
    <phoneticPr fontId="2"/>
  </si>
  <si>
    <t>180万円以上
190万円未満
のもの</t>
    <rPh sb="3" eb="5">
      <t>マンエン</t>
    </rPh>
    <rPh sb="5" eb="7">
      <t>イジョウ</t>
    </rPh>
    <rPh sb="11" eb="13">
      <t>マンエン</t>
    </rPh>
    <rPh sb="13" eb="15">
      <t>ミマン</t>
    </rPh>
    <phoneticPr fontId="2"/>
  </si>
  <si>
    <t>190万円以上
200万円未満
のもの</t>
    <rPh sb="3" eb="5">
      <t>マンエン</t>
    </rPh>
    <rPh sb="5" eb="7">
      <t>イジョウ</t>
    </rPh>
    <rPh sb="11" eb="13">
      <t>マンエン</t>
    </rPh>
    <rPh sb="13" eb="15">
      <t>ミマン</t>
    </rPh>
    <phoneticPr fontId="2"/>
  </si>
  <si>
    <t>200万円以上
250万円未満
のもの</t>
    <rPh sb="3" eb="5">
      <t>マンエン</t>
    </rPh>
    <rPh sb="5" eb="7">
      <t>イジョウ</t>
    </rPh>
    <rPh sb="11" eb="13">
      <t>マンエン</t>
    </rPh>
    <rPh sb="13" eb="15">
      <t>ミマン</t>
    </rPh>
    <phoneticPr fontId="2"/>
  </si>
  <si>
    <t>250万円以上
300万円未満
のもの</t>
    <rPh sb="3" eb="5">
      <t>マンエン</t>
    </rPh>
    <rPh sb="5" eb="7">
      <t>イジョウ</t>
    </rPh>
    <rPh sb="11" eb="13">
      <t>マンエン</t>
    </rPh>
    <rPh sb="13" eb="15">
      <t>ミマン</t>
    </rPh>
    <phoneticPr fontId="2"/>
  </si>
  <si>
    <t>300万円以上
1000万円未満
のもの</t>
    <rPh sb="3" eb="5">
      <t>マンエン</t>
    </rPh>
    <rPh sb="5" eb="7">
      <t>イジョウ</t>
    </rPh>
    <rPh sb="12" eb="14">
      <t>マンエン</t>
    </rPh>
    <rPh sb="14" eb="16">
      <t>ミマン</t>
    </rPh>
    <phoneticPr fontId="2"/>
  </si>
  <si>
    <t>1000万円以上
2000万円未満
のもの</t>
    <rPh sb="4" eb="6">
      <t>マンエン</t>
    </rPh>
    <rPh sb="6" eb="8">
      <t>イジョウ</t>
    </rPh>
    <rPh sb="13" eb="15">
      <t>マンエン</t>
    </rPh>
    <rPh sb="15" eb="17">
      <t>ミマン</t>
    </rPh>
    <phoneticPr fontId="2"/>
  </si>
  <si>
    <t>2000万円以上
3000万円未満
のもの</t>
    <rPh sb="4" eb="6">
      <t>マンエン</t>
    </rPh>
    <rPh sb="6" eb="8">
      <t>イジョウ</t>
    </rPh>
    <rPh sb="13" eb="15">
      <t>マンエン</t>
    </rPh>
    <rPh sb="15" eb="17">
      <t>ミマン</t>
    </rPh>
    <phoneticPr fontId="2"/>
  </si>
  <si>
    <t>（単位：千円）</t>
    <rPh sb="1" eb="3">
      <t>タンイ</t>
    </rPh>
    <rPh sb="4" eb="6">
      <t>センエン</t>
    </rPh>
    <phoneticPr fontId="2"/>
  </si>
  <si>
    <t>合計</t>
    <rPh sb="0" eb="2">
      <t>ゴウケイ</t>
    </rPh>
    <phoneticPr fontId="2"/>
  </si>
  <si>
    <t>（ガス事業用資産）</t>
    <rPh sb="3" eb="6">
      <t>ジギョウヨウ</t>
    </rPh>
    <rPh sb="6" eb="8">
      <t>シサン</t>
    </rPh>
    <phoneticPr fontId="2"/>
  </si>
  <si>
    <t>１／３</t>
    <phoneticPr fontId="2"/>
  </si>
  <si>
    <t>２／３</t>
    <phoneticPr fontId="2"/>
  </si>
  <si>
    <t>（水資源機構）</t>
    <rPh sb="1" eb="4">
      <t>ミズシゲン</t>
    </rPh>
    <rPh sb="4" eb="6">
      <t>キコウ</t>
    </rPh>
    <phoneticPr fontId="2"/>
  </si>
  <si>
    <t>（公共の危害防止施設等）</t>
    <rPh sb="1" eb="3">
      <t>コウキョウ</t>
    </rPh>
    <rPh sb="4" eb="6">
      <t>キガイ</t>
    </rPh>
    <rPh sb="6" eb="8">
      <t>ボウシ</t>
    </rPh>
    <rPh sb="8" eb="10">
      <t>シセツ</t>
    </rPh>
    <rPh sb="10" eb="11">
      <t>ナド</t>
    </rPh>
    <phoneticPr fontId="2"/>
  </si>
  <si>
    <t>５／６</t>
    <phoneticPr fontId="2"/>
  </si>
  <si>
    <t>１／２</t>
    <phoneticPr fontId="2"/>
  </si>
  <si>
    <t>１／２</t>
    <phoneticPr fontId="2"/>
  </si>
  <si>
    <t>３／４</t>
    <phoneticPr fontId="2"/>
  </si>
  <si>
    <t>旧第28項</t>
    <phoneticPr fontId="2"/>
  </si>
  <si>
    <t>（軽自動車検査協会）</t>
    <phoneticPr fontId="2"/>
  </si>
  <si>
    <t>（公害防止優良更新施設）</t>
    <rPh sb="1" eb="3">
      <t>コウガイ</t>
    </rPh>
    <rPh sb="3" eb="5">
      <t>ボウシ</t>
    </rPh>
    <rPh sb="5" eb="7">
      <t>ユウリョウ</t>
    </rPh>
    <rPh sb="7" eb="9">
      <t>コウシン</t>
    </rPh>
    <rPh sb="9" eb="11">
      <t>シセツ</t>
    </rPh>
    <phoneticPr fontId="2"/>
  </si>
  <si>
    <t>旧第7項</t>
    <rPh sb="0" eb="1">
      <t>キュウ</t>
    </rPh>
    <phoneticPr fontId="2"/>
  </si>
  <si>
    <t>（産業廃棄物焼却施設等）</t>
    <rPh sb="1" eb="3">
      <t>サンギョウ</t>
    </rPh>
    <rPh sb="3" eb="6">
      <t>ハイキブツ</t>
    </rPh>
    <rPh sb="6" eb="8">
      <t>ショウキャク</t>
    </rPh>
    <rPh sb="8" eb="10">
      <t>シセツ</t>
    </rPh>
    <rPh sb="10" eb="11">
      <t>トウ</t>
    </rPh>
    <phoneticPr fontId="2"/>
  </si>
  <si>
    <t>国有資産</t>
    <rPh sb="0" eb="2">
      <t>コクユウ</t>
    </rPh>
    <rPh sb="2" eb="4">
      <t>シサン</t>
    </rPh>
    <phoneticPr fontId="2"/>
  </si>
  <si>
    <t>公有資産</t>
    <rPh sb="0" eb="2">
      <t>コウユウ</t>
    </rPh>
    <rPh sb="2" eb="4">
      <t>シサン</t>
    </rPh>
    <phoneticPr fontId="2"/>
  </si>
  <si>
    <t>貸付資産</t>
    <rPh sb="0" eb="1">
      <t>カ</t>
    </rPh>
    <rPh sb="1" eb="2">
      <t>ツ</t>
    </rPh>
    <rPh sb="2" eb="4">
      <t>シサン</t>
    </rPh>
    <phoneticPr fontId="2"/>
  </si>
  <si>
    <t>国有林野</t>
    <rPh sb="0" eb="3">
      <t>コクユウリン</t>
    </rPh>
    <rPh sb="3" eb="4">
      <t>ヤ</t>
    </rPh>
    <phoneticPr fontId="2"/>
  </si>
  <si>
    <t>発電所等</t>
    <rPh sb="0" eb="3">
      <t>ハツデンショ</t>
    </rPh>
    <rPh sb="3" eb="4">
      <t>トウ</t>
    </rPh>
    <phoneticPr fontId="2"/>
  </si>
  <si>
    <t>水道施設等</t>
    <rPh sb="0" eb="2">
      <t>スイドウ</t>
    </rPh>
    <rPh sb="2" eb="4">
      <t>シセツ</t>
    </rPh>
    <rPh sb="4" eb="5">
      <t>トウ</t>
    </rPh>
    <phoneticPr fontId="2"/>
  </si>
  <si>
    <t>決定価格（１）</t>
  </si>
  <si>
    <t>課税標準額（２）</t>
  </si>
  <si>
    <t>国有資産＿交付金額（Ａ）（１８）</t>
  </si>
  <si>
    <t>公有資産＿交付金額（Ｂ）（２０）</t>
  </si>
  <si>
    <t>交付金額計（Ｃ）（２１）</t>
  </si>
  <si>
    <t>（単位：人、千円）</t>
    <rPh sb="1" eb="3">
      <t>タンイ</t>
    </rPh>
    <rPh sb="4" eb="5">
      <t>ニン</t>
    </rPh>
    <rPh sb="6" eb="8">
      <t>センエン</t>
    </rPh>
    <phoneticPr fontId="2"/>
  </si>
  <si>
    <t>納税義務者数</t>
    <rPh sb="0" eb="2">
      <t>ノウゼイ</t>
    </rPh>
    <rPh sb="2" eb="4">
      <t>ギム</t>
    </rPh>
    <rPh sb="4" eb="5">
      <t>シャ</t>
    </rPh>
    <rPh sb="5" eb="6">
      <t>スウ</t>
    </rPh>
    <phoneticPr fontId="2"/>
  </si>
  <si>
    <t>決定価格</t>
    <rPh sb="0" eb="4">
      <t>ケッテイカカク</t>
    </rPh>
    <phoneticPr fontId="2"/>
  </si>
  <si>
    <t>法定免税点以上のもの（ハ）（３）</t>
  </si>
  <si>
    <t>（単位：人）</t>
    <rPh sb="1" eb="3">
      <t>タンイ</t>
    </rPh>
    <rPh sb="4" eb="5">
      <t>ニン</t>
    </rPh>
    <phoneticPr fontId="2"/>
  </si>
  <si>
    <t>（単位：千円）</t>
    <rPh sb="1" eb="3">
      <t>タンイ</t>
    </rPh>
    <rPh sb="4" eb="6">
      <t>センエン</t>
    </rPh>
    <phoneticPr fontId="2"/>
  </si>
  <si>
    <t>納税義務者数（１）</t>
  </si>
  <si>
    <t>課税標準額（４）</t>
  </si>
  <si>
    <t>（新エネルギー・産業技術総合開発機構）</t>
    <rPh sb="1" eb="2">
      <t>シン</t>
    </rPh>
    <rPh sb="7" eb="9">
      <t>サンギョウ</t>
    </rPh>
    <rPh sb="9" eb="11">
      <t>ギジュツ</t>
    </rPh>
    <rPh sb="11" eb="13">
      <t>ソウゴウ</t>
    </rPh>
    <rPh sb="13" eb="15">
      <t>カイハツ</t>
    </rPh>
    <rPh sb="15" eb="17">
      <t>キコウ</t>
    </rPh>
    <rPh sb="17" eb="18">
      <t>）</t>
    </rPh>
    <phoneticPr fontId="2"/>
  </si>
  <si>
    <t>法第３４９条の３</t>
    <rPh sb="0" eb="1">
      <t>ホウ</t>
    </rPh>
    <rPh sb="1" eb="2">
      <t>ダイ</t>
    </rPh>
    <rPh sb="5" eb="6">
      <t>ジョウ</t>
    </rPh>
    <phoneticPr fontId="2"/>
  </si>
  <si>
    <t>法附則第１５条</t>
    <rPh sb="0" eb="1">
      <t>ホウ</t>
    </rPh>
    <rPh sb="1" eb="3">
      <t>フソク</t>
    </rPh>
    <rPh sb="3" eb="4">
      <t>ダイ</t>
    </rPh>
    <rPh sb="6" eb="7">
      <t>ジョウ</t>
    </rPh>
    <phoneticPr fontId="2"/>
  </si>
  <si>
    <t>課税標準額の内訳＿課税標準の特例規定の適用を受けるもの（イ）（３）</t>
  </si>
  <si>
    <t>70表070行(3)列</t>
    <rPh sb="2" eb="3">
      <t>ヒョウ</t>
    </rPh>
    <rPh sb="6" eb="7">
      <t>ギョウ</t>
    </rPh>
    <rPh sb="10" eb="11">
      <t>レツ</t>
    </rPh>
    <phoneticPr fontId="2"/>
  </si>
  <si>
    <t>課税標準額　（課税標準の特例規定の適用を受けるもの）</t>
    <rPh sb="0" eb="2">
      <t>カゼイ</t>
    </rPh>
    <rPh sb="2" eb="4">
      <t>ヒョウジュン</t>
    </rPh>
    <rPh sb="4" eb="5">
      <t>ガク</t>
    </rPh>
    <rPh sb="7" eb="9">
      <t>カゼイ</t>
    </rPh>
    <rPh sb="9" eb="11">
      <t>ヒョウジュン</t>
    </rPh>
    <rPh sb="12" eb="14">
      <t>トクレイ</t>
    </rPh>
    <rPh sb="14" eb="16">
      <t>キテイ</t>
    </rPh>
    <rPh sb="17" eb="19">
      <t>テキヨウ</t>
    </rPh>
    <rPh sb="20" eb="21">
      <t>ウ</t>
    </rPh>
    <phoneticPr fontId="2"/>
  </si>
  <si>
    <t>（単位：円）</t>
    <rPh sb="1" eb="3">
      <t>タンイ</t>
    </rPh>
    <rPh sb="4" eb="5">
      <t>エン</t>
    </rPh>
    <phoneticPr fontId="2"/>
  </si>
  <si>
    <t>（単位：千円）</t>
    <rPh sb="1" eb="3">
      <t>タンイ</t>
    </rPh>
    <rPh sb="4" eb="5">
      <t>セン</t>
    </rPh>
    <rPh sb="5" eb="6">
      <t>エン</t>
    </rPh>
    <phoneticPr fontId="2"/>
  </si>
  <si>
    <t>①</t>
    <phoneticPr fontId="2"/>
  </si>
  <si>
    <t>②</t>
    <phoneticPr fontId="2"/>
  </si>
  <si>
    <t>①＋②</t>
    <phoneticPr fontId="2"/>
  </si>
  <si>
    <t>算定標準額</t>
    <rPh sb="0" eb="2">
      <t>サンテイ</t>
    </rPh>
    <rPh sb="2" eb="4">
      <t>ヒョウジュン</t>
    </rPh>
    <rPh sb="4" eb="5">
      <t>ガク</t>
    </rPh>
    <phoneticPr fontId="2"/>
  </si>
  <si>
    <t>台帳価格　（通知価格）</t>
    <rPh sb="0" eb="2">
      <t>ダイチョウ</t>
    </rPh>
    <rPh sb="2" eb="4">
      <t>カカク</t>
    </rPh>
    <rPh sb="6" eb="8">
      <t>ツウチ</t>
    </rPh>
    <rPh sb="8" eb="10">
      <t>カカク</t>
    </rPh>
    <phoneticPr fontId="2"/>
  </si>
  <si>
    <t>台帳価格　（通知価格）</t>
    <phoneticPr fontId="2"/>
  </si>
  <si>
    <t>国有資産＿価格計（Ｄ）（８）</t>
  </si>
  <si>
    <t>国有資産＿算定標準額（１７）</t>
  </si>
  <si>
    <t>公有資産＿算定標準額（１９）</t>
  </si>
  <si>
    <t>公有資産＿価格計（Ｄ）（１６）</t>
  </si>
  <si>
    <t>７０表</t>
    <rPh sb="2" eb="3">
      <t>ヒョウ</t>
    </rPh>
    <phoneticPr fontId="2"/>
  </si>
  <si>
    <t>第２項</t>
  </si>
  <si>
    <t>２／３</t>
    <phoneticPr fontId="2"/>
  </si>
  <si>
    <t>（その２）</t>
  </si>
  <si>
    <t>07行</t>
    <rPh sb="2" eb="3">
      <t>ギョウ</t>
    </rPh>
    <phoneticPr fontId="2"/>
  </si>
  <si>
    <t>08行</t>
    <rPh sb="2" eb="3">
      <t>ギョウ</t>
    </rPh>
    <phoneticPr fontId="2"/>
  </si>
  <si>
    <t>09行</t>
    <rPh sb="2" eb="3">
      <t>ギョウ</t>
    </rPh>
    <phoneticPr fontId="2"/>
  </si>
  <si>
    <t>（日本放送協会）</t>
    <rPh sb="1" eb="3">
      <t>ニホン</t>
    </rPh>
    <rPh sb="3" eb="5">
      <t>ホウソウ</t>
    </rPh>
    <rPh sb="5" eb="7">
      <t>キョウカイ</t>
    </rPh>
    <phoneticPr fontId="2"/>
  </si>
  <si>
    <t>１／２</t>
  </si>
  <si>
    <t>８９表</t>
    <rPh sb="2" eb="3">
      <t>ヒョウ</t>
    </rPh>
    <phoneticPr fontId="2"/>
  </si>
  <si>
    <t>旧第6項</t>
    <rPh sb="0" eb="1">
      <t>キュウ</t>
    </rPh>
    <phoneticPr fontId="2"/>
  </si>
  <si>
    <t>７９表</t>
    <rPh sb="2" eb="3">
      <t>ヒョウ</t>
    </rPh>
    <phoneticPr fontId="2"/>
  </si>
  <si>
    <t>第2項</t>
    <phoneticPr fontId="2"/>
  </si>
  <si>
    <t>第9項</t>
    <rPh sb="0" eb="1">
      <t>ダイ</t>
    </rPh>
    <rPh sb="2" eb="3">
      <t>コウ</t>
    </rPh>
    <phoneticPr fontId="2"/>
  </si>
  <si>
    <t>第17項</t>
    <phoneticPr fontId="2"/>
  </si>
  <si>
    <t>第19項</t>
    <phoneticPr fontId="2"/>
  </si>
  <si>
    <t>６９表 1行</t>
    <rPh sb="2" eb="3">
      <t>ヒョウ</t>
    </rPh>
    <rPh sb="5" eb="6">
      <t>ギョウ</t>
    </rPh>
    <phoneticPr fontId="2"/>
  </si>
  <si>
    <t>2行</t>
    <rPh sb="1" eb="2">
      <t>ギョウ</t>
    </rPh>
    <phoneticPr fontId="2"/>
  </si>
  <si>
    <t>3行</t>
    <rPh sb="1" eb="2">
      <t>ギョウ</t>
    </rPh>
    <phoneticPr fontId="2"/>
  </si>
  <si>
    <t>７１表　12行</t>
    <rPh sb="2" eb="3">
      <t>ヒョウ</t>
    </rPh>
    <rPh sb="6" eb="7">
      <t>ギョウ</t>
    </rPh>
    <phoneticPr fontId="2"/>
  </si>
  <si>
    <t>７２表　12行</t>
    <rPh sb="2" eb="3">
      <t>ヒョウ</t>
    </rPh>
    <rPh sb="6" eb="7">
      <t>ギョウ</t>
    </rPh>
    <phoneticPr fontId="2"/>
  </si>
  <si>
    <t>７０表　12行</t>
    <rPh sb="2" eb="3">
      <t>ヒョウ</t>
    </rPh>
    <rPh sb="6" eb="7">
      <t>ギョウ</t>
    </rPh>
    <phoneticPr fontId="2"/>
  </si>
  <si>
    <t>５行</t>
    <rPh sb="1" eb="2">
      <t>ギョウ</t>
    </rPh>
    <phoneticPr fontId="2"/>
  </si>
  <si>
    <t>６行</t>
    <rPh sb="1" eb="2">
      <t>ギョウ</t>
    </rPh>
    <phoneticPr fontId="2"/>
  </si>
  <si>
    <t>１８行</t>
    <rPh sb="2" eb="3">
      <t>ギョウ</t>
    </rPh>
    <phoneticPr fontId="2"/>
  </si>
  <si>
    <t>３７行</t>
    <rPh sb="2" eb="3">
      <t>ギョウ</t>
    </rPh>
    <phoneticPr fontId="2"/>
  </si>
  <si>
    <t>３８行</t>
    <rPh sb="2" eb="3">
      <t>ギョウ</t>
    </rPh>
    <phoneticPr fontId="2"/>
  </si>
  <si>
    <t>４９行</t>
    <rPh sb="2" eb="3">
      <t>ギョウ</t>
    </rPh>
    <phoneticPr fontId="2"/>
  </si>
  <si>
    <t>５０行</t>
    <rPh sb="2" eb="3">
      <t>ギョウ</t>
    </rPh>
    <phoneticPr fontId="2"/>
  </si>
  <si>
    <t>２５行</t>
    <rPh sb="2" eb="3">
      <t>ギョウ</t>
    </rPh>
    <phoneticPr fontId="2"/>
  </si>
  <si>
    <t>４行</t>
    <rPh sb="1" eb="2">
      <t>ギョウ</t>
    </rPh>
    <phoneticPr fontId="2"/>
  </si>
  <si>
    <t>７行</t>
    <rPh sb="1" eb="2">
      <t>ギョウ</t>
    </rPh>
    <phoneticPr fontId="2"/>
  </si>
  <si>
    <t>７６表１０行</t>
    <rPh sb="2" eb="3">
      <t>ヒョウ</t>
    </rPh>
    <rPh sb="5" eb="6">
      <t>ギョウ</t>
    </rPh>
    <phoneticPr fontId="2"/>
  </si>
  <si>
    <t>１２行</t>
    <rPh sb="2" eb="3">
      <t>ギョウ</t>
    </rPh>
    <phoneticPr fontId="2"/>
  </si>
  <si>
    <t>１３行</t>
    <rPh sb="2" eb="3">
      <t>ギョウ</t>
    </rPh>
    <phoneticPr fontId="2"/>
  </si>
  <si>
    <t>旧第2項</t>
    <phoneticPr fontId="2"/>
  </si>
  <si>
    <t>（ガス事業用資産）</t>
    <rPh sb="3" eb="6">
      <t>ジギョウヨウ</t>
    </rPh>
    <rPh sb="6" eb="8">
      <t>シサン</t>
    </rPh>
    <phoneticPr fontId="2"/>
  </si>
  <si>
    <t>７４表５行</t>
    <rPh sb="2" eb="3">
      <t>ヒョウ</t>
    </rPh>
    <rPh sb="4" eb="5">
      <t>ギョウ</t>
    </rPh>
    <phoneticPr fontId="2"/>
  </si>
  <si>
    <t>１行</t>
    <rPh sb="1" eb="2">
      <t>ギョウ</t>
    </rPh>
    <phoneticPr fontId="2"/>
  </si>
  <si>
    <t>２行</t>
    <rPh sb="1" eb="2">
      <t>ギョウ</t>
    </rPh>
    <phoneticPr fontId="2"/>
  </si>
  <si>
    <t>３行</t>
    <rPh sb="1" eb="2">
      <t>ギョウ</t>
    </rPh>
    <phoneticPr fontId="2"/>
  </si>
  <si>
    <t>４行</t>
    <rPh sb="1" eb="2">
      <t>ギョウ</t>
    </rPh>
    <phoneticPr fontId="2"/>
  </si>
  <si>
    <t>５行</t>
    <rPh sb="1" eb="2">
      <t>ギョウ</t>
    </rPh>
    <phoneticPr fontId="2"/>
  </si>
  <si>
    <t>６行</t>
    <rPh sb="1" eb="2">
      <t>ギョウ</t>
    </rPh>
    <phoneticPr fontId="2"/>
  </si>
  <si>
    <t>７行</t>
    <rPh sb="1" eb="2">
      <t>ギョウ</t>
    </rPh>
    <phoneticPr fontId="2"/>
  </si>
  <si>
    <t>８行</t>
    <rPh sb="1" eb="2">
      <t>ギョウ</t>
    </rPh>
    <phoneticPr fontId="2"/>
  </si>
  <si>
    <t>９行</t>
    <rPh sb="1" eb="2">
      <t>ギョウ</t>
    </rPh>
    <phoneticPr fontId="2"/>
  </si>
  <si>
    <t>１０行</t>
    <rPh sb="2" eb="3">
      <t>ギョウ</t>
    </rPh>
    <phoneticPr fontId="2"/>
  </si>
  <si>
    <t>１１行</t>
    <rPh sb="2" eb="3">
      <t>ギョウ</t>
    </rPh>
    <phoneticPr fontId="2"/>
  </si>
  <si>
    <t>１２行</t>
    <rPh sb="2" eb="3">
      <t>ギョウ</t>
    </rPh>
    <phoneticPr fontId="2"/>
  </si>
  <si>
    <t>１３行</t>
    <rPh sb="2" eb="3">
      <t>ギョウ</t>
    </rPh>
    <phoneticPr fontId="2"/>
  </si>
  <si>
    <t>１４行</t>
    <rPh sb="2" eb="3">
      <t>ギョウ</t>
    </rPh>
    <phoneticPr fontId="2"/>
  </si>
  <si>
    <t>１行</t>
    <rPh sb="1" eb="2">
      <t>ギョウ</t>
    </rPh>
    <phoneticPr fontId="2"/>
  </si>
  <si>
    <t>２行</t>
    <rPh sb="1" eb="2">
      <t>ギョウ</t>
    </rPh>
    <phoneticPr fontId="2"/>
  </si>
  <si>
    <t>３行</t>
    <rPh sb="1" eb="2">
      <t>ギョウ</t>
    </rPh>
    <phoneticPr fontId="2"/>
  </si>
  <si>
    <t>８行</t>
    <rPh sb="1" eb="2">
      <t>ギョウ</t>
    </rPh>
    <phoneticPr fontId="2"/>
  </si>
  <si>
    <t>９行</t>
    <rPh sb="1" eb="2">
      <t>ギョウ</t>
    </rPh>
    <phoneticPr fontId="2"/>
  </si>
  <si>
    <t>１０行</t>
    <rPh sb="2" eb="3">
      <t>ギョウ</t>
    </rPh>
    <phoneticPr fontId="2"/>
  </si>
  <si>
    <t>１１行</t>
    <rPh sb="2" eb="3">
      <t>ギョウ</t>
    </rPh>
    <phoneticPr fontId="2"/>
  </si>
  <si>
    <t>１４行</t>
    <rPh sb="2" eb="3">
      <t>ギョウ</t>
    </rPh>
    <phoneticPr fontId="2"/>
  </si>
  <si>
    <t>償却資産</t>
    <rPh sb="0" eb="2">
      <t>ショウキャク</t>
    </rPh>
    <rPh sb="2" eb="4">
      <t>シサン</t>
    </rPh>
    <phoneticPr fontId="2"/>
  </si>
  <si>
    <t>5行</t>
    <rPh sb="1" eb="2">
      <t>ギョウ</t>
    </rPh>
    <phoneticPr fontId="2"/>
  </si>
  <si>
    <t>11行</t>
    <rPh sb="2" eb="3">
      <t>ギョウ</t>
    </rPh>
    <phoneticPr fontId="2"/>
  </si>
  <si>
    <t>15行</t>
    <rPh sb="2" eb="3">
      <t>ギョウ</t>
    </rPh>
    <phoneticPr fontId="2"/>
  </si>
  <si>
    <t>23行</t>
    <rPh sb="2" eb="3">
      <t>ギョウ</t>
    </rPh>
    <phoneticPr fontId="2"/>
  </si>
  <si>
    <t>25行</t>
    <rPh sb="2" eb="3">
      <t>ギョウ</t>
    </rPh>
    <phoneticPr fontId="2"/>
  </si>
  <si>
    <t>旧第32項</t>
    <rPh sb="0" eb="1">
      <t>キュウ</t>
    </rPh>
    <rPh sb="1" eb="2">
      <t>ダイ</t>
    </rPh>
    <rPh sb="4" eb="5">
      <t>コウ</t>
    </rPh>
    <phoneticPr fontId="2"/>
  </si>
  <si>
    <t>（特定事業所内保育施設）
（地域決定方地方税制特例措置（わがまち特例）適用分）</t>
    <rPh sb="1" eb="7">
      <t>トクテイジギョウショナイ</t>
    </rPh>
    <rPh sb="7" eb="11">
      <t>ホイクシセツ</t>
    </rPh>
    <phoneticPr fontId="2"/>
  </si>
  <si>
    <t>令和７年度　固定資産（償却資産）の所有者別状況　（法定免税点以上のもの）</t>
    <rPh sb="0" eb="2">
      <t>レイワ</t>
    </rPh>
    <phoneticPr fontId="2"/>
  </si>
  <si>
    <t>【出典：令和７年度概要調書（令和７年４月１日現在）】</t>
    <rPh sb="1" eb="3">
      <t>シュッテン</t>
    </rPh>
    <rPh sb="4" eb="6">
      <t>レイワ</t>
    </rPh>
    <rPh sb="7" eb="9">
      <t>ネンド</t>
    </rPh>
    <rPh sb="8" eb="9">
      <t>ド</t>
    </rPh>
    <rPh sb="9" eb="11">
      <t>ガイヨウ</t>
    </rPh>
    <rPh sb="11" eb="13">
      <t>チョウショ</t>
    </rPh>
    <rPh sb="14" eb="16">
      <t>レイワ</t>
    </rPh>
    <rPh sb="17" eb="18">
      <t>ネン</t>
    </rPh>
    <rPh sb="18" eb="19">
      <t>ヘイネン</t>
    </rPh>
    <rPh sb="19" eb="20">
      <t>ガツ</t>
    </rPh>
    <rPh sb="21" eb="24">
      <t>ニチゲンザイ</t>
    </rPh>
    <rPh sb="22" eb="24">
      <t>ゲンザイ</t>
    </rPh>
    <phoneticPr fontId="11"/>
  </si>
  <si>
    <t>令和７年度　固定資産（償却資産）の決定者別状況　（法定免税点以上のもの）</t>
    <rPh sb="0" eb="2">
      <t>レイワ</t>
    </rPh>
    <phoneticPr fontId="2"/>
  </si>
  <si>
    <t>令和７年度　固定資産（償却資産）の市町村長が価格等を決定したものにおける課税標準の特例規定の適用状況</t>
    <rPh sb="0" eb="2">
      <t>レイワ</t>
    </rPh>
    <phoneticPr fontId="2"/>
  </si>
  <si>
    <t>令和７年度　固定資産（償却資産）の段階別納税義務者数</t>
    <rPh sb="0" eb="2">
      <t>レイワ</t>
    </rPh>
    <phoneticPr fontId="2"/>
  </si>
  <si>
    <t>令和７年度　固定資産（償却資産）の段階別課税標準額</t>
    <rPh sb="0" eb="2">
      <t>レイワ</t>
    </rPh>
    <phoneticPr fontId="2"/>
  </si>
  <si>
    <t>令和７年度　国有資産等所在市町村交付金の交付額</t>
    <rPh sb="0" eb="2">
      <t>レイワ</t>
    </rPh>
    <phoneticPr fontId="2"/>
  </si>
  <si>
    <t>令和７年度　国有資産等所在市町村交付金の台帳価格等</t>
    <rPh sb="0" eb="2">
      <t>レイワ</t>
    </rPh>
    <phoneticPr fontId="2"/>
  </si>
  <si>
    <t>７５表４行</t>
    <rPh sb="2" eb="3">
      <t>ヒョウ</t>
    </rPh>
    <rPh sb="4" eb="5">
      <t>ギョウ</t>
    </rPh>
    <phoneticPr fontId="2"/>
  </si>
  <si>
    <t>８３行</t>
    <rPh sb="2" eb="3">
      <t>ギョウ</t>
    </rPh>
    <phoneticPr fontId="2"/>
  </si>
  <si>
    <t>８６行</t>
    <rPh sb="2" eb="3">
      <t>ギョウ</t>
    </rPh>
    <phoneticPr fontId="2"/>
  </si>
  <si>
    <t>３２行</t>
    <rPh sb="2" eb="3">
      <t>ギョウ</t>
    </rPh>
    <phoneticPr fontId="2"/>
  </si>
  <si>
    <t>１／６</t>
    <phoneticPr fontId="2"/>
  </si>
  <si>
    <t>課税標準額　（課税標準の特例規定の適用を受けるもの）</t>
    <phoneticPr fontId="2"/>
  </si>
  <si>
    <t>第４３項</t>
    <phoneticPr fontId="2"/>
  </si>
  <si>
    <t>（先端設備等）</t>
    <rPh sb="1" eb="3">
      <t>センタン</t>
    </rPh>
    <rPh sb="3" eb="5">
      <t>セツビ</t>
    </rPh>
    <rPh sb="5" eb="6">
      <t>トウ</t>
    </rPh>
    <phoneticPr fontId="2"/>
  </si>
  <si>
    <t>（賃上げ目標設定事業者）</t>
    <rPh sb="1" eb="3">
      <t>チンア</t>
    </rPh>
    <rPh sb="4" eb="6">
      <t>モクヒョウ</t>
    </rPh>
    <rPh sb="6" eb="8">
      <t>セッテイ</t>
    </rPh>
    <rPh sb="8" eb="11">
      <t>ジギョウシャ</t>
    </rPh>
    <phoneticPr fontId="2"/>
  </si>
  <si>
    <t>ー</t>
    <phoneticPr fontId="2"/>
  </si>
  <si>
    <t>７３表５行</t>
    <rPh sb="2" eb="3">
      <t>ヒョウ</t>
    </rPh>
    <rPh sb="4" eb="5">
      <t>ギョウ</t>
    </rPh>
    <phoneticPr fontId="2"/>
  </si>
  <si>
    <t>課税標準額（4）</t>
    <phoneticPr fontId="2"/>
  </si>
  <si>
    <t>5行</t>
    <rPh sb="1" eb="2">
      <t>ギョウ</t>
    </rPh>
    <phoneticPr fontId="2"/>
  </si>
  <si>
    <t>11行</t>
    <rPh sb="2" eb="3">
      <t>ギョウ</t>
    </rPh>
    <phoneticPr fontId="2"/>
  </si>
  <si>
    <t>15行</t>
    <rPh sb="2" eb="3">
      <t>ギョウ</t>
    </rPh>
    <phoneticPr fontId="2"/>
  </si>
  <si>
    <t>23行</t>
    <rPh sb="2" eb="3">
      <t>ギョウ</t>
    </rPh>
    <phoneticPr fontId="2"/>
  </si>
  <si>
    <t>25行</t>
    <rPh sb="2" eb="3">
      <t>ギョウ</t>
    </rPh>
    <phoneticPr fontId="2"/>
  </si>
  <si>
    <t>葛城市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</si>
</sst>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20">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11"/>
      <name val="明朝"/>
      <family val="1"/>
      <charset val="128"/>
    </font>
    <font>
      <sz val="6"/>
      <name val="明朝"/>
      <family val="1"/>
      <charset val="128"/>
    </font>
    <font>
      <sz val="11"/>
      <color indexed="8"/>
      <name val="ＭＳ Ｐゴシック"/>
      <family val="3"/>
      <charset val="128"/>
    </font>
    <font>
      <sz val="11"/>
      <color indexed="8"/>
      <name val="ＭＳ Ｐゴシック"/>
      <family val="3"/>
      <charset val="128"/>
    </font>
    <font>
      <sz val="8"/>
      <name val="ＭＳ Ｐゴシック"/>
      <family val="3"/>
      <charset val="128"/>
    </font>
    <font>
      <sz val="11"/>
      <color rgb="FFFF0000"/>
      <name val="ＭＳ Ｐゴシック"/>
      <family val="3"/>
      <charset val="128"/>
    </font>
    <font>
      <sz val="11"/>
      <color theme="1"/>
      <name val="ＭＳ Ｐゴシック"/>
      <family val="3"/>
      <charset val="128"/>
    </font>
    <font>
      <sz val="11"/>
      <color theme="9" tint="0.79998168889431442"/>
      <name val="ＭＳ Ｐゴシック"/>
      <family val="3"/>
      <charset val="128"/>
    </font>
    <font>
      <b/>
      <sz val="10"/>
      <color theme="9" tint="0.79998168889431442"/>
      <name val="ＭＳ Ｐゴシック"/>
      <family val="3"/>
      <charset val="128"/>
    </font>
    <font>
      <sz val="10"/>
      <color theme="9" tint="0.79998168889431442"/>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indexed="22"/>
        <bgColor indexed="0"/>
      </patternFill>
    </fill>
  </fills>
  <borders count="84">
    <border>
      <left/>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64"/>
      </bottom>
      <diagonal/>
    </border>
    <border>
      <left/>
      <right/>
      <top style="thin">
        <color indexed="64"/>
      </top>
      <bottom style="medium">
        <color indexed="64"/>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diagonal/>
    </border>
    <border>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s>
  <cellStyleXfs count="11">
    <xf numFmtId="0" fontId="0" fillId="0" borderId="0">
      <alignment vertical="center"/>
    </xf>
    <xf numFmtId="0" fontId="1" fillId="0" borderId="0"/>
    <xf numFmtId="0" fontId="10" fillId="0" borderId="0"/>
    <xf numFmtId="0" fontId="12" fillId="0" borderId="0"/>
    <xf numFmtId="0" fontId="12" fillId="0" borderId="0"/>
    <xf numFmtId="0" fontId="12" fillId="0" borderId="0"/>
    <xf numFmtId="0" fontId="12" fillId="0" borderId="0"/>
    <xf numFmtId="0" fontId="12" fillId="0" borderId="0"/>
    <xf numFmtId="0" fontId="13" fillId="0" borderId="0"/>
    <xf numFmtId="0" fontId="12" fillId="0" borderId="0"/>
    <xf numFmtId="0" fontId="12" fillId="0" borderId="0"/>
  </cellStyleXfs>
  <cellXfs count="271">
    <xf numFmtId="0" fontId="0" fillId="0" borderId="0" xfId="0">
      <alignment vertical="center"/>
    </xf>
    <xf numFmtId="0" fontId="1" fillId="0" borderId="0" xfId="0" applyFont="1">
      <alignment vertical="center"/>
    </xf>
    <xf numFmtId="0" fontId="1" fillId="0" borderId="0" xfId="0" applyFont="1" applyAlignment="1">
      <alignment vertical="center"/>
    </xf>
    <xf numFmtId="0" fontId="3" fillId="0" borderId="4" xfId="0" applyFont="1" applyFill="1" applyBorder="1" applyAlignment="1">
      <alignment horizontal="distributed" vertical="center"/>
    </xf>
    <xf numFmtId="0" fontId="3" fillId="0" borderId="5" xfId="0" applyFont="1" applyFill="1" applyBorder="1" applyAlignment="1">
      <alignment horizontal="distributed" vertical="center"/>
    </xf>
    <xf numFmtId="0" fontId="3" fillId="0" borderId="6" xfId="0" applyFont="1" applyFill="1" applyBorder="1" applyAlignment="1">
      <alignment horizontal="distributed" vertical="center"/>
    </xf>
    <xf numFmtId="0" fontId="8" fillId="0" borderId="0" xfId="0" applyFont="1" applyFill="1" applyAlignment="1">
      <alignment vertical="center"/>
    </xf>
    <xf numFmtId="0" fontId="6" fillId="0" borderId="0" xfId="0" applyFont="1" applyFill="1">
      <alignment vertical="center"/>
    </xf>
    <xf numFmtId="0" fontId="3" fillId="0" borderId="0" xfId="1" applyFont="1" applyFill="1" applyAlignment="1">
      <alignment horizontal="right"/>
    </xf>
    <xf numFmtId="0" fontId="5" fillId="0" borderId="15" xfId="0" applyFont="1" applyFill="1" applyBorder="1" applyAlignment="1">
      <alignment horizontal="distributed" vertical="center" indent="1"/>
    </xf>
    <xf numFmtId="0" fontId="5" fillId="0" borderId="16" xfId="0" applyFont="1" applyFill="1" applyBorder="1" applyAlignment="1">
      <alignment horizontal="distributed" vertical="center" indent="1"/>
    </xf>
    <xf numFmtId="0" fontId="3" fillId="0" borderId="21" xfId="0" applyFont="1" applyFill="1" applyBorder="1" applyAlignment="1">
      <alignment horizontal="distributed" vertical="center"/>
    </xf>
    <xf numFmtId="0" fontId="3" fillId="0" borderId="24" xfId="0" applyFont="1" applyFill="1" applyBorder="1" applyAlignment="1">
      <alignment horizontal="distributed" vertical="center"/>
    </xf>
    <xf numFmtId="0" fontId="3" fillId="0" borderId="25" xfId="0" applyFont="1" applyFill="1" applyBorder="1" applyAlignment="1">
      <alignment horizontal="distributed" vertical="center"/>
    </xf>
    <xf numFmtId="0" fontId="3" fillId="0" borderId="26" xfId="0" applyFont="1" applyFill="1" applyBorder="1" applyAlignment="1">
      <alignment horizontal="distributed" vertical="center"/>
    </xf>
    <xf numFmtId="0" fontId="3" fillId="0" borderId="27" xfId="0" applyFont="1" applyFill="1" applyBorder="1" applyAlignment="1">
      <alignment horizontal="distributed" vertical="center"/>
    </xf>
    <xf numFmtId="0" fontId="6" fillId="0" borderId="0" xfId="0" applyFont="1" applyFill="1" applyAlignment="1">
      <alignment vertical="center"/>
    </xf>
    <xf numFmtId="0" fontId="1" fillId="0" borderId="0" xfId="0" applyFont="1" applyFill="1" applyAlignment="1">
      <alignment vertical="center"/>
    </xf>
    <xf numFmtId="0" fontId="1" fillId="0" borderId="0" xfId="0" applyFont="1" applyFill="1">
      <alignment vertical="center"/>
    </xf>
    <xf numFmtId="0" fontId="6" fillId="0" borderId="0" xfId="1" applyFont="1" applyFill="1" applyAlignment="1">
      <alignment vertical="center"/>
    </xf>
    <xf numFmtId="0" fontId="3" fillId="0" borderId="0" xfId="1" applyFont="1" applyFill="1"/>
    <xf numFmtId="0" fontId="3" fillId="0" borderId="0" xfId="1" applyFont="1"/>
    <xf numFmtId="0" fontId="5" fillId="0" borderId="0" xfId="1" applyFont="1"/>
    <xf numFmtId="0" fontId="4" fillId="0" borderId="0" xfId="0" applyFont="1" applyFill="1" applyAlignment="1">
      <alignment horizontal="right"/>
    </xf>
    <xf numFmtId="0" fontId="4" fillId="0" borderId="0" xfId="0" applyFont="1" applyFill="1" applyAlignment="1">
      <alignment horizontal="right" vertical="center"/>
    </xf>
    <xf numFmtId="0" fontId="9" fillId="0" borderId="0" xfId="0" applyFont="1">
      <alignment vertical="center"/>
    </xf>
    <xf numFmtId="0" fontId="9" fillId="0" borderId="0" xfId="0" applyFont="1" applyAlignment="1">
      <alignment vertical="center"/>
    </xf>
    <xf numFmtId="0" fontId="4" fillId="0" borderId="0" xfId="2" applyFont="1" applyFill="1" applyAlignment="1">
      <alignment horizontal="right" vertical="top"/>
    </xf>
    <xf numFmtId="0" fontId="12" fillId="3" borderId="67" xfId="3" applyFont="1" applyFill="1" applyBorder="1" applyAlignment="1">
      <alignment horizontal="center"/>
    </xf>
    <xf numFmtId="0" fontId="0" fillId="0" borderId="0" xfId="0" applyFont="1" applyAlignment="1">
      <alignment horizontal="center" vertical="center"/>
    </xf>
    <xf numFmtId="176" fontId="1" fillId="0" borderId="0" xfId="0" applyNumberFormat="1" applyFont="1" applyAlignment="1">
      <alignment horizontal="center" vertical="center"/>
    </xf>
    <xf numFmtId="0" fontId="3" fillId="2" borderId="7"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41" xfId="0" applyFont="1" applyFill="1" applyBorder="1" applyAlignment="1">
      <alignment horizontal="center" vertical="center"/>
    </xf>
    <xf numFmtId="0" fontId="0" fillId="0" borderId="0" xfId="0" applyFont="1">
      <alignment vertical="center"/>
    </xf>
    <xf numFmtId="0" fontId="3" fillId="2" borderId="63"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17" xfId="0" applyFont="1" applyFill="1" applyBorder="1" applyAlignment="1">
      <alignment horizontal="centerContinuous" vertical="center" wrapText="1"/>
    </xf>
    <xf numFmtId="0" fontId="3" fillId="2" borderId="18" xfId="0" applyFont="1" applyFill="1" applyBorder="1" applyAlignment="1">
      <alignment horizontal="centerContinuous" vertical="center" wrapText="1"/>
    </xf>
    <xf numFmtId="0" fontId="3" fillId="2" borderId="19" xfId="0" applyFont="1" applyFill="1" applyBorder="1" applyAlignment="1">
      <alignment horizontal="centerContinuous" vertical="center"/>
    </xf>
    <xf numFmtId="0" fontId="3" fillId="2" borderId="22" xfId="0" applyFont="1" applyFill="1" applyBorder="1" applyAlignment="1">
      <alignment horizontal="centerContinuous" vertical="center"/>
    </xf>
    <xf numFmtId="0" fontId="3" fillId="2" borderId="20" xfId="0" applyFont="1" applyFill="1" applyBorder="1" applyAlignment="1">
      <alignment horizontal="centerContinuous"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5" xfId="0" applyFont="1" applyFill="1" applyBorder="1" applyAlignment="1">
      <alignment horizontal="distributed" vertical="center" indent="1"/>
    </xf>
    <xf numFmtId="0" fontId="3" fillId="0" borderId="16" xfId="0" applyFont="1" applyFill="1" applyBorder="1" applyAlignment="1">
      <alignment horizontal="distributed" vertical="center" indent="1"/>
    </xf>
    <xf numFmtId="176" fontId="0" fillId="0" borderId="0" xfId="0" applyNumberFormat="1" applyFont="1" applyAlignment="1">
      <alignment horizontal="center" vertical="center"/>
    </xf>
    <xf numFmtId="0" fontId="0" fillId="0" borderId="0" xfId="0" applyFont="1" applyAlignment="1">
      <alignment vertical="center"/>
    </xf>
    <xf numFmtId="0" fontId="3" fillId="2" borderId="40" xfId="0" applyFont="1" applyFill="1" applyBorder="1" applyAlignment="1">
      <alignment horizontal="center" vertical="center"/>
    </xf>
    <xf numFmtId="0" fontId="3" fillId="0" borderId="0" xfId="0" applyFont="1" applyAlignment="1">
      <alignment vertical="center"/>
    </xf>
    <xf numFmtId="0" fontId="3" fillId="0" borderId="0" xfId="0" applyFont="1">
      <alignment vertical="center"/>
    </xf>
    <xf numFmtId="0" fontId="3" fillId="0" borderId="0" xfId="0" applyFont="1" applyFill="1" applyAlignment="1">
      <alignment vertical="center"/>
    </xf>
    <xf numFmtId="0" fontId="3" fillId="0" borderId="0" xfId="0" applyFont="1" applyAlignment="1">
      <alignment horizontal="right"/>
    </xf>
    <xf numFmtId="0" fontId="3" fillId="2" borderId="42" xfId="0" applyFont="1" applyFill="1" applyBorder="1" applyAlignment="1">
      <alignment horizontal="distributed" vertical="center" indent="1"/>
    </xf>
    <xf numFmtId="0" fontId="3" fillId="2" borderId="13" xfId="0" applyFont="1" applyFill="1" applyBorder="1" applyAlignment="1">
      <alignment horizontal="distributed" vertical="center" indent="1"/>
    </xf>
    <xf numFmtId="0" fontId="3" fillId="2" borderId="23" xfId="0" applyFont="1" applyFill="1" applyBorder="1" applyAlignment="1">
      <alignment horizontal="distributed" vertical="center" indent="1"/>
    </xf>
    <xf numFmtId="0" fontId="3" fillId="2" borderId="1"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177" fontId="7" fillId="0" borderId="43" xfId="0" applyNumberFormat="1" applyFont="1" applyFill="1" applyBorder="1" applyAlignment="1">
      <alignment vertical="center"/>
    </xf>
    <xf numFmtId="177" fontId="7" fillId="0" borderId="9" xfId="0" applyNumberFormat="1" applyFont="1" applyFill="1" applyBorder="1" applyAlignment="1">
      <alignment vertical="center"/>
    </xf>
    <xf numFmtId="177" fontId="7" fillId="0" borderId="29" xfId="0" applyNumberFormat="1" applyFont="1" applyFill="1" applyBorder="1" applyAlignment="1">
      <alignment vertical="center"/>
    </xf>
    <xf numFmtId="177" fontId="7" fillId="0" borderId="28" xfId="0" applyNumberFormat="1" applyFont="1" applyFill="1" applyBorder="1" applyAlignment="1">
      <alignment vertical="center"/>
    </xf>
    <xf numFmtId="177" fontId="7" fillId="0" borderId="10" xfId="0" applyNumberFormat="1" applyFont="1" applyFill="1" applyBorder="1" applyAlignment="1">
      <alignment vertical="center"/>
    </xf>
    <xf numFmtId="177" fontId="7" fillId="0" borderId="14" xfId="0" applyNumberFormat="1" applyFont="1" applyFill="1" applyBorder="1" applyAlignment="1">
      <alignment vertical="center"/>
    </xf>
    <xf numFmtId="177" fontId="7" fillId="0" borderId="11" xfId="0" applyNumberFormat="1" applyFont="1" applyFill="1" applyBorder="1" applyAlignment="1">
      <alignment vertical="center"/>
    </xf>
    <xf numFmtId="177" fontId="7" fillId="0" borderId="35" xfId="0" applyNumberFormat="1" applyFont="1" applyFill="1" applyBorder="1" applyAlignment="1">
      <alignment vertical="center"/>
    </xf>
    <xf numFmtId="177" fontId="7" fillId="0" borderId="12" xfId="0" applyNumberFormat="1" applyFont="1" applyFill="1" applyBorder="1" applyAlignment="1">
      <alignment vertical="center"/>
    </xf>
    <xf numFmtId="177" fontId="7" fillId="0" borderId="7" xfId="0" applyNumberFormat="1" applyFont="1" applyFill="1" applyBorder="1" applyAlignment="1">
      <alignment vertical="center"/>
    </xf>
    <xf numFmtId="177" fontId="7" fillId="0" borderId="47" xfId="0" applyNumberFormat="1" applyFont="1" applyFill="1" applyBorder="1" applyAlignment="1">
      <alignment vertical="center"/>
    </xf>
    <xf numFmtId="177" fontId="7" fillId="0" borderId="8" xfId="0" applyNumberFormat="1" applyFont="1" applyFill="1" applyBorder="1" applyAlignment="1">
      <alignment vertical="center"/>
    </xf>
    <xf numFmtId="177" fontId="7" fillId="0" borderId="44" xfId="0" applyNumberFormat="1" applyFont="1" applyFill="1" applyBorder="1" applyAlignment="1">
      <alignment vertical="center"/>
    </xf>
    <xf numFmtId="177" fontId="7" fillId="0" borderId="32" xfId="0" applyNumberFormat="1" applyFont="1" applyFill="1" applyBorder="1" applyAlignment="1">
      <alignment vertical="center"/>
    </xf>
    <xf numFmtId="177" fontId="7" fillId="0" borderId="53" xfId="0" applyNumberFormat="1" applyFont="1" applyFill="1" applyBorder="1" applyAlignment="1">
      <alignment vertical="center"/>
    </xf>
    <xf numFmtId="177" fontId="7" fillId="0" borderId="30" xfId="0" applyNumberFormat="1" applyFont="1" applyFill="1" applyBorder="1" applyAlignment="1">
      <alignment vertical="center"/>
    </xf>
    <xf numFmtId="0" fontId="1" fillId="0" borderId="0" xfId="0" applyFont="1" applyAlignment="1">
      <alignment horizontal="center" vertical="center"/>
    </xf>
    <xf numFmtId="177" fontId="7" fillId="0" borderId="28" xfId="0" applyNumberFormat="1" applyFont="1" applyFill="1" applyBorder="1">
      <alignment vertical="center"/>
    </xf>
    <xf numFmtId="177" fontId="7" fillId="0" borderId="31" xfId="0" applyNumberFormat="1" applyFont="1" applyFill="1" applyBorder="1" applyAlignment="1">
      <alignment vertical="center"/>
    </xf>
    <xf numFmtId="177" fontId="7" fillId="0" borderId="32" xfId="0" applyNumberFormat="1" applyFont="1" applyFill="1" applyBorder="1">
      <alignment vertical="center"/>
    </xf>
    <xf numFmtId="177" fontId="7" fillId="0" borderId="33" xfId="0" applyNumberFormat="1" applyFont="1" applyFill="1" applyBorder="1" applyAlignment="1">
      <alignment vertical="center"/>
    </xf>
    <xf numFmtId="177" fontId="7" fillId="0" borderId="34" xfId="0" applyNumberFormat="1" applyFont="1" applyFill="1" applyBorder="1" applyAlignment="1">
      <alignment vertical="center"/>
    </xf>
    <xf numFmtId="177" fontId="7" fillId="0" borderId="30" xfId="0" applyNumberFormat="1" applyFont="1" applyFill="1" applyBorder="1">
      <alignment vertical="center"/>
    </xf>
    <xf numFmtId="0" fontId="3" fillId="2" borderId="0" xfId="0" applyFont="1" applyFill="1">
      <alignment vertical="center"/>
    </xf>
    <xf numFmtId="0" fontId="3" fillId="2" borderId="15" xfId="0" applyFont="1" applyFill="1" applyBorder="1" applyAlignment="1">
      <alignment horizontal="center" vertical="center"/>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177" fontId="7" fillId="0" borderId="43" xfId="0" applyNumberFormat="1" applyFont="1" applyFill="1" applyBorder="1">
      <alignment vertical="center"/>
    </xf>
    <xf numFmtId="177" fontId="7" fillId="0" borderId="9" xfId="0" applyNumberFormat="1" applyFont="1" applyFill="1" applyBorder="1">
      <alignment vertical="center"/>
    </xf>
    <xf numFmtId="177" fontId="7" fillId="0" borderId="11" xfId="0" applyNumberFormat="1" applyFont="1" applyFill="1" applyBorder="1">
      <alignment vertical="center"/>
    </xf>
    <xf numFmtId="177" fontId="7" fillId="0" borderId="7" xfId="0" applyNumberFormat="1" applyFont="1" applyFill="1" applyBorder="1">
      <alignment vertical="center"/>
    </xf>
    <xf numFmtId="177" fontId="7" fillId="0" borderId="52" xfId="0" applyNumberFormat="1" applyFont="1" applyFill="1" applyBorder="1">
      <alignment vertical="center"/>
    </xf>
    <xf numFmtId="0" fontId="12" fillId="3" borderId="67" xfId="7" applyFont="1" applyFill="1" applyBorder="1" applyAlignment="1">
      <alignment horizontal="center"/>
    </xf>
    <xf numFmtId="177" fontId="7" fillId="0" borderId="43" xfId="1" applyNumberFormat="1" applyFont="1" applyFill="1" applyBorder="1" applyAlignment="1">
      <alignment horizontal="right" vertical="center"/>
    </xf>
    <xf numFmtId="177" fontId="7" fillId="0" borderId="29" xfId="1" applyNumberFormat="1" applyFont="1" applyFill="1" applyBorder="1" applyAlignment="1">
      <alignment horizontal="right" vertical="center"/>
    </xf>
    <xf numFmtId="177" fontId="7" fillId="0" borderId="14" xfId="1" applyNumberFormat="1" applyFont="1" applyFill="1" applyBorder="1" applyAlignment="1">
      <alignment horizontal="right" vertical="center"/>
    </xf>
    <xf numFmtId="177" fontId="7" fillId="0" borderId="44" xfId="1" applyNumberFormat="1" applyFont="1" applyFill="1" applyBorder="1" applyAlignment="1">
      <alignment horizontal="right" vertical="center"/>
    </xf>
    <xf numFmtId="177" fontId="7" fillId="0" borderId="53" xfId="1" applyNumberFormat="1" applyFont="1" applyFill="1" applyBorder="1" applyAlignment="1">
      <alignment horizontal="right" vertical="center"/>
    </xf>
    <xf numFmtId="177" fontId="7" fillId="0" borderId="46" xfId="1" applyNumberFormat="1" applyFont="1" applyFill="1" applyBorder="1" applyAlignment="1">
      <alignment horizontal="right" vertical="center"/>
    </xf>
    <xf numFmtId="177" fontId="7" fillId="0" borderId="54" xfId="1" applyNumberFormat="1" applyFont="1" applyFill="1" applyBorder="1" applyAlignment="1">
      <alignment horizontal="right" vertical="center"/>
    </xf>
    <xf numFmtId="177" fontId="7" fillId="0" borderId="45" xfId="1" applyNumberFormat="1" applyFont="1" applyFill="1" applyBorder="1" applyAlignment="1">
      <alignment horizontal="right" vertical="center"/>
    </xf>
    <xf numFmtId="177" fontId="7" fillId="0" borderId="38" xfId="1" applyNumberFormat="1" applyFont="1" applyFill="1" applyBorder="1" applyAlignment="1">
      <alignment horizontal="right" vertical="center"/>
    </xf>
    <xf numFmtId="0" fontId="3" fillId="2" borderId="0" xfId="1" applyFont="1" applyFill="1"/>
    <xf numFmtId="0" fontId="3" fillId="2" borderId="11" xfId="1" applyFont="1" applyFill="1" applyBorder="1" applyAlignment="1">
      <alignment horizontal="center" vertical="center"/>
    </xf>
    <xf numFmtId="0" fontId="3" fillId="2" borderId="0" xfId="1" applyFont="1" applyFill="1" applyAlignment="1">
      <alignment horizontal="center" vertical="center"/>
    </xf>
    <xf numFmtId="0" fontId="4" fillId="2" borderId="23" xfId="1" quotePrefix="1" applyFont="1" applyFill="1" applyBorder="1" applyAlignment="1">
      <alignment horizontal="center" vertical="center" wrapText="1"/>
    </xf>
    <xf numFmtId="0" fontId="4" fillId="2" borderId="13" xfId="1" quotePrefix="1" applyFont="1" applyFill="1" applyBorder="1" applyAlignment="1">
      <alignment horizontal="center" vertical="center" wrapText="1"/>
    </xf>
    <xf numFmtId="0" fontId="3" fillId="0" borderId="0" xfId="1" applyFont="1" applyAlignment="1">
      <alignment vertical="center"/>
    </xf>
    <xf numFmtId="0" fontId="3" fillId="2" borderId="0" xfId="1" applyFont="1" applyFill="1" applyAlignment="1">
      <alignment vertical="center"/>
    </xf>
    <xf numFmtId="0" fontId="3" fillId="0" borderId="0" xfId="1" applyFont="1" applyFill="1" applyAlignment="1">
      <alignment vertical="center"/>
    </xf>
    <xf numFmtId="0" fontId="3" fillId="0" borderId="0" xfId="1" applyFont="1" applyAlignment="1">
      <alignment horizontal="center" vertical="center"/>
    </xf>
    <xf numFmtId="0" fontId="3" fillId="0" borderId="0" xfId="1" applyFont="1" applyFill="1" applyAlignment="1">
      <alignment horizontal="center" vertical="center"/>
    </xf>
    <xf numFmtId="177" fontId="7" fillId="0" borderId="61" xfId="1" applyNumberFormat="1" applyFont="1" applyFill="1" applyBorder="1" applyAlignment="1">
      <alignment horizontal="right" vertical="center"/>
    </xf>
    <xf numFmtId="177" fontId="7" fillId="0" borderId="63" xfId="1" applyNumberFormat="1" applyFont="1" applyFill="1" applyBorder="1" applyAlignment="1">
      <alignment horizontal="right" vertical="center"/>
    </xf>
    <xf numFmtId="177" fontId="7" fillId="0" borderId="60" xfId="1" applyNumberFormat="1" applyFont="1" applyFill="1" applyBorder="1" applyAlignment="1">
      <alignment horizontal="right" vertical="center"/>
    </xf>
    <xf numFmtId="177" fontId="7" fillId="0" borderId="0" xfId="1" applyNumberFormat="1" applyFont="1" applyFill="1" applyBorder="1" applyAlignment="1">
      <alignment horizontal="right" vertical="center"/>
    </xf>
    <xf numFmtId="0" fontId="5" fillId="0" borderId="0" xfId="0" applyFont="1" applyFill="1" applyBorder="1" applyAlignment="1">
      <alignment horizontal="distributed" vertical="center" indent="1"/>
    </xf>
    <xf numFmtId="0" fontId="4" fillId="2" borderId="42" xfId="1" quotePrefix="1" applyFont="1" applyFill="1" applyBorder="1" applyAlignment="1">
      <alignment horizontal="center" vertical="center" wrapText="1"/>
    </xf>
    <xf numFmtId="0" fontId="12" fillId="0" borderId="68" xfId="9" applyFont="1" applyFill="1" applyBorder="1" applyAlignment="1">
      <alignment horizontal="right" vertical="center" wrapText="1"/>
    </xf>
    <xf numFmtId="177" fontId="7" fillId="0" borderId="9" xfId="1" applyNumberFormat="1" applyFont="1" applyFill="1" applyBorder="1" applyAlignment="1">
      <alignment horizontal="right" vertical="center"/>
    </xf>
    <xf numFmtId="177" fontId="7" fillId="0" borderId="11" xfId="1" applyNumberFormat="1" applyFont="1" applyFill="1" applyBorder="1" applyAlignment="1">
      <alignment horizontal="right" vertical="center"/>
    </xf>
    <xf numFmtId="177" fontId="7" fillId="0" borderId="7" xfId="1" applyNumberFormat="1" applyFont="1" applyFill="1" applyBorder="1" applyAlignment="1">
      <alignment horizontal="right" vertical="center"/>
    </xf>
    <xf numFmtId="177" fontId="7" fillId="0" borderId="52" xfId="1" applyNumberFormat="1" applyFont="1" applyFill="1" applyBorder="1" applyAlignment="1">
      <alignment horizontal="right" vertical="center"/>
    </xf>
    <xf numFmtId="0" fontId="3" fillId="2" borderId="56" xfId="0" applyFont="1" applyFill="1" applyBorder="1" applyAlignment="1">
      <alignment horizontal="center" vertical="center"/>
    </xf>
    <xf numFmtId="177" fontId="7" fillId="0" borderId="43" xfId="0" quotePrefix="1" applyNumberFormat="1" applyFont="1" applyFill="1" applyBorder="1">
      <alignment vertical="center"/>
    </xf>
    <xf numFmtId="177" fontId="7" fillId="0" borderId="9" xfId="0" quotePrefix="1" applyNumberFormat="1" applyFont="1" applyFill="1" applyBorder="1">
      <alignment vertical="center"/>
    </xf>
    <xf numFmtId="177" fontId="7" fillId="0" borderId="29" xfId="0" applyNumberFormat="1" applyFont="1" applyFill="1" applyBorder="1">
      <alignment vertical="center"/>
    </xf>
    <xf numFmtId="177" fontId="7" fillId="0" borderId="14" xfId="0" quotePrefix="1" applyNumberFormat="1" applyFont="1" applyFill="1" applyBorder="1">
      <alignment vertical="center"/>
    </xf>
    <xf numFmtId="177" fontId="7" fillId="0" borderId="11" xfId="0" quotePrefix="1" applyNumberFormat="1" applyFont="1" applyFill="1" applyBorder="1">
      <alignment vertical="center"/>
    </xf>
    <xf numFmtId="177" fontId="7" fillId="0" borderId="44" xfId="0" quotePrefix="1" applyNumberFormat="1" applyFont="1" applyFill="1" applyBorder="1">
      <alignment vertical="center"/>
    </xf>
    <xf numFmtId="177" fontId="7" fillId="0" borderId="7" xfId="0" quotePrefix="1" applyNumberFormat="1" applyFont="1" applyFill="1" applyBorder="1">
      <alignment vertical="center"/>
    </xf>
    <xf numFmtId="177" fontId="7" fillId="0" borderId="52" xfId="0" quotePrefix="1" applyNumberFormat="1" applyFont="1" applyFill="1" applyBorder="1">
      <alignment vertical="center"/>
    </xf>
    <xf numFmtId="0" fontId="3" fillId="2" borderId="70" xfId="0" applyFont="1" applyFill="1" applyBorder="1" applyAlignment="1">
      <alignment horizontal="center" vertical="center"/>
    </xf>
    <xf numFmtId="0" fontId="3" fillId="2" borderId="13" xfId="0" applyFont="1" applyFill="1" applyBorder="1" applyAlignment="1">
      <alignment horizontal="center" vertical="center"/>
    </xf>
    <xf numFmtId="177" fontId="7" fillId="0" borderId="29" xfId="0" quotePrefix="1" applyNumberFormat="1" applyFont="1" applyFill="1" applyBorder="1">
      <alignment vertical="center"/>
    </xf>
    <xf numFmtId="177" fontId="7" fillId="0" borderId="34" xfId="0" quotePrefix="1" applyNumberFormat="1" applyFont="1" applyFill="1" applyBorder="1">
      <alignment vertical="center"/>
    </xf>
    <xf numFmtId="177" fontId="7" fillId="0" borderId="47" xfId="0" quotePrefix="1" applyNumberFormat="1" applyFont="1" applyFill="1" applyBorder="1">
      <alignment vertical="center"/>
    </xf>
    <xf numFmtId="177" fontId="7" fillId="0" borderId="35" xfId="0" quotePrefix="1" applyNumberFormat="1" applyFont="1" applyFill="1" applyBorder="1">
      <alignment vertical="center"/>
    </xf>
    <xf numFmtId="177" fontId="7" fillId="0" borderId="55" xfId="0" applyNumberFormat="1" applyFont="1" applyFill="1" applyBorder="1">
      <alignment vertical="center"/>
    </xf>
    <xf numFmtId="177" fontId="7" fillId="0" borderId="10" xfId="0" quotePrefix="1" applyNumberFormat="1" applyFont="1" applyFill="1" applyBorder="1">
      <alignment vertical="center"/>
    </xf>
    <xf numFmtId="177" fontId="7" fillId="0" borderId="21" xfId="0" applyNumberFormat="1" applyFont="1" applyFill="1" applyBorder="1">
      <alignment vertical="center"/>
    </xf>
    <xf numFmtId="177" fontId="7" fillId="0" borderId="12" xfId="0" quotePrefix="1" applyNumberFormat="1" applyFont="1" applyFill="1" applyBorder="1">
      <alignment vertical="center"/>
    </xf>
    <xf numFmtId="177" fontId="7" fillId="0" borderId="56" xfId="0" applyNumberFormat="1" applyFont="1" applyFill="1" applyBorder="1">
      <alignment vertical="center"/>
    </xf>
    <xf numFmtId="177" fontId="7" fillId="0" borderId="8" xfId="0" quotePrefix="1" applyNumberFormat="1" applyFont="1" applyFill="1" applyBorder="1">
      <alignment vertical="center"/>
    </xf>
    <xf numFmtId="0" fontId="3" fillId="2" borderId="69"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39" xfId="0" applyFont="1" applyFill="1" applyBorder="1" applyAlignment="1">
      <alignment horizontal="center" vertical="center"/>
    </xf>
    <xf numFmtId="177" fontId="7" fillId="0" borderId="33" xfId="0" quotePrefix="1" applyNumberFormat="1" applyFont="1" applyFill="1" applyBorder="1">
      <alignment vertical="center"/>
    </xf>
    <xf numFmtId="177" fontId="7" fillId="0" borderId="10" xfId="0" applyNumberFormat="1" applyFont="1" applyFill="1" applyBorder="1">
      <alignment vertical="center"/>
    </xf>
    <xf numFmtId="0" fontId="12" fillId="3" borderId="67" xfId="5" applyFont="1" applyFill="1" applyBorder="1" applyAlignment="1">
      <alignment horizontal="center" vertical="top" wrapText="1"/>
    </xf>
    <xf numFmtId="0" fontId="12" fillId="3" borderId="67" xfId="9" applyFont="1" applyFill="1" applyBorder="1" applyAlignment="1">
      <alignment horizontal="left" vertical="center"/>
    </xf>
    <xf numFmtId="0" fontId="12" fillId="3" borderId="67" xfId="6" applyFont="1" applyFill="1" applyBorder="1" applyAlignment="1">
      <alignment horizontal="center" vertical="top" wrapText="1"/>
    </xf>
    <xf numFmtId="0" fontId="12" fillId="3" borderId="67" xfId="4" applyFont="1" applyFill="1" applyBorder="1" applyAlignment="1">
      <alignment horizontal="center" vertical="top" wrapText="1"/>
    </xf>
    <xf numFmtId="0" fontId="12" fillId="3" borderId="67" xfId="10" applyFont="1" applyFill="1" applyBorder="1" applyAlignment="1">
      <alignment horizontal="center" vertical="top" wrapText="1"/>
    </xf>
    <xf numFmtId="0" fontId="3" fillId="0" borderId="0" xfId="0" applyFont="1" applyFill="1" applyBorder="1" applyAlignment="1">
      <alignment horizontal="distributed" vertical="center" indent="1"/>
    </xf>
    <xf numFmtId="0" fontId="6" fillId="0" borderId="0" xfId="0" applyFont="1">
      <alignment vertical="center"/>
    </xf>
    <xf numFmtId="177" fontId="7" fillId="0" borderId="45" xfId="0" applyNumberFormat="1" applyFont="1" applyFill="1" applyBorder="1" applyAlignment="1">
      <alignment vertical="center"/>
    </xf>
    <xf numFmtId="177" fontId="7" fillId="0" borderId="46" xfId="0" applyNumberFormat="1" applyFont="1" applyFill="1" applyBorder="1" applyAlignment="1">
      <alignment vertical="center"/>
    </xf>
    <xf numFmtId="177" fontId="7" fillId="0" borderId="38" xfId="0" applyNumberFormat="1" applyFont="1" applyFill="1" applyBorder="1" applyAlignment="1">
      <alignment vertical="center"/>
    </xf>
    <xf numFmtId="177" fontId="7" fillId="0" borderId="48" xfId="0" applyNumberFormat="1" applyFont="1" applyFill="1" applyBorder="1" applyAlignment="1">
      <alignment vertical="center"/>
    </xf>
    <xf numFmtId="177" fontId="7" fillId="0" borderId="37" xfId="0" applyNumberFormat="1" applyFont="1" applyFill="1" applyBorder="1" applyAlignment="1">
      <alignment vertical="center"/>
    </xf>
    <xf numFmtId="177" fontId="7" fillId="0" borderId="36" xfId="0" applyNumberFormat="1" applyFont="1" applyFill="1" applyBorder="1">
      <alignment vertical="center"/>
    </xf>
    <xf numFmtId="177" fontId="7" fillId="0" borderId="37" xfId="0" applyNumberFormat="1" applyFont="1" applyFill="1" applyBorder="1">
      <alignment vertical="center"/>
    </xf>
    <xf numFmtId="177" fontId="7" fillId="0" borderId="38" xfId="0" applyNumberFormat="1" applyFont="1" applyFill="1" applyBorder="1">
      <alignment vertical="center"/>
    </xf>
    <xf numFmtId="177" fontId="7" fillId="0" borderId="36" xfId="0" applyNumberFormat="1" applyFont="1" applyFill="1" applyBorder="1" applyAlignment="1">
      <alignment vertical="center"/>
    </xf>
    <xf numFmtId="177" fontId="7" fillId="0" borderId="39" xfId="0" applyNumberFormat="1" applyFont="1" applyFill="1" applyBorder="1" applyAlignment="1">
      <alignment vertical="center"/>
    </xf>
    <xf numFmtId="177" fontId="7" fillId="0" borderId="40" xfId="0" applyNumberFormat="1" applyFont="1" applyFill="1" applyBorder="1" applyAlignment="1">
      <alignment vertical="center"/>
    </xf>
    <xf numFmtId="177" fontId="7" fillId="0" borderId="41" xfId="0" applyNumberFormat="1" applyFont="1" applyFill="1" applyBorder="1" applyAlignment="1">
      <alignment vertical="center"/>
    </xf>
    <xf numFmtId="177" fontId="7" fillId="0" borderId="48" xfId="0" applyNumberFormat="1" applyFont="1" applyFill="1" applyBorder="1">
      <alignment vertical="center"/>
    </xf>
    <xf numFmtId="177" fontId="7" fillId="0" borderId="45" xfId="0" applyNumberFormat="1" applyFont="1" applyFill="1" applyBorder="1">
      <alignment vertical="center"/>
    </xf>
    <xf numFmtId="177" fontId="7" fillId="0" borderId="46" xfId="0" applyNumberFormat="1" applyFont="1" applyFill="1" applyBorder="1">
      <alignment vertical="center"/>
    </xf>
    <xf numFmtId="177" fontId="7" fillId="0" borderId="49" xfId="0" applyNumberFormat="1" applyFont="1" applyFill="1" applyBorder="1">
      <alignment vertical="center"/>
    </xf>
    <xf numFmtId="177" fontId="7" fillId="0" borderId="50" xfId="0" applyNumberFormat="1" applyFont="1" applyFill="1" applyBorder="1">
      <alignment vertical="center"/>
    </xf>
    <xf numFmtId="177" fontId="7" fillId="0" borderId="41" xfId="0" applyNumberFormat="1" applyFont="1" applyFill="1" applyBorder="1">
      <alignment vertical="center"/>
    </xf>
    <xf numFmtId="177" fontId="7" fillId="0" borderId="39" xfId="0" applyNumberFormat="1" applyFont="1" applyFill="1" applyBorder="1">
      <alignment vertical="center"/>
    </xf>
    <xf numFmtId="177" fontId="7" fillId="0" borderId="40" xfId="0" applyNumberFormat="1" applyFont="1" applyFill="1" applyBorder="1">
      <alignment vertical="center"/>
    </xf>
    <xf numFmtId="0" fontId="3" fillId="2" borderId="60" xfId="1" applyFont="1" applyFill="1" applyBorder="1" applyAlignment="1">
      <alignment horizontal="center" vertical="center"/>
    </xf>
    <xf numFmtId="0" fontId="15" fillId="0" borderId="68" xfId="5" applyFont="1" applyFill="1" applyBorder="1" applyAlignment="1">
      <alignment horizontal="right" wrapText="1"/>
    </xf>
    <xf numFmtId="0" fontId="15" fillId="0" borderId="68" xfId="3" applyFont="1" applyFill="1" applyBorder="1" applyAlignment="1">
      <alignment horizontal="right" wrapText="1"/>
    </xf>
    <xf numFmtId="0" fontId="15" fillId="0" borderId="68" xfId="8" applyFont="1" applyFill="1" applyBorder="1" applyAlignment="1">
      <alignment horizontal="right" wrapText="1"/>
    </xf>
    <xf numFmtId="0" fontId="15" fillId="0" borderId="68" xfId="9" applyFont="1" applyFill="1" applyBorder="1" applyAlignment="1">
      <alignment horizontal="right" wrapText="1"/>
    </xf>
    <xf numFmtId="0" fontId="15" fillId="0" borderId="68" xfId="6" applyFont="1" applyFill="1" applyBorder="1" applyAlignment="1">
      <alignment horizontal="right" wrapText="1"/>
    </xf>
    <xf numFmtId="0" fontId="15" fillId="0" borderId="68" xfId="7" applyFont="1" applyFill="1" applyBorder="1" applyAlignment="1">
      <alignment horizontal="right" wrapText="1"/>
    </xf>
    <xf numFmtId="0" fontId="15" fillId="0" borderId="68" xfId="10" applyFont="1" applyFill="1" applyBorder="1" applyAlignment="1">
      <alignment horizontal="right" wrapText="1"/>
    </xf>
    <xf numFmtId="0" fontId="4" fillId="2" borderId="73" xfId="1" quotePrefix="1" applyFont="1" applyFill="1" applyBorder="1" applyAlignment="1">
      <alignment horizontal="center" vertical="center" wrapText="1"/>
    </xf>
    <xf numFmtId="0" fontId="0" fillId="0" borderId="0" xfId="0" applyAlignment="1"/>
    <xf numFmtId="0" fontId="16" fillId="0" borderId="68" xfId="4" applyFont="1" applyFill="1" applyBorder="1" applyAlignment="1">
      <alignment horizontal="right" wrapText="1"/>
    </xf>
    <xf numFmtId="0" fontId="16" fillId="0" borderId="68" xfId="10" applyFont="1" applyFill="1" applyBorder="1" applyAlignment="1">
      <alignment horizontal="right" wrapText="1"/>
    </xf>
    <xf numFmtId="0" fontId="3" fillId="2" borderId="60" xfId="1" applyFont="1" applyFill="1" applyBorder="1" applyAlignment="1">
      <alignment horizontal="center" vertical="center"/>
    </xf>
    <xf numFmtId="0" fontId="0" fillId="3" borderId="67" xfId="5" applyFont="1" applyFill="1" applyBorder="1" applyAlignment="1">
      <alignment horizontal="center" vertical="top" wrapText="1"/>
    </xf>
    <xf numFmtId="0" fontId="0" fillId="3" borderId="67" xfId="3" applyFont="1" applyFill="1" applyBorder="1" applyAlignment="1">
      <alignment horizontal="center"/>
    </xf>
    <xf numFmtId="0" fontId="17" fillId="0" borderId="0" xfId="0" applyFont="1">
      <alignment vertical="center"/>
    </xf>
    <xf numFmtId="0" fontId="18" fillId="0" borderId="0" xfId="1" applyFont="1"/>
    <xf numFmtId="0" fontId="19" fillId="0" borderId="0" xfId="1" applyFont="1"/>
    <xf numFmtId="0" fontId="19" fillId="0" borderId="0" xfId="1" applyFont="1" applyAlignment="1">
      <alignment vertical="center"/>
    </xf>
    <xf numFmtId="0" fontId="19" fillId="0" borderId="0" xfId="1" applyFont="1" applyAlignment="1">
      <alignment horizontal="center" vertical="center"/>
    </xf>
    <xf numFmtId="0" fontId="18" fillId="0" borderId="0" xfId="0" applyFont="1" applyFill="1" applyBorder="1" applyAlignment="1">
      <alignment horizontal="distributed" vertical="center" indent="1"/>
    </xf>
    <xf numFmtId="0" fontId="1" fillId="3" borderId="67" xfId="8" applyFont="1" applyFill="1" applyBorder="1" applyAlignment="1">
      <alignment horizontal="center" vertical="top" wrapText="1"/>
    </xf>
    <xf numFmtId="0" fontId="1" fillId="3" borderId="67" xfId="9" applyFont="1" applyFill="1" applyBorder="1" applyAlignment="1">
      <alignment horizontal="center" vertical="top" wrapText="1"/>
    </xf>
    <xf numFmtId="0" fontId="0" fillId="3" borderId="11" xfId="9" applyFont="1" applyFill="1" applyBorder="1" applyAlignment="1">
      <alignment horizontal="center" vertical="top" wrapText="1"/>
    </xf>
    <xf numFmtId="0" fontId="15" fillId="0" borderId="74" xfId="9" applyFont="1" applyFill="1" applyBorder="1" applyAlignment="1">
      <alignment horizontal="right" wrapText="1"/>
    </xf>
    <xf numFmtId="177" fontId="7" fillId="0" borderId="65" xfId="1" applyNumberFormat="1" applyFont="1" applyFill="1" applyBorder="1" applyAlignment="1">
      <alignment horizontal="right" vertical="center"/>
    </xf>
    <xf numFmtId="0" fontId="15" fillId="0" borderId="75" xfId="9" applyFont="1" applyFill="1" applyBorder="1" applyAlignment="1">
      <alignment horizontal="right" wrapText="1"/>
    </xf>
    <xf numFmtId="0" fontId="15" fillId="0" borderId="76" xfId="9" applyFont="1" applyFill="1" applyBorder="1" applyAlignment="1">
      <alignment horizontal="right" wrapText="1"/>
    </xf>
    <xf numFmtId="0" fontId="15" fillId="0" borderId="78" xfId="0" applyFont="1" applyBorder="1" applyAlignment="1"/>
    <xf numFmtId="0" fontId="15" fillId="0" borderId="77" xfId="0" applyFont="1" applyBorder="1" applyAlignment="1"/>
    <xf numFmtId="0" fontId="15" fillId="0" borderId="79" xfId="0" applyFont="1" applyBorder="1" applyAlignment="1"/>
    <xf numFmtId="0" fontId="15" fillId="0" borderId="80" xfId="0" applyFont="1" applyBorder="1" applyAlignment="1"/>
    <xf numFmtId="0" fontId="15" fillId="0" borderId="81" xfId="0" applyFont="1" applyBorder="1" applyAlignment="1"/>
    <xf numFmtId="0" fontId="15" fillId="0" borderId="82" xfId="0" applyFont="1" applyBorder="1" applyAlignment="1"/>
    <xf numFmtId="0" fontId="15" fillId="0" borderId="83" xfId="0" applyFont="1" applyBorder="1" applyAlignment="1"/>
    <xf numFmtId="0" fontId="1" fillId="3" borderId="72" xfId="9" applyFont="1" applyFill="1" applyBorder="1" applyAlignment="1">
      <alignment horizontal="center" vertical="top" wrapText="1"/>
    </xf>
    <xf numFmtId="0" fontId="3" fillId="2" borderId="29" xfId="1" applyFont="1" applyFill="1" applyBorder="1" applyAlignment="1">
      <alignment horizontal="center" vertical="center"/>
    </xf>
    <xf numFmtId="0" fontId="3" fillId="2" borderId="43" xfId="1" applyFont="1" applyFill="1" applyBorder="1" applyAlignment="1">
      <alignment horizontal="center" vertical="center"/>
    </xf>
    <xf numFmtId="0" fontId="0" fillId="3" borderId="71" xfId="9" applyFont="1" applyFill="1" applyBorder="1" applyAlignment="1">
      <alignment horizontal="center" vertical="top" wrapText="1"/>
    </xf>
    <xf numFmtId="0" fontId="3" fillId="2" borderId="6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58" xfId="0" applyFont="1" applyFill="1" applyBorder="1" applyAlignment="1">
      <alignment horizontal="distributed" vertical="center" indent="4" shrinkToFit="1"/>
    </xf>
    <xf numFmtId="0" fontId="3" fillId="2" borderId="19" xfId="0" applyFont="1" applyFill="1" applyBorder="1" applyAlignment="1">
      <alignment horizontal="distributed" vertical="center" indent="4"/>
    </xf>
    <xf numFmtId="0" fontId="3" fillId="2" borderId="51" xfId="0" applyFont="1" applyFill="1" applyBorder="1" applyAlignment="1">
      <alignment horizontal="distributed" vertical="center" indent="4"/>
    </xf>
    <xf numFmtId="0" fontId="3" fillId="2" borderId="20" xfId="0" applyFont="1" applyFill="1" applyBorder="1" applyAlignment="1">
      <alignment horizontal="distributed" vertical="center" indent="4"/>
    </xf>
    <xf numFmtId="0" fontId="3" fillId="2" borderId="65" xfId="0" applyFont="1" applyFill="1" applyBorder="1" applyAlignment="1">
      <alignment horizontal="distributed" vertical="center" indent="4"/>
    </xf>
    <xf numFmtId="0" fontId="0" fillId="2" borderId="6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0"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21" xfId="1" applyFont="1" applyFill="1" applyBorder="1" applyAlignment="1">
      <alignment horizontal="center" vertical="center"/>
    </xf>
    <xf numFmtId="0" fontId="4" fillId="2" borderId="56" xfId="1" applyFont="1" applyFill="1" applyBorder="1" applyAlignment="1">
      <alignment horizontal="center" vertical="top" wrapText="1"/>
    </xf>
    <xf numFmtId="0" fontId="4" fillId="2" borderId="44" xfId="1" applyFont="1" applyFill="1" applyBorder="1" applyAlignment="1">
      <alignment horizontal="center" vertical="top" wrapText="1"/>
    </xf>
    <xf numFmtId="0" fontId="4" fillId="2" borderId="55" xfId="1" applyFont="1" applyFill="1" applyBorder="1" applyAlignment="1">
      <alignment horizontal="center" vertical="top" wrapText="1"/>
    </xf>
    <xf numFmtId="0" fontId="4" fillId="2" borderId="43" xfId="1" applyFont="1" applyFill="1" applyBorder="1" applyAlignment="1">
      <alignment horizontal="center" vertical="top" wrapText="1"/>
    </xf>
    <xf numFmtId="0" fontId="4" fillId="2" borderId="7" xfId="1" applyFont="1" applyFill="1" applyBorder="1" applyAlignment="1">
      <alignment horizontal="center" vertical="top" wrapText="1"/>
    </xf>
    <xf numFmtId="0" fontId="4" fillId="2" borderId="9" xfId="1" applyFont="1" applyFill="1" applyBorder="1" applyAlignment="1">
      <alignment horizontal="center" vertical="top" wrapText="1"/>
    </xf>
    <xf numFmtId="0" fontId="4" fillId="2" borderId="47" xfId="1" applyFont="1" applyFill="1" applyBorder="1" applyAlignment="1">
      <alignment horizontal="center" vertical="top" wrapText="1"/>
    </xf>
    <xf numFmtId="0" fontId="4" fillId="2" borderId="29" xfId="1" applyFont="1" applyFill="1" applyBorder="1" applyAlignment="1">
      <alignment horizontal="center" vertical="top" wrapText="1"/>
    </xf>
    <xf numFmtId="0" fontId="3" fillId="2" borderId="57" xfId="1" applyFont="1" applyFill="1" applyBorder="1" applyAlignment="1">
      <alignment horizontal="center" vertical="center"/>
    </xf>
    <xf numFmtId="0" fontId="3" fillId="2" borderId="58" xfId="1" applyFont="1" applyFill="1" applyBorder="1" applyAlignment="1">
      <alignment horizontal="center" vertical="center"/>
    </xf>
    <xf numFmtId="0" fontId="3" fillId="2" borderId="59"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43" xfId="1" applyFont="1" applyFill="1" applyBorder="1" applyAlignment="1">
      <alignment horizontal="center" vertical="center"/>
    </xf>
    <xf numFmtId="0" fontId="14" fillId="2" borderId="7" xfId="1" applyFont="1" applyFill="1" applyBorder="1" applyAlignment="1">
      <alignment horizontal="center" vertical="top" wrapText="1"/>
    </xf>
    <xf numFmtId="0" fontId="14" fillId="2" borderId="9" xfId="1" applyFont="1" applyFill="1" applyBorder="1" applyAlignment="1">
      <alignment horizontal="center" vertical="top" wrapText="1"/>
    </xf>
    <xf numFmtId="0" fontId="4" fillId="2" borderId="34" xfId="1" applyFont="1" applyFill="1" applyBorder="1" applyAlignment="1">
      <alignment horizontal="center" vertical="top" wrapText="1"/>
    </xf>
    <xf numFmtId="0" fontId="4" fillId="2" borderId="63" xfId="1" applyFont="1" applyFill="1" applyBorder="1" applyAlignment="1">
      <alignment horizontal="center" vertical="top" wrapText="1"/>
    </xf>
    <xf numFmtId="0" fontId="4" fillId="2" borderId="61" xfId="1" applyFont="1" applyFill="1" applyBorder="1" applyAlignment="1">
      <alignment horizontal="center" vertical="top" wrapText="1"/>
    </xf>
    <xf numFmtId="0" fontId="3" fillId="2" borderId="66"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40" xfId="1" applyFont="1" applyFill="1" applyBorder="1" applyAlignment="1">
      <alignment horizontal="center" vertical="center"/>
    </xf>
    <xf numFmtId="0" fontId="3" fillId="2" borderId="57" xfId="0" applyFont="1" applyFill="1" applyBorder="1" applyAlignment="1">
      <alignment horizontal="distributed" vertical="center" indent="5"/>
    </xf>
    <xf numFmtId="0" fontId="3" fillId="2" borderId="58" xfId="0" applyFont="1" applyFill="1" applyBorder="1" applyAlignment="1">
      <alignment horizontal="distributed" vertical="center" indent="5"/>
    </xf>
    <xf numFmtId="0" fontId="3" fillId="2" borderId="59" xfId="0" applyFont="1" applyFill="1" applyBorder="1" applyAlignment="1">
      <alignment horizontal="distributed" vertical="center" indent="5"/>
    </xf>
    <xf numFmtId="0" fontId="3" fillId="2" borderId="18" xfId="0" applyFont="1" applyFill="1" applyBorder="1" applyAlignment="1">
      <alignment horizontal="distributed" vertical="center" wrapText="1" indent="1"/>
    </xf>
    <xf numFmtId="0" fontId="3" fillId="2" borderId="27" xfId="0" applyFont="1" applyFill="1" applyBorder="1" applyAlignment="1">
      <alignment horizontal="distributed" vertical="center" wrapText="1" indent="1"/>
    </xf>
    <xf numFmtId="0" fontId="3" fillId="2" borderId="57" xfId="0" applyFont="1" applyFill="1" applyBorder="1" applyAlignment="1">
      <alignment horizontal="distributed" vertical="center" indent="7"/>
    </xf>
    <xf numFmtId="0" fontId="3" fillId="2" borderId="58" xfId="0" applyFont="1" applyFill="1" applyBorder="1" applyAlignment="1">
      <alignment horizontal="distributed" vertical="center" indent="7"/>
    </xf>
    <xf numFmtId="0" fontId="3" fillId="2" borderId="57" xfId="0" applyFont="1" applyFill="1" applyBorder="1" applyAlignment="1">
      <alignment horizontal="distributed" vertical="center" indent="6"/>
    </xf>
    <xf numFmtId="0" fontId="3" fillId="2" borderId="58" xfId="0" applyFont="1" applyFill="1" applyBorder="1" applyAlignment="1">
      <alignment horizontal="distributed" vertical="center" indent="6"/>
    </xf>
    <xf numFmtId="0" fontId="3" fillId="2" borderId="59" xfId="0" applyFont="1" applyFill="1" applyBorder="1" applyAlignment="1">
      <alignment horizontal="distributed" vertical="center" indent="6"/>
    </xf>
    <xf numFmtId="0" fontId="3" fillId="2" borderId="21" xfId="0" applyFont="1" applyFill="1" applyBorder="1" applyAlignment="1">
      <alignment horizontal="distributed" vertical="center" indent="6"/>
    </xf>
    <xf numFmtId="0" fontId="3" fillId="2" borderId="60" xfId="0" applyFont="1" applyFill="1" applyBorder="1" applyAlignment="1">
      <alignment horizontal="distributed" vertical="center" indent="6"/>
    </xf>
    <xf numFmtId="0" fontId="3" fillId="2" borderId="14" xfId="0" applyFont="1" applyFill="1" applyBorder="1" applyAlignment="1">
      <alignment horizontal="distributed" vertical="center" indent="6"/>
    </xf>
    <xf numFmtId="0" fontId="3" fillId="2" borderId="21" xfId="0" applyFont="1" applyFill="1" applyBorder="1" applyAlignment="1">
      <alignment horizontal="distributed" vertical="center" indent="5"/>
    </xf>
    <xf numFmtId="0" fontId="3" fillId="2" borderId="60" xfId="0" applyFont="1" applyFill="1" applyBorder="1" applyAlignment="1">
      <alignment horizontal="distributed" vertical="center" indent="5"/>
    </xf>
    <xf numFmtId="0" fontId="3" fillId="2" borderId="14" xfId="0" applyFont="1" applyFill="1" applyBorder="1" applyAlignment="1">
      <alignment horizontal="distributed" vertical="center" indent="5"/>
    </xf>
    <xf numFmtId="0" fontId="3" fillId="2" borderId="47"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0" xfId="0" applyFont="1" applyFill="1" applyBorder="1" applyAlignment="1">
      <alignment horizontal="center" vertical="center"/>
    </xf>
  </cellXfs>
  <cellStyles count="11">
    <cellStyle name="標準" xfId="0" builtinId="0"/>
    <cellStyle name="標準_○1-1.市町村税の現況-1(P　)【統計課公表待ち分は入力対象外】" xfId="2" xr:uid="{00000000-0005-0000-0000-000001000000}"/>
    <cellStyle name="標準_29市町村一覧" xfId="1" xr:uid="{00000000-0005-0000-0000-000002000000}"/>
    <cellStyle name="標準_課標特例" xfId="8" xr:uid="{00000000-0005-0000-0000-000004000000}"/>
    <cellStyle name="標準_課標特例_1" xfId="9" xr:uid="{00000000-0005-0000-0000-000005000000}"/>
    <cellStyle name="標準_決定者別" xfId="3" xr:uid="{00000000-0005-0000-0000-000006000000}"/>
    <cellStyle name="標準_交付金①" xfId="4" xr:uid="{00000000-0005-0000-0000-000007000000}"/>
    <cellStyle name="標準_交付金２" xfId="10" xr:uid="{00000000-0005-0000-0000-000009000000}"/>
    <cellStyle name="標準_所有者別" xfId="5" xr:uid="{00000000-0005-0000-0000-00000A000000}"/>
    <cellStyle name="標準_段階別１" xfId="6" xr:uid="{00000000-0005-0000-0000-00000B000000}"/>
    <cellStyle name="標準_段階別２" xfId="7"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O88"/>
  <sheetViews>
    <sheetView tabSelected="1" view="pageBreakPreview" zoomScaleNormal="100" zoomScaleSheetLayoutView="100" workbookViewId="0">
      <pane xSplit="1" ySplit="4" topLeftCell="B5" activePane="bottomRight" state="frozen"/>
      <selection activeCell="A18" sqref="A18"/>
      <selection pane="topRight" activeCell="A18" sqref="A18"/>
      <selection pane="bottomLeft" activeCell="A18" sqref="A18"/>
      <selection pane="bottomRight" activeCell="A18" sqref="A18"/>
    </sheetView>
  </sheetViews>
  <sheetFormatPr defaultColWidth="9" defaultRowHeight="17.25" customHeight="1"/>
  <cols>
    <col min="1" max="1" width="12.6640625" style="1" customWidth="1"/>
    <col min="2" max="10" width="14.6640625" style="2" customWidth="1"/>
    <col min="11" max="11" width="12.6640625" style="1" customWidth="1"/>
    <col min="12" max="12" width="0" style="2" hidden="1" customWidth="1"/>
    <col min="13" max="15" width="3.77734375" style="2" hidden="1" customWidth="1"/>
    <col min="16" max="16384" width="9" style="2"/>
  </cols>
  <sheetData>
    <row r="1" spans="1:15" ht="17.25" customHeight="1">
      <c r="A1" s="156" t="s">
        <v>185</v>
      </c>
      <c r="B1" s="16"/>
      <c r="C1" s="17"/>
      <c r="D1" s="17"/>
      <c r="E1" s="17"/>
      <c r="F1" s="17"/>
      <c r="G1" s="17"/>
      <c r="H1" s="17"/>
      <c r="I1" s="17"/>
      <c r="K1" s="25"/>
    </row>
    <row r="2" spans="1:15" s="52" customFormat="1" ht="17.25" customHeight="1" thickBot="1">
      <c r="A2" s="53"/>
      <c r="B2" s="54"/>
      <c r="C2" s="54"/>
      <c r="D2" s="54"/>
      <c r="E2" s="54"/>
      <c r="F2" s="54"/>
      <c r="G2" s="54"/>
      <c r="H2" s="54"/>
      <c r="I2" s="54"/>
      <c r="J2" s="54"/>
      <c r="K2" s="55" t="s">
        <v>91</v>
      </c>
    </row>
    <row r="3" spans="1:15" s="52" customFormat="1" ht="17.25" customHeight="1">
      <c r="A3" s="216" t="s">
        <v>0</v>
      </c>
      <c r="B3" s="218" t="s">
        <v>92</v>
      </c>
      <c r="C3" s="218"/>
      <c r="D3" s="218"/>
      <c r="E3" s="219" t="s">
        <v>93</v>
      </c>
      <c r="F3" s="220"/>
      <c r="G3" s="221"/>
      <c r="H3" s="222" t="s">
        <v>3</v>
      </c>
      <c r="I3" s="220"/>
      <c r="J3" s="221"/>
      <c r="K3" s="216" t="s">
        <v>0</v>
      </c>
    </row>
    <row r="4" spans="1:15" s="52" customFormat="1" ht="17.25" customHeight="1" thickBot="1">
      <c r="A4" s="217"/>
      <c r="B4" s="56" t="s">
        <v>48</v>
      </c>
      <c r="C4" s="57" t="s">
        <v>49</v>
      </c>
      <c r="D4" s="58" t="s">
        <v>65</v>
      </c>
      <c r="E4" s="59" t="s">
        <v>48</v>
      </c>
      <c r="F4" s="57" t="s">
        <v>49</v>
      </c>
      <c r="G4" s="60" t="s">
        <v>65</v>
      </c>
      <c r="H4" s="56" t="s">
        <v>48</v>
      </c>
      <c r="I4" s="57" t="s">
        <v>49</v>
      </c>
      <c r="J4" s="58" t="s">
        <v>65</v>
      </c>
      <c r="K4" s="217"/>
    </row>
    <row r="5" spans="1:15" ht="17.25" customHeight="1">
      <c r="A5" s="3" t="s">
        <v>4</v>
      </c>
      <c r="B5" s="61">
        <f>B50</f>
        <v>642</v>
      </c>
      <c r="C5" s="62">
        <f t="shared" ref="C5:J5" si="0">C50</f>
        <v>2456</v>
      </c>
      <c r="D5" s="63">
        <f t="shared" si="0"/>
        <v>3098</v>
      </c>
      <c r="E5" s="64">
        <f t="shared" si="0"/>
        <v>4504239</v>
      </c>
      <c r="F5" s="62">
        <f t="shared" si="0"/>
        <v>164071410</v>
      </c>
      <c r="G5" s="65">
        <f t="shared" si="0"/>
        <v>168575649</v>
      </c>
      <c r="H5" s="61">
        <f t="shared" si="0"/>
        <v>4504239</v>
      </c>
      <c r="I5" s="62">
        <f t="shared" si="0"/>
        <v>161272131</v>
      </c>
      <c r="J5" s="65">
        <f t="shared" si="0"/>
        <v>165776370</v>
      </c>
      <c r="K5" s="3" t="s">
        <v>4</v>
      </c>
      <c r="M5" s="77" t="str">
        <f>IF(SUM(B5:C5)-D5=0,"○","×")</f>
        <v>○</v>
      </c>
      <c r="N5" s="77" t="str">
        <f>IF(SUM(E5:F5)-G5=0,"○","×")</f>
        <v>○</v>
      </c>
      <c r="O5" s="77" t="str">
        <f>IF(SUM(H5:I5)-J5=0,"○","×")</f>
        <v>○</v>
      </c>
    </row>
    <row r="6" spans="1:15" ht="17.25" customHeight="1">
      <c r="A6" s="4" t="s">
        <v>5</v>
      </c>
      <c r="B6" s="66">
        <f t="shared" ref="B6:J6" si="1">B51</f>
        <v>199</v>
      </c>
      <c r="C6" s="67">
        <f t="shared" si="1"/>
        <v>553</v>
      </c>
      <c r="D6" s="68">
        <f t="shared" si="1"/>
        <v>752</v>
      </c>
      <c r="E6" s="64">
        <f t="shared" si="1"/>
        <v>1094673</v>
      </c>
      <c r="F6" s="67">
        <f t="shared" si="1"/>
        <v>22960138</v>
      </c>
      <c r="G6" s="69">
        <f t="shared" si="1"/>
        <v>24054811</v>
      </c>
      <c r="H6" s="61">
        <f t="shared" si="1"/>
        <v>1094673</v>
      </c>
      <c r="I6" s="67">
        <f t="shared" si="1"/>
        <v>22533944</v>
      </c>
      <c r="J6" s="69">
        <f t="shared" si="1"/>
        <v>23628617</v>
      </c>
      <c r="K6" s="4" t="s">
        <v>5</v>
      </c>
      <c r="M6" s="77" t="str">
        <f t="shared" ref="M6:M43" si="2">IF(SUM(B6:C6)-D6=0,"○","×")</f>
        <v>○</v>
      </c>
      <c r="N6" s="77" t="str">
        <f t="shared" ref="N6:N43" si="3">IF(SUM(E6:F6)-G6=0,"○","×")</f>
        <v>○</v>
      </c>
      <c r="O6" s="77" t="str">
        <f t="shared" ref="O6:O43" si="4">IF(SUM(H6:I6)-J6=0,"○","×")</f>
        <v>○</v>
      </c>
    </row>
    <row r="7" spans="1:15" ht="17.25" customHeight="1">
      <c r="A7" s="4" t="s">
        <v>6</v>
      </c>
      <c r="B7" s="66">
        <f t="shared" ref="B7:J7" si="5">B52</f>
        <v>170</v>
      </c>
      <c r="C7" s="67">
        <f t="shared" si="5"/>
        <v>846</v>
      </c>
      <c r="D7" s="68">
        <f t="shared" si="5"/>
        <v>1016</v>
      </c>
      <c r="E7" s="64">
        <f t="shared" si="5"/>
        <v>1167755</v>
      </c>
      <c r="F7" s="67">
        <f t="shared" si="5"/>
        <v>83993031</v>
      </c>
      <c r="G7" s="69">
        <f t="shared" si="5"/>
        <v>85160786</v>
      </c>
      <c r="H7" s="61">
        <f t="shared" si="5"/>
        <v>1167755</v>
      </c>
      <c r="I7" s="67">
        <f t="shared" si="5"/>
        <v>83190601</v>
      </c>
      <c r="J7" s="69">
        <f t="shared" si="5"/>
        <v>84358356</v>
      </c>
      <c r="K7" s="4" t="s">
        <v>6</v>
      </c>
      <c r="M7" s="77" t="str">
        <f t="shared" si="2"/>
        <v>○</v>
      </c>
      <c r="N7" s="77" t="str">
        <f t="shared" si="3"/>
        <v>○</v>
      </c>
      <c r="O7" s="77" t="str">
        <f t="shared" si="4"/>
        <v>○</v>
      </c>
    </row>
    <row r="8" spans="1:15" ht="17.25" customHeight="1">
      <c r="A8" s="4" t="s">
        <v>7</v>
      </c>
      <c r="B8" s="66">
        <f t="shared" ref="B8:J8" si="6">B53</f>
        <v>101</v>
      </c>
      <c r="C8" s="67">
        <f t="shared" si="6"/>
        <v>606</v>
      </c>
      <c r="D8" s="68">
        <f t="shared" si="6"/>
        <v>707</v>
      </c>
      <c r="E8" s="64">
        <f t="shared" si="6"/>
        <v>736128</v>
      </c>
      <c r="F8" s="67">
        <f t="shared" si="6"/>
        <v>46459226</v>
      </c>
      <c r="G8" s="69">
        <f t="shared" si="6"/>
        <v>47195354</v>
      </c>
      <c r="H8" s="61">
        <f t="shared" si="6"/>
        <v>712565</v>
      </c>
      <c r="I8" s="67">
        <f t="shared" si="6"/>
        <v>46055134</v>
      </c>
      <c r="J8" s="69">
        <f t="shared" si="6"/>
        <v>46767699</v>
      </c>
      <c r="K8" s="4" t="s">
        <v>7</v>
      </c>
      <c r="M8" s="77" t="str">
        <f t="shared" si="2"/>
        <v>○</v>
      </c>
      <c r="N8" s="77" t="str">
        <f t="shared" si="3"/>
        <v>○</v>
      </c>
      <c r="O8" s="77" t="str">
        <f t="shared" si="4"/>
        <v>○</v>
      </c>
    </row>
    <row r="9" spans="1:15" ht="17.25" customHeight="1">
      <c r="A9" s="4" t="s">
        <v>8</v>
      </c>
      <c r="B9" s="66">
        <f t="shared" ref="B9:J9" si="7">B54</f>
        <v>443</v>
      </c>
      <c r="C9" s="67">
        <f t="shared" si="7"/>
        <v>1093</v>
      </c>
      <c r="D9" s="68">
        <f t="shared" si="7"/>
        <v>1536</v>
      </c>
      <c r="E9" s="64">
        <f t="shared" si="7"/>
        <v>2761652</v>
      </c>
      <c r="F9" s="67">
        <f t="shared" si="7"/>
        <v>65883796</v>
      </c>
      <c r="G9" s="69">
        <f t="shared" si="7"/>
        <v>68645448</v>
      </c>
      <c r="H9" s="61">
        <f t="shared" si="7"/>
        <v>2761652</v>
      </c>
      <c r="I9" s="67">
        <f t="shared" si="7"/>
        <v>64936712</v>
      </c>
      <c r="J9" s="69">
        <f t="shared" si="7"/>
        <v>67698364</v>
      </c>
      <c r="K9" s="4" t="s">
        <v>8</v>
      </c>
      <c r="M9" s="77" t="str">
        <f t="shared" si="2"/>
        <v>○</v>
      </c>
      <c r="N9" s="77" t="str">
        <f t="shared" si="3"/>
        <v>○</v>
      </c>
      <c r="O9" s="77" t="str">
        <f t="shared" si="4"/>
        <v>○</v>
      </c>
    </row>
    <row r="10" spans="1:15" ht="17.25" customHeight="1">
      <c r="A10" s="4" t="s">
        <v>9</v>
      </c>
      <c r="B10" s="66">
        <f t="shared" ref="B10:J10" si="8">B55</f>
        <v>90</v>
      </c>
      <c r="C10" s="67">
        <f t="shared" si="8"/>
        <v>464</v>
      </c>
      <c r="D10" s="68">
        <f t="shared" si="8"/>
        <v>554</v>
      </c>
      <c r="E10" s="64">
        <f t="shared" si="8"/>
        <v>525936</v>
      </c>
      <c r="F10" s="67">
        <f t="shared" si="8"/>
        <v>22581290</v>
      </c>
      <c r="G10" s="69">
        <f t="shared" si="8"/>
        <v>23107226</v>
      </c>
      <c r="H10" s="61">
        <f t="shared" si="8"/>
        <v>525936</v>
      </c>
      <c r="I10" s="67">
        <f t="shared" si="8"/>
        <v>22428858</v>
      </c>
      <c r="J10" s="69">
        <f t="shared" si="8"/>
        <v>22954794</v>
      </c>
      <c r="K10" s="4" t="s">
        <v>9</v>
      </c>
      <c r="M10" s="77" t="str">
        <f t="shared" si="2"/>
        <v>○</v>
      </c>
      <c r="N10" s="77" t="str">
        <f t="shared" si="3"/>
        <v>○</v>
      </c>
      <c r="O10" s="77" t="str">
        <f t="shared" si="4"/>
        <v>○</v>
      </c>
    </row>
    <row r="11" spans="1:15" ht="17.25" customHeight="1">
      <c r="A11" s="4" t="s">
        <v>10</v>
      </c>
      <c r="B11" s="66">
        <f t="shared" ref="B11:J11" si="9">B56</f>
        <v>102</v>
      </c>
      <c r="C11" s="67">
        <f t="shared" si="9"/>
        <v>411</v>
      </c>
      <c r="D11" s="68">
        <f t="shared" si="9"/>
        <v>513</v>
      </c>
      <c r="E11" s="64">
        <f t="shared" si="9"/>
        <v>632172</v>
      </c>
      <c r="F11" s="67">
        <f t="shared" si="9"/>
        <v>45959954</v>
      </c>
      <c r="G11" s="69">
        <f t="shared" si="9"/>
        <v>46592126</v>
      </c>
      <c r="H11" s="61">
        <f t="shared" si="9"/>
        <v>623916</v>
      </c>
      <c r="I11" s="67">
        <f t="shared" si="9"/>
        <v>45048813</v>
      </c>
      <c r="J11" s="69">
        <f t="shared" si="9"/>
        <v>45672729</v>
      </c>
      <c r="K11" s="4" t="s">
        <v>10</v>
      </c>
      <c r="M11" s="77" t="str">
        <f t="shared" si="2"/>
        <v>○</v>
      </c>
      <c r="N11" s="77" t="str">
        <f t="shared" si="3"/>
        <v>○</v>
      </c>
      <c r="O11" s="77" t="str">
        <f t="shared" si="4"/>
        <v>○</v>
      </c>
    </row>
    <row r="12" spans="1:15" ht="17.25" customHeight="1">
      <c r="A12" s="4" t="s">
        <v>11</v>
      </c>
      <c r="B12" s="66">
        <f t="shared" ref="B12:J12" si="10">B57</f>
        <v>110</v>
      </c>
      <c r="C12" s="67">
        <f t="shared" si="10"/>
        <v>346</v>
      </c>
      <c r="D12" s="68">
        <f t="shared" si="10"/>
        <v>456</v>
      </c>
      <c r="E12" s="64">
        <f t="shared" si="10"/>
        <v>752312</v>
      </c>
      <c r="F12" s="67">
        <f t="shared" si="10"/>
        <v>16447087</v>
      </c>
      <c r="G12" s="69">
        <f t="shared" si="10"/>
        <v>17199399</v>
      </c>
      <c r="H12" s="61">
        <f t="shared" si="10"/>
        <v>752312</v>
      </c>
      <c r="I12" s="67">
        <f t="shared" si="10"/>
        <v>16050207</v>
      </c>
      <c r="J12" s="69">
        <f t="shared" si="10"/>
        <v>16802519</v>
      </c>
      <c r="K12" s="4" t="s">
        <v>11</v>
      </c>
      <c r="M12" s="77" t="str">
        <f t="shared" si="2"/>
        <v>○</v>
      </c>
      <c r="N12" s="77" t="str">
        <f t="shared" si="3"/>
        <v>○</v>
      </c>
      <c r="O12" s="77" t="str">
        <f t="shared" si="4"/>
        <v>○</v>
      </c>
    </row>
    <row r="13" spans="1:15" ht="17.25" customHeight="1">
      <c r="A13" s="4" t="s">
        <v>12</v>
      </c>
      <c r="B13" s="66">
        <f t="shared" ref="B13:J13" si="11">B58</f>
        <v>152</v>
      </c>
      <c r="C13" s="67">
        <f t="shared" si="11"/>
        <v>740</v>
      </c>
      <c r="D13" s="68">
        <f t="shared" si="11"/>
        <v>892</v>
      </c>
      <c r="E13" s="64">
        <f t="shared" si="11"/>
        <v>851891</v>
      </c>
      <c r="F13" s="67">
        <f t="shared" si="11"/>
        <v>76755723</v>
      </c>
      <c r="G13" s="69">
        <f t="shared" si="11"/>
        <v>77607614</v>
      </c>
      <c r="H13" s="61">
        <f t="shared" si="11"/>
        <v>847828</v>
      </c>
      <c r="I13" s="67">
        <f t="shared" si="11"/>
        <v>72653445</v>
      </c>
      <c r="J13" s="69">
        <f t="shared" si="11"/>
        <v>73501273</v>
      </c>
      <c r="K13" s="4" t="s">
        <v>12</v>
      </c>
      <c r="M13" s="77" t="str">
        <f t="shared" si="2"/>
        <v>○</v>
      </c>
      <c r="N13" s="77" t="str">
        <f t="shared" si="3"/>
        <v>○</v>
      </c>
      <c r="O13" s="77" t="str">
        <f t="shared" si="4"/>
        <v>○</v>
      </c>
    </row>
    <row r="14" spans="1:15" ht="17.25" customHeight="1">
      <c r="A14" s="5" t="s">
        <v>13</v>
      </c>
      <c r="B14" s="66">
        <f t="shared" ref="B14:J14" si="12">B59</f>
        <v>174</v>
      </c>
      <c r="C14" s="70">
        <f t="shared" si="12"/>
        <v>514</v>
      </c>
      <c r="D14" s="71">
        <f t="shared" si="12"/>
        <v>688</v>
      </c>
      <c r="E14" s="64">
        <f t="shared" si="12"/>
        <v>1119465</v>
      </c>
      <c r="F14" s="70">
        <f t="shared" si="12"/>
        <v>27586387</v>
      </c>
      <c r="G14" s="72">
        <f t="shared" si="12"/>
        <v>28705852</v>
      </c>
      <c r="H14" s="61">
        <f t="shared" si="12"/>
        <v>1119465</v>
      </c>
      <c r="I14" s="70">
        <f t="shared" si="12"/>
        <v>27232681</v>
      </c>
      <c r="J14" s="72">
        <f t="shared" si="12"/>
        <v>28352146</v>
      </c>
      <c r="K14" s="5" t="s">
        <v>13</v>
      </c>
      <c r="M14" s="77" t="str">
        <f t="shared" si="2"/>
        <v>○</v>
      </c>
      <c r="N14" s="77" t="str">
        <f t="shared" si="3"/>
        <v>○</v>
      </c>
      <c r="O14" s="77" t="str">
        <f t="shared" si="4"/>
        <v>○</v>
      </c>
    </row>
    <row r="15" spans="1:15" ht="17.25" customHeight="1">
      <c r="A15" s="5" t="s">
        <v>210</v>
      </c>
      <c r="B15" s="73">
        <f t="shared" ref="B15:J15" si="13">B60</f>
        <v>63</v>
      </c>
      <c r="C15" s="70">
        <f t="shared" si="13"/>
        <v>366</v>
      </c>
      <c r="D15" s="71">
        <f t="shared" si="13"/>
        <v>429</v>
      </c>
      <c r="E15" s="74">
        <f t="shared" si="13"/>
        <v>379509</v>
      </c>
      <c r="F15" s="70">
        <f t="shared" si="13"/>
        <v>27029061</v>
      </c>
      <c r="G15" s="72">
        <f t="shared" si="13"/>
        <v>27408570</v>
      </c>
      <c r="H15" s="75">
        <f t="shared" si="13"/>
        <v>377775</v>
      </c>
      <c r="I15" s="70">
        <f t="shared" si="13"/>
        <v>26188763</v>
      </c>
      <c r="J15" s="72">
        <f t="shared" si="13"/>
        <v>26566538</v>
      </c>
      <c r="K15" s="5" t="str">
        <f>A15</f>
        <v>葛城市</v>
      </c>
      <c r="M15" s="77" t="str">
        <f t="shared" si="2"/>
        <v>○</v>
      </c>
      <c r="N15" s="77" t="str">
        <f t="shared" si="3"/>
        <v>○</v>
      </c>
      <c r="O15" s="77" t="str">
        <f t="shared" si="4"/>
        <v>○</v>
      </c>
    </row>
    <row r="16" spans="1:15" ht="17.25" customHeight="1">
      <c r="A16" s="4" t="s">
        <v>40</v>
      </c>
      <c r="B16" s="66">
        <f t="shared" ref="B16:J16" si="14">B61</f>
        <v>91</v>
      </c>
      <c r="C16" s="67">
        <f t="shared" si="14"/>
        <v>271</v>
      </c>
      <c r="D16" s="68">
        <f t="shared" si="14"/>
        <v>362</v>
      </c>
      <c r="E16" s="76">
        <f t="shared" si="14"/>
        <v>599601</v>
      </c>
      <c r="F16" s="67">
        <f t="shared" si="14"/>
        <v>19196645</v>
      </c>
      <c r="G16" s="69">
        <f t="shared" si="14"/>
        <v>19796246</v>
      </c>
      <c r="H16" s="66">
        <f t="shared" si="14"/>
        <v>595068</v>
      </c>
      <c r="I16" s="67">
        <f t="shared" si="14"/>
        <v>19001984</v>
      </c>
      <c r="J16" s="69">
        <f t="shared" si="14"/>
        <v>19597052</v>
      </c>
      <c r="K16" s="4" t="s">
        <v>40</v>
      </c>
      <c r="M16" s="77" t="str">
        <f t="shared" si="2"/>
        <v>○</v>
      </c>
      <c r="N16" s="77" t="str">
        <f t="shared" si="3"/>
        <v>○</v>
      </c>
      <c r="O16" s="77" t="str">
        <f t="shared" si="4"/>
        <v>○</v>
      </c>
    </row>
    <row r="17" spans="1:15" ht="17.25" customHeight="1">
      <c r="A17" s="3" t="s">
        <v>14</v>
      </c>
      <c r="B17" s="61">
        <f t="shared" ref="B17:J17" si="15">B62</f>
        <v>34</v>
      </c>
      <c r="C17" s="62">
        <f t="shared" si="15"/>
        <v>86</v>
      </c>
      <c r="D17" s="63">
        <f t="shared" si="15"/>
        <v>120</v>
      </c>
      <c r="E17" s="64">
        <f t="shared" si="15"/>
        <v>142626</v>
      </c>
      <c r="F17" s="62">
        <f t="shared" si="15"/>
        <v>10400272</v>
      </c>
      <c r="G17" s="65">
        <f t="shared" si="15"/>
        <v>10542898</v>
      </c>
      <c r="H17" s="61">
        <f t="shared" si="15"/>
        <v>142626</v>
      </c>
      <c r="I17" s="62">
        <f t="shared" si="15"/>
        <v>10326624</v>
      </c>
      <c r="J17" s="65">
        <f t="shared" si="15"/>
        <v>10469250</v>
      </c>
      <c r="K17" s="3" t="s">
        <v>14</v>
      </c>
      <c r="M17" s="77" t="str">
        <f t="shared" si="2"/>
        <v>○</v>
      </c>
      <c r="N17" s="77" t="str">
        <f t="shared" si="3"/>
        <v>○</v>
      </c>
      <c r="O17" s="77" t="str">
        <f t="shared" si="4"/>
        <v>○</v>
      </c>
    </row>
    <row r="18" spans="1:15" ht="17.25" customHeight="1">
      <c r="A18" s="4" t="s">
        <v>15</v>
      </c>
      <c r="B18" s="66">
        <f t="shared" ref="B18:J18" si="16">B63</f>
        <v>84</v>
      </c>
      <c r="C18" s="67">
        <f t="shared" si="16"/>
        <v>132</v>
      </c>
      <c r="D18" s="68">
        <f t="shared" si="16"/>
        <v>216</v>
      </c>
      <c r="E18" s="64">
        <f t="shared" si="16"/>
        <v>673299</v>
      </c>
      <c r="F18" s="67">
        <f t="shared" si="16"/>
        <v>6428064</v>
      </c>
      <c r="G18" s="69">
        <f t="shared" si="16"/>
        <v>7101363</v>
      </c>
      <c r="H18" s="61">
        <f t="shared" si="16"/>
        <v>673299</v>
      </c>
      <c r="I18" s="67">
        <f t="shared" si="16"/>
        <v>6370943</v>
      </c>
      <c r="J18" s="69">
        <f t="shared" si="16"/>
        <v>7044242</v>
      </c>
      <c r="K18" s="4" t="s">
        <v>15</v>
      </c>
      <c r="M18" s="77" t="str">
        <f t="shared" si="2"/>
        <v>○</v>
      </c>
      <c r="N18" s="77" t="str">
        <f t="shared" si="3"/>
        <v>○</v>
      </c>
      <c r="O18" s="77" t="str">
        <f t="shared" si="4"/>
        <v>○</v>
      </c>
    </row>
    <row r="19" spans="1:15" ht="17.25" customHeight="1">
      <c r="A19" s="4" t="s">
        <v>16</v>
      </c>
      <c r="B19" s="66">
        <f t="shared" ref="B19:J19" si="17">B64</f>
        <v>7</v>
      </c>
      <c r="C19" s="67">
        <f t="shared" si="17"/>
        <v>90</v>
      </c>
      <c r="D19" s="68">
        <f t="shared" si="17"/>
        <v>97</v>
      </c>
      <c r="E19" s="64">
        <f t="shared" si="17"/>
        <v>44282</v>
      </c>
      <c r="F19" s="67">
        <f t="shared" si="17"/>
        <v>5805806</v>
      </c>
      <c r="G19" s="69">
        <f t="shared" si="17"/>
        <v>5850088</v>
      </c>
      <c r="H19" s="61">
        <f t="shared" si="17"/>
        <v>44282</v>
      </c>
      <c r="I19" s="67">
        <f t="shared" si="17"/>
        <v>5733221</v>
      </c>
      <c r="J19" s="69">
        <f t="shared" si="17"/>
        <v>5777503</v>
      </c>
      <c r="K19" s="4" t="s">
        <v>16</v>
      </c>
      <c r="M19" s="77" t="str">
        <f t="shared" si="2"/>
        <v>○</v>
      </c>
      <c r="N19" s="77" t="str">
        <f t="shared" si="3"/>
        <v>○</v>
      </c>
      <c r="O19" s="77" t="str">
        <f t="shared" si="4"/>
        <v>○</v>
      </c>
    </row>
    <row r="20" spans="1:15" ht="17.25" customHeight="1">
      <c r="A20" s="4" t="s">
        <v>17</v>
      </c>
      <c r="B20" s="66">
        <f t="shared" ref="B20:J20" si="18">B65</f>
        <v>31</v>
      </c>
      <c r="C20" s="67">
        <f t="shared" si="18"/>
        <v>194</v>
      </c>
      <c r="D20" s="68">
        <f t="shared" si="18"/>
        <v>225</v>
      </c>
      <c r="E20" s="64">
        <f t="shared" si="18"/>
        <v>310763</v>
      </c>
      <c r="F20" s="67">
        <f t="shared" si="18"/>
        <v>8146001</v>
      </c>
      <c r="G20" s="69">
        <f t="shared" si="18"/>
        <v>8456764</v>
      </c>
      <c r="H20" s="61">
        <f t="shared" si="18"/>
        <v>310763</v>
      </c>
      <c r="I20" s="67">
        <f t="shared" si="18"/>
        <v>8057671</v>
      </c>
      <c r="J20" s="69">
        <f t="shared" si="18"/>
        <v>8368434</v>
      </c>
      <c r="K20" s="4" t="s">
        <v>17</v>
      </c>
      <c r="M20" s="77" t="str">
        <f t="shared" si="2"/>
        <v>○</v>
      </c>
      <c r="N20" s="77" t="str">
        <f t="shared" si="3"/>
        <v>○</v>
      </c>
      <c r="O20" s="77" t="str">
        <f t="shared" si="4"/>
        <v>○</v>
      </c>
    </row>
    <row r="21" spans="1:15" ht="17.25" customHeight="1">
      <c r="A21" s="4" t="s">
        <v>18</v>
      </c>
      <c r="B21" s="66">
        <f t="shared" ref="B21:J21" si="19">B66</f>
        <v>1</v>
      </c>
      <c r="C21" s="67">
        <f t="shared" si="19"/>
        <v>93</v>
      </c>
      <c r="D21" s="68">
        <f t="shared" si="19"/>
        <v>94</v>
      </c>
      <c r="E21" s="64">
        <f t="shared" si="19"/>
        <v>7393</v>
      </c>
      <c r="F21" s="67">
        <f t="shared" si="19"/>
        <v>7136287</v>
      </c>
      <c r="G21" s="69">
        <f t="shared" si="19"/>
        <v>7143680</v>
      </c>
      <c r="H21" s="61">
        <f t="shared" si="19"/>
        <v>7393</v>
      </c>
      <c r="I21" s="67">
        <f t="shared" si="19"/>
        <v>6954684</v>
      </c>
      <c r="J21" s="69">
        <f t="shared" si="19"/>
        <v>6962077</v>
      </c>
      <c r="K21" s="4" t="s">
        <v>18</v>
      </c>
      <c r="M21" s="77" t="str">
        <f t="shared" si="2"/>
        <v>○</v>
      </c>
      <c r="N21" s="77" t="str">
        <f t="shared" si="3"/>
        <v>○</v>
      </c>
      <c r="O21" s="77" t="str">
        <f t="shared" si="4"/>
        <v>○</v>
      </c>
    </row>
    <row r="22" spans="1:15" ht="17.25" customHeight="1">
      <c r="A22" s="4" t="s">
        <v>19</v>
      </c>
      <c r="B22" s="66">
        <f t="shared" ref="B22:J22" si="20">B67</f>
        <v>7</v>
      </c>
      <c r="C22" s="67">
        <f t="shared" si="20"/>
        <v>96</v>
      </c>
      <c r="D22" s="68">
        <f t="shared" si="20"/>
        <v>103</v>
      </c>
      <c r="E22" s="64">
        <f t="shared" si="20"/>
        <v>21519</v>
      </c>
      <c r="F22" s="67">
        <f t="shared" si="20"/>
        <v>14372598</v>
      </c>
      <c r="G22" s="69">
        <f t="shared" si="20"/>
        <v>14394117</v>
      </c>
      <c r="H22" s="61">
        <f t="shared" si="20"/>
        <v>21519</v>
      </c>
      <c r="I22" s="67">
        <f t="shared" si="20"/>
        <v>14279538</v>
      </c>
      <c r="J22" s="69">
        <f t="shared" si="20"/>
        <v>14301057</v>
      </c>
      <c r="K22" s="4" t="s">
        <v>19</v>
      </c>
      <c r="M22" s="77" t="str">
        <f t="shared" si="2"/>
        <v>○</v>
      </c>
      <c r="N22" s="77" t="str">
        <f t="shared" si="3"/>
        <v>○</v>
      </c>
      <c r="O22" s="77" t="str">
        <f t="shared" si="4"/>
        <v>○</v>
      </c>
    </row>
    <row r="23" spans="1:15" ht="17.25" customHeight="1">
      <c r="A23" s="4" t="s">
        <v>20</v>
      </c>
      <c r="B23" s="66">
        <f t="shared" ref="B23:J23" si="21">B68</f>
        <v>14</v>
      </c>
      <c r="C23" s="67">
        <f t="shared" si="21"/>
        <v>63</v>
      </c>
      <c r="D23" s="68">
        <f t="shared" si="21"/>
        <v>77</v>
      </c>
      <c r="E23" s="64">
        <f t="shared" si="21"/>
        <v>549165</v>
      </c>
      <c r="F23" s="67">
        <f t="shared" si="21"/>
        <v>2108961</v>
      </c>
      <c r="G23" s="69">
        <f t="shared" si="21"/>
        <v>2658126</v>
      </c>
      <c r="H23" s="61">
        <f t="shared" si="21"/>
        <v>548623</v>
      </c>
      <c r="I23" s="67">
        <f t="shared" si="21"/>
        <v>2086185</v>
      </c>
      <c r="J23" s="69">
        <f t="shared" si="21"/>
        <v>2634808</v>
      </c>
      <c r="K23" s="4" t="s">
        <v>20</v>
      </c>
      <c r="M23" s="77" t="str">
        <f t="shared" si="2"/>
        <v>○</v>
      </c>
      <c r="N23" s="77" t="str">
        <f t="shared" si="3"/>
        <v>○</v>
      </c>
      <c r="O23" s="77" t="str">
        <f t="shared" si="4"/>
        <v>○</v>
      </c>
    </row>
    <row r="24" spans="1:15" ht="17.25" customHeight="1">
      <c r="A24" s="4" t="s">
        <v>21</v>
      </c>
      <c r="B24" s="66">
        <f t="shared" ref="B24:J24" si="22">B69</f>
        <v>49</v>
      </c>
      <c r="C24" s="67">
        <f t="shared" si="22"/>
        <v>353</v>
      </c>
      <c r="D24" s="68">
        <f t="shared" si="22"/>
        <v>402</v>
      </c>
      <c r="E24" s="64">
        <f t="shared" si="22"/>
        <v>311701</v>
      </c>
      <c r="F24" s="67">
        <f t="shared" si="22"/>
        <v>15158074</v>
      </c>
      <c r="G24" s="69">
        <f t="shared" si="22"/>
        <v>15469775</v>
      </c>
      <c r="H24" s="61">
        <f t="shared" si="22"/>
        <v>307913</v>
      </c>
      <c r="I24" s="67">
        <f t="shared" si="22"/>
        <v>14910072</v>
      </c>
      <c r="J24" s="69">
        <f t="shared" si="22"/>
        <v>15217985</v>
      </c>
      <c r="K24" s="4" t="s">
        <v>21</v>
      </c>
      <c r="M24" s="77" t="str">
        <f t="shared" si="2"/>
        <v>○</v>
      </c>
      <c r="N24" s="77" t="str">
        <f t="shared" si="3"/>
        <v>○</v>
      </c>
      <c r="O24" s="77" t="str">
        <f t="shared" si="4"/>
        <v>○</v>
      </c>
    </row>
    <row r="25" spans="1:15" ht="17.25" customHeight="1">
      <c r="A25" s="4" t="s">
        <v>47</v>
      </c>
      <c r="B25" s="66">
        <f t="shared" ref="B25:J25" si="23">B70</f>
        <v>2</v>
      </c>
      <c r="C25" s="67">
        <f t="shared" si="23"/>
        <v>37</v>
      </c>
      <c r="D25" s="68">
        <f t="shared" si="23"/>
        <v>39</v>
      </c>
      <c r="E25" s="64">
        <f t="shared" si="23"/>
        <v>12412</v>
      </c>
      <c r="F25" s="67">
        <f t="shared" si="23"/>
        <v>900480</v>
      </c>
      <c r="G25" s="69">
        <f t="shared" si="23"/>
        <v>912892</v>
      </c>
      <c r="H25" s="61">
        <f t="shared" si="23"/>
        <v>12412</v>
      </c>
      <c r="I25" s="67">
        <f t="shared" si="23"/>
        <v>900434</v>
      </c>
      <c r="J25" s="69">
        <f t="shared" si="23"/>
        <v>912846</v>
      </c>
      <c r="K25" s="4" t="s">
        <v>47</v>
      </c>
      <c r="M25" s="77" t="str">
        <f t="shared" si="2"/>
        <v>○</v>
      </c>
      <c r="N25" s="77" t="str">
        <f t="shared" si="3"/>
        <v>○</v>
      </c>
      <c r="O25" s="77" t="str">
        <f t="shared" si="4"/>
        <v>○</v>
      </c>
    </row>
    <row r="26" spans="1:15" ht="17.25" customHeight="1">
      <c r="A26" s="4" t="s">
        <v>22</v>
      </c>
      <c r="B26" s="66">
        <f t="shared" ref="B26:J26" si="24">B71</f>
        <v>12</v>
      </c>
      <c r="C26" s="67">
        <f t="shared" si="24"/>
        <v>41</v>
      </c>
      <c r="D26" s="68">
        <f t="shared" si="24"/>
        <v>53</v>
      </c>
      <c r="E26" s="64">
        <f t="shared" si="24"/>
        <v>66112</v>
      </c>
      <c r="F26" s="67">
        <f t="shared" si="24"/>
        <v>1362013</v>
      </c>
      <c r="G26" s="69">
        <f t="shared" si="24"/>
        <v>1428125</v>
      </c>
      <c r="H26" s="61">
        <f t="shared" si="24"/>
        <v>66112</v>
      </c>
      <c r="I26" s="67">
        <f t="shared" si="24"/>
        <v>1355148</v>
      </c>
      <c r="J26" s="69">
        <f t="shared" si="24"/>
        <v>1421260</v>
      </c>
      <c r="K26" s="4" t="s">
        <v>22</v>
      </c>
      <c r="M26" s="77" t="str">
        <f t="shared" si="2"/>
        <v>○</v>
      </c>
      <c r="N26" s="77" t="str">
        <f t="shared" si="3"/>
        <v>○</v>
      </c>
      <c r="O26" s="77" t="str">
        <f t="shared" si="4"/>
        <v>○</v>
      </c>
    </row>
    <row r="27" spans="1:15" ht="17.25" customHeight="1">
      <c r="A27" s="4" t="s">
        <v>23</v>
      </c>
      <c r="B27" s="66">
        <f t="shared" ref="B27:J27" si="25">B72</f>
        <v>28</v>
      </c>
      <c r="C27" s="67">
        <f t="shared" si="25"/>
        <v>96</v>
      </c>
      <c r="D27" s="68">
        <f t="shared" si="25"/>
        <v>124</v>
      </c>
      <c r="E27" s="64">
        <f t="shared" si="25"/>
        <v>160585</v>
      </c>
      <c r="F27" s="67">
        <f t="shared" si="25"/>
        <v>4981543</v>
      </c>
      <c r="G27" s="69">
        <f t="shared" si="25"/>
        <v>5142128</v>
      </c>
      <c r="H27" s="61">
        <f t="shared" si="25"/>
        <v>160585</v>
      </c>
      <c r="I27" s="67">
        <f t="shared" si="25"/>
        <v>4968178</v>
      </c>
      <c r="J27" s="69">
        <f t="shared" si="25"/>
        <v>5128763</v>
      </c>
      <c r="K27" s="4" t="s">
        <v>23</v>
      </c>
      <c r="M27" s="77" t="str">
        <f t="shared" si="2"/>
        <v>○</v>
      </c>
      <c r="N27" s="77" t="str">
        <f t="shared" si="3"/>
        <v>○</v>
      </c>
      <c r="O27" s="77" t="str">
        <f t="shared" si="4"/>
        <v>○</v>
      </c>
    </row>
    <row r="28" spans="1:15" ht="17.25" customHeight="1">
      <c r="A28" s="4" t="s">
        <v>24</v>
      </c>
      <c r="B28" s="66">
        <f t="shared" ref="B28:J28" si="26">B73</f>
        <v>0</v>
      </c>
      <c r="C28" s="67">
        <f t="shared" si="26"/>
        <v>52</v>
      </c>
      <c r="D28" s="68">
        <f t="shared" si="26"/>
        <v>52</v>
      </c>
      <c r="E28" s="64">
        <f t="shared" si="26"/>
        <v>0</v>
      </c>
      <c r="F28" s="67">
        <f t="shared" si="26"/>
        <v>1886846</v>
      </c>
      <c r="G28" s="69">
        <f t="shared" si="26"/>
        <v>1886846</v>
      </c>
      <c r="H28" s="61">
        <f t="shared" si="26"/>
        <v>0</v>
      </c>
      <c r="I28" s="67">
        <f t="shared" si="26"/>
        <v>1864322</v>
      </c>
      <c r="J28" s="69">
        <f t="shared" si="26"/>
        <v>1864322</v>
      </c>
      <c r="K28" s="4" t="s">
        <v>24</v>
      </c>
      <c r="M28" s="77" t="str">
        <f t="shared" si="2"/>
        <v>○</v>
      </c>
      <c r="N28" s="77" t="str">
        <f t="shared" si="3"/>
        <v>○</v>
      </c>
      <c r="O28" s="77" t="str">
        <f t="shared" si="4"/>
        <v>○</v>
      </c>
    </row>
    <row r="29" spans="1:15" ht="17.25" customHeight="1">
      <c r="A29" s="4" t="s">
        <v>25</v>
      </c>
      <c r="B29" s="66">
        <f t="shared" ref="B29:J29" si="27">B74</f>
        <v>32</v>
      </c>
      <c r="C29" s="67">
        <f t="shared" si="27"/>
        <v>169</v>
      </c>
      <c r="D29" s="68">
        <f t="shared" si="27"/>
        <v>201</v>
      </c>
      <c r="E29" s="64">
        <f t="shared" si="27"/>
        <v>169394</v>
      </c>
      <c r="F29" s="67">
        <f t="shared" si="27"/>
        <v>5161149</v>
      </c>
      <c r="G29" s="69">
        <f t="shared" si="27"/>
        <v>5330543</v>
      </c>
      <c r="H29" s="61">
        <f t="shared" si="27"/>
        <v>169394</v>
      </c>
      <c r="I29" s="67">
        <f t="shared" si="27"/>
        <v>5129943</v>
      </c>
      <c r="J29" s="69">
        <f t="shared" si="27"/>
        <v>5299337</v>
      </c>
      <c r="K29" s="4" t="s">
        <v>25</v>
      </c>
      <c r="M29" s="77" t="str">
        <f t="shared" si="2"/>
        <v>○</v>
      </c>
      <c r="N29" s="77" t="str">
        <f t="shared" si="3"/>
        <v>○</v>
      </c>
      <c r="O29" s="77" t="str">
        <f t="shared" si="4"/>
        <v>○</v>
      </c>
    </row>
    <row r="30" spans="1:15" ht="17.25" customHeight="1">
      <c r="A30" s="4" t="s">
        <v>26</v>
      </c>
      <c r="B30" s="66">
        <f t="shared" ref="B30:J30" si="28">B75</f>
        <v>27</v>
      </c>
      <c r="C30" s="67">
        <f t="shared" si="28"/>
        <v>231</v>
      </c>
      <c r="D30" s="68">
        <f t="shared" si="28"/>
        <v>258</v>
      </c>
      <c r="E30" s="64">
        <f t="shared" si="28"/>
        <v>262497</v>
      </c>
      <c r="F30" s="67">
        <f t="shared" si="28"/>
        <v>11757330</v>
      </c>
      <c r="G30" s="69">
        <f t="shared" si="28"/>
        <v>12019827</v>
      </c>
      <c r="H30" s="61">
        <f t="shared" si="28"/>
        <v>262497</v>
      </c>
      <c r="I30" s="67">
        <f t="shared" si="28"/>
        <v>11710075</v>
      </c>
      <c r="J30" s="69">
        <f t="shared" si="28"/>
        <v>11972572</v>
      </c>
      <c r="K30" s="4" t="s">
        <v>26</v>
      </c>
      <c r="M30" s="77" t="str">
        <f t="shared" si="2"/>
        <v>○</v>
      </c>
      <c r="N30" s="77" t="str">
        <f t="shared" si="3"/>
        <v>○</v>
      </c>
      <c r="O30" s="77" t="str">
        <f t="shared" si="4"/>
        <v>○</v>
      </c>
    </row>
    <row r="31" spans="1:15" ht="17.25" customHeight="1">
      <c r="A31" s="4" t="s">
        <v>27</v>
      </c>
      <c r="B31" s="66">
        <f t="shared" ref="B31:J31" si="29">B76</f>
        <v>69</v>
      </c>
      <c r="C31" s="67">
        <f t="shared" si="29"/>
        <v>335</v>
      </c>
      <c r="D31" s="68">
        <f t="shared" si="29"/>
        <v>404</v>
      </c>
      <c r="E31" s="64">
        <f t="shared" si="29"/>
        <v>518229</v>
      </c>
      <c r="F31" s="67">
        <f t="shared" si="29"/>
        <v>11165119</v>
      </c>
      <c r="G31" s="69">
        <f t="shared" si="29"/>
        <v>11683348</v>
      </c>
      <c r="H31" s="61">
        <f t="shared" si="29"/>
        <v>508891</v>
      </c>
      <c r="I31" s="67">
        <f t="shared" si="29"/>
        <v>10702246</v>
      </c>
      <c r="J31" s="69">
        <f t="shared" si="29"/>
        <v>11211137</v>
      </c>
      <c r="K31" s="4" t="s">
        <v>27</v>
      </c>
      <c r="M31" s="77" t="str">
        <f t="shared" si="2"/>
        <v>○</v>
      </c>
      <c r="N31" s="77" t="str">
        <f t="shared" si="3"/>
        <v>○</v>
      </c>
      <c r="O31" s="77" t="str">
        <f t="shared" si="4"/>
        <v>○</v>
      </c>
    </row>
    <row r="32" spans="1:15" ht="17.25" customHeight="1">
      <c r="A32" s="4" t="s">
        <v>28</v>
      </c>
      <c r="B32" s="66">
        <f t="shared" ref="B32:J32" si="30">B77</f>
        <v>49</v>
      </c>
      <c r="C32" s="67">
        <f t="shared" si="30"/>
        <v>171</v>
      </c>
      <c r="D32" s="68">
        <f t="shared" si="30"/>
        <v>220</v>
      </c>
      <c r="E32" s="64">
        <f t="shared" si="30"/>
        <v>230957</v>
      </c>
      <c r="F32" s="67">
        <f t="shared" si="30"/>
        <v>5930453</v>
      </c>
      <c r="G32" s="69">
        <f t="shared" si="30"/>
        <v>6161410</v>
      </c>
      <c r="H32" s="61">
        <f t="shared" si="30"/>
        <v>230957</v>
      </c>
      <c r="I32" s="67">
        <f t="shared" si="30"/>
        <v>5886826</v>
      </c>
      <c r="J32" s="69">
        <f t="shared" si="30"/>
        <v>6117783</v>
      </c>
      <c r="K32" s="4" t="s">
        <v>28</v>
      </c>
      <c r="M32" s="77" t="str">
        <f t="shared" si="2"/>
        <v>○</v>
      </c>
      <c r="N32" s="77" t="str">
        <f t="shared" si="3"/>
        <v>○</v>
      </c>
      <c r="O32" s="77" t="str">
        <f t="shared" si="4"/>
        <v>○</v>
      </c>
    </row>
    <row r="33" spans="1:15" ht="17.25" customHeight="1">
      <c r="A33" s="4" t="s">
        <v>29</v>
      </c>
      <c r="B33" s="66">
        <f t="shared" ref="B33:J33" si="31">B78</f>
        <v>56</v>
      </c>
      <c r="C33" s="67">
        <f t="shared" si="31"/>
        <v>116</v>
      </c>
      <c r="D33" s="68">
        <f t="shared" si="31"/>
        <v>172</v>
      </c>
      <c r="E33" s="64">
        <f t="shared" si="31"/>
        <v>291297</v>
      </c>
      <c r="F33" s="67">
        <f t="shared" si="31"/>
        <v>12625957</v>
      </c>
      <c r="G33" s="69">
        <f t="shared" si="31"/>
        <v>12917254</v>
      </c>
      <c r="H33" s="61">
        <f t="shared" si="31"/>
        <v>278697</v>
      </c>
      <c r="I33" s="67">
        <f t="shared" si="31"/>
        <v>12451812</v>
      </c>
      <c r="J33" s="69">
        <f t="shared" si="31"/>
        <v>12730509</v>
      </c>
      <c r="K33" s="4" t="s">
        <v>29</v>
      </c>
      <c r="M33" s="77" t="str">
        <f t="shared" si="2"/>
        <v>○</v>
      </c>
      <c r="N33" s="77" t="str">
        <f t="shared" si="3"/>
        <v>○</v>
      </c>
      <c r="O33" s="77" t="str">
        <f t="shared" si="4"/>
        <v>○</v>
      </c>
    </row>
    <row r="34" spans="1:15" ht="17.25" customHeight="1">
      <c r="A34" s="4" t="s">
        <v>30</v>
      </c>
      <c r="B34" s="66">
        <f t="shared" ref="B34:J34" si="32">B79</f>
        <v>103</v>
      </c>
      <c r="C34" s="67">
        <f t="shared" si="32"/>
        <v>210</v>
      </c>
      <c r="D34" s="68">
        <f t="shared" si="32"/>
        <v>313</v>
      </c>
      <c r="E34" s="64">
        <f t="shared" si="32"/>
        <v>576778</v>
      </c>
      <c r="F34" s="67">
        <f t="shared" si="32"/>
        <v>12644650</v>
      </c>
      <c r="G34" s="69">
        <f t="shared" si="32"/>
        <v>13221428</v>
      </c>
      <c r="H34" s="61">
        <f t="shared" si="32"/>
        <v>576778</v>
      </c>
      <c r="I34" s="67">
        <f t="shared" si="32"/>
        <v>12430987</v>
      </c>
      <c r="J34" s="69">
        <f t="shared" si="32"/>
        <v>13007765</v>
      </c>
      <c r="K34" s="4" t="s">
        <v>30</v>
      </c>
      <c r="M34" s="77" t="str">
        <f t="shared" si="2"/>
        <v>○</v>
      </c>
      <c r="N34" s="77" t="str">
        <f t="shared" si="3"/>
        <v>○</v>
      </c>
      <c r="O34" s="77" t="str">
        <f t="shared" si="4"/>
        <v>○</v>
      </c>
    </row>
    <row r="35" spans="1:15" ht="17.25" customHeight="1">
      <c r="A35" s="4" t="s">
        <v>31</v>
      </c>
      <c r="B35" s="66">
        <f t="shared" ref="B35:J35" si="33">B80</f>
        <v>28</v>
      </c>
      <c r="C35" s="67">
        <f t="shared" si="33"/>
        <v>71</v>
      </c>
      <c r="D35" s="68">
        <f t="shared" si="33"/>
        <v>99</v>
      </c>
      <c r="E35" s="64">
        <f t="shared" si="33"/>
        <v>154954</v>
      </c>
      <c r="F35" s="67">
        <f t="shared" si="33"/>
        <v>4424040</v>
      </c>
      <c r="G35" s="69">
        <f t="shared" si="33"/>
        <v>4578994</v>
      </c>
      <c r="H35" s="61">
        <f t="shared" si="33"/>
        <v>154954</v>
      </c>
      <c r="I35" s="67">
        <f t="shared" si="33"/>
        <v>4416649</v>
      </c>
      <c r="J35" s="69">
        <f t="shared" si="33"/>
        <v>4571603</v>
      </c>
      <c r="K35" s="4" t="s">
        <v>31</v>
      </c>
      <c r="M35" s="77" t="str">
        <f t="shared" si="2"/>
        <v>○</v>
      </c>
      <c r="N35" s="77" t="str">
        <f t="shared" si="3"/>
        <v>○</v>
      </c>
      <c r="O35" s="77" t="str">
        <f t="shared" si="4"/>
        <v>○</v>
      </c>
    </row>
    <row r="36" spans="1:15" ht="17.25" customHeight="1">
      <c r="A36" s="4" t="s">
        <v>32</v>
      </c>
      <c r="B36" s="66">
        <f t="shared" ref="B36:J36" si="34">B81</f>
        <v>0</v>
      </c>
      <c r="C36" s="67">
        <f t="shared" si="34"/>
        <v>18</v>
      </c>
      <c r="D36" s="68">
        <f t="shared" si="34"/>
        <v>18</v>
      </c>
      <c r="E36" s="64">
        <f t="shared" si="34"/>
        <v>0</v>
      </c>
      <c r="F36" s="67">
        <f t="shared" si="34"/>
        <v>1154732</v>
      </c>
      <c r="G36" s="69">
        <f t="shared" si="34"/>
        <v>1154732</v>
      </c>
      <c r="H36" s="61">
        <f t="shared" si="34"/>
        <v>0</v>
      </c>
      <c r="I36" s="67">
        <f t="shared" si="34"/>
        <v>1154726</v>
      </c>
      <c r="J36" s="69">
        <f t="shared" si="34"/>
        <v>1154726</v>
      </c>
      <c r="K36" s="4" t="s">
        <v>32</v>
      </c>
      <c r="M36" s="77" t="str">
        <f t="shared" si="2"/>
        <v>○</v>
      </c>
      <c r="N36" s="77" t="str">
        <f t="shared" si="3"/>
        <v>○</v>
      </c>
      <c r="O36" s="77" t="str">
        <f t="shared" si="4"/>
        <v>○</v>
      </c>
    </row>
    <row r="37" spans="1:15" ht="17.25" customHeight="1">
      <c r="A37" s="4" t="s">
        <v>33</v>
      </c>
      <c r="B37" s="66">
        <f t="shared" ref="B37:J37" si="35">B82</f>
        <v>5</v>
      </c>
      <c r="C37" s="67">
        <f t="shared" si="35"/>
        <v>29</v>
      </c>
      <c r="D37" s="68">
        <f t="shared" si="35"/>
        <v>34</v>
      </c>
      <c r="E37" s="64">
        <f t="shared" si="35"/>
        <v>25306</v>
      </c>
      <c r="F37" s="67">
        <f t="shared" si="35"/>
        <v>3938776</v>
      </c>
      <c r="G37" s="69">
        <f t="shared" si="35"/>
        <v>3964082</v>
      </c>
      <c r="H37" s="61">
        <f t="shared" si="35"/>
        <v>25306</v>
      </c>
      <c r="I37" s="67">
        <f t="shared" si="35"/>
        <v>3933303</v>
      </c>
      <c r="J37" s="69">
        <f t="shared" si="35"/>
        <v>3958609</v>
      </c>
      <c r="K37" s="4" t="s">
        <v>33</v>
      </c>
      <c r="M37" s="77" t="str">
        <f t="shared" si="2"/>
        <v>○</v>
      </c>
      <c r="N37" s="77" t="str">
        <f t="shared" si="3"/>
        <v>○</v>
      </c>
      <c r="O37" s="77" t="str">
        <f t="shared" si="4"/>
        <v>○</v>
      </c>
    </row>
    <row r="38" spans="1:15" ht="17.25" customHeight="1">
      <c r="A38" s="4" t="s">
        <v>34</v>
      </c>
      <c r="B38" s="66">
        <f t="shared" ref="B38:J38" si="36">B83</f>
        <v>0</v>
      </c>
      <c r="C38" s="67">
        <f t="shared" si="36"/>
        <v>22</v>
      </c>
      <c r="D38" s="68">
        <f t="shared" si="36"/>
        <v>22</v>
      </c>
      <c r="E38" s="64">
        <f t="shared" si="36"/>
        <v>0</v>
      </c>
      <c r="F38" s="67">
        <f t="shared" si="36"/>
        <v>2451696</v>
      </c>
      <c r="G38" s="69">
        <f t="shared" si="36"/>
        <v>2451696</v>
      </c>
      <c r="H38" s="61">
        <f t="shared" si="36"/>
        <v>0</v>
      </c>
      <c r="I38" s="67">
        <f t="shared" si="36"/>
        <v>2451696</v>
      </c>
      <c r="J38" s="69">
        <f t="shared" si="36"/>
        <v>2451696</v>
      </c>
      <c r="K38" s="4" t="s">
        <v>34</v>
      </c>
      <c r="M38" s="77" t="str">
        <f t="shared" si="2"/>
        <v>○</v>
      </c>
      <c r="N38" s="77" t="str">
        <f t="shared" si="3"/>
        <v>○</v>
      </c>
      <c r="O38" s="77" t="str">
        <f t="shared" si="4"/>
        <v>○</v>
      </c>
    </row>
    <row r="39" spans="1:15" ht="17.25" customHeight="1">
      <c r="A39" s="4" t="s">
        <v>35</v>
      </c>
      <c r="B39" s="66">
        <f t="shared" ref="B39:J39" si="37">B84</f>
        <v>14</v>
      </c>
      <c r="C39" s="67">
        <f t="shared" si="37"/>
        <v>71</v>
      </c>
      <c r="D39" s="68">
        <f t="shared" si="37"/>
        <v>85</v>
      </c>
      <c r="E39" s="64">
        <f t="shared" si="37"/>
        <v>34618</v>
      </c>
      <c r="F39" s="67">
        <f t="shared" si="37"/>
        <v>33829447</v>
      </c>
      <c r="G39" s="69">
        <f t="shared" si="37"/>
        <v>33864065</v>
      </c>
      <c r="H39" s="61">
        <f t="shared" si="37"/>
        <v>34618</v>
      </c>
      <c r="I39" s="67">
        <f t="shared" si="37"/>
        <v>33799525</v>
      </c>
      <c r="J39" s="69">
        <f t="shared" si="37"/>
        <v>33834143</v>
      </c>
      <c r="K39" s="4" t="s">
        <v>35</v>
      </c>
      <c r="M39" s="77" t="str">
        <f t="shared" si="2"/>
        <v>○</v>
      </c>
      <c r="N39" s="77" t="str">
        <f t="shared" si="3"/>
        <v>○</v>
      </c>
      <c r="O39" s="77" t="str">
        <f t="shared" si="4"/>
        <v>○</v>
      </c>
    </row>
    <row r="40" spans="1:15" ht="17.25" customHeight="1">
      <c r="A40" s="4" t="s">
        <v>36</v>
      </c>
      <c r="B40" s="66">
        <f t="shared" ref="B40:I40" si="38">B85</f>
        <v>3</v>
      </c>
      <c r="C40" s="67">
        <f t="shared" si="38"/>
        <v>43</v>
      </c>
      <c r="D40" s="68">
        <f t="shared" si="38"/>
        <v>46</v>
      </c>
      <c r="E40" s="64">
        <f t="shared" si="38"/>
        <v>17203</v>
      </c>
      <c r="F40" s="67">
        <f t="shared" si="38"/>
        <v>11340320</v>
      </c>
      <c r="G40" s="69">
        <f t="shared" si="38"/>
        <v>11357523</v>
      </c>
      <c r="H40" s="61">
        <f t="shared" si="38"/>
        <v>17203</v>
      </c>
      <c r="I40" s="67">
        <f t="shared" si="38"/>
        <v>11301330</v>
      </c>
      <c r="J40" s="69">
        <f>J85</f>
        <v>11318533</v>
      </c>
      <c r="K40" s="4" t="s">
        <v>36</v>
      </c>
      <c r="M40" s="77" t="str">
        <f t="shared" si="2"/>
        <v>○</v>
      </c>
      <c r="N40" s="77" t="str">
        <f t="shared" si="3"/>
        <v>○</v>
      </c>
      <c r="O40" s="77" t="str">
        <f t="shared" si="4"/>
        <v>○</v>
      </c>
    </row>
    <row r="41" spans="1:15" ht="17.25" customHeight="1">
      <c r="A41" s="4" t="s">
        <v>37</v>
      </c>
      <c r="B41" s="66">
        <f t="shared" ref="B41:J41" si="39">B86</f>
        <v>0</v>
      </c>
      <c r="C41" s="67">
        <f t="shared" si="39"/>
        <v>21</v>
      </c>
      <c r="D41" s="68">
        <f t="shared" si="39"/>
        <v>21</v>
      </c>
      <c r="E41" s="64">
        <f t="shared" si="39"/>
        <v>0</v>
      </c>
      <c r="F41" s="67">
        <f t="shared" si="39"/>
        <v>2362611</v>
      </c>
      <c r="G41" s="69">
        <f t="shared" si="39"/>
        <v>2362611</v>
      </c>
      <c r="H41" s="61">
        <f t="shared" si="39"/>
        <v>0</v>
      </c>
      <c r="I41" s="67">
        <f t="shared" si="39"/>
        <v>2362611</v>
      </c>
      <c r="J41" s="69">
        <f t="shared" si="39"/>
        <v>2362611</v>
      </c>
      <c r="K41" s="4" t="s">
        <v>37</v>
      </c>
      <c r="M41" s="77" t="str">
        <f t="shared" si="2"/>
        <v>○</v>
      </c>
      <c r="N41" s="77" t="str">
        <f t="shared" si="3"/>
        <v>○</v>
      </c>
      <c r="O41" s="77" t="str">
        <f t="shared" si="4"/>
        <v>○</v>
      </c>
    </row>
    <row r="42" spans="1:15" ht="17.25" customHeight="1">
      <c r="A42" s="4" t="s">
        <v>38</v>
      </c>
      <c r="B42" s="66">
        <f t="shared" ref="B42:J42" si="40">B87</f>
        <v>3</v>
      </c>
      <c r="C42" s="67">
        <f t="shared" si="40"/>
        <v>38</v>
      </c>
      <c r="D42" s="68">
        <f t="shared" si="40"/>
        <v>41</v>
      </c>
      <c r="E42" s="64">
        <f t="shared" si="40"/>
        <v>8109</v>
      </c>
      <c r="F42" s="67">
        <f t="shared" si="40"/>
        <v>3017165</v>
      </c>
      <c r="G42" s="69">
        <f t="shared" si="40"/>
        <v>3025274</v>
      </c>
      <c r="H42" s="61">
        <f t="shared" si="40"/>
        <v>8109</v>
      </c>
      <c r="I42" s="67">
        <f t="shared" si="40"/>
        <v>3004201</v>
      </c>
      <c r="J42" s="69">
        <f t="shared" si="40"/>
        <v>3012310</v>
      </c>
      <c r="K42" s="4" t="s">
        <v>38</v>
      </c>
      <c r="M42" s="77" t="str">
        <f t="shared" si="2"/>
        <v>○</v>
      </c>
      <c r="N42" s="77" t="str">
        <f t="shared" si="3"/>
        <v>○</v>
      </c>
      <c r="O42" s="77" t="str">
        <f t="shared" si="4"/>
        <v>○</v>
      </c>
    </row>
    <row r="43" spans="1:15" ht="17.25" customHeight="1" thickBot="1">
      <c r="A43" s="5" t="s">
        <v>39</v>
      </c>
      <c r="B43" s="73">
        <f t="shared" ref="B43:J43" si="41">B88</f>
        <v>0</v>
      </c>
      <c r="C43" s="70">
        <f t="shared" si="41"/>
        <v>24</v>
      </c>
      <c r="D43" s="71">
        <f t="shared" si="41"/>
        <v>24</v>
      </c>
      <c r="E43" s="64">
        <f t="shared" si="41"/>
        <v>0</v>
      </c>
      <c r="F43" s="70">
        <f t="shared" si="41"/>
        <v>1373134</v>
      </c>
      <c r="G43" s="72">
        <f t="shared" si="41"/>
        <v>1373134</v>
      </c>
      <c r="H43" s="61">
        <f t="shared" si="41"/>
        <v>0</v>
      </c>
      <c r="I43" s="70">
        <f t="shared" si="41"/>
        <v>1373129</v>
      </c>
      <c r="J43" s="72">
        <f t="shared" si="41"/>
        <v>1373129</v>
      </c>
      <c r="K43" s="5" t="s">
        <v>39</v>
      </c>
      <c r="M43" s="77" t="str">
        <f t="shared" si="2"/>
        <v>○</v>
      </c>
      <c r="N43" s="77" t="str">
        <f t="shared" si="3"/>
        <v>○</v>
      </c>
      <c r="O43" s="77" t="str">
        <f t="shared" si="4"/>
        <v>○</v>
      </c>
    </row>
    <row r="44" spans="1:15" s="50" customFormat="1" ht="17.25" customHeight="1" thickBot="1">
      <c r="A44" s="47" t="s">
        <v>43</v>
      </c>
      <c r="B44" s="157">
        <f t="shared" ref="B44:G44" si="42">SUM(B5:B16)</f>
        <v>2337</v>
      </c>
      <c r="C44" s="158">
        <f t="shared" si="42"/>
        <v>8666</v>
      </c>
      <c r="D44" s="159">
        <f t="shared" si="42"/>
        <v>11003</v>
      </c>
      <c r="E44" s="160">
        <f t="shared" si="42"/>
        <v>15125333</v>
      </c>
      <c r="F44" s="158">
        <f t="shared" si="42"/>
        <v>618923748</v>
      </c>
      <c r="G44" s="161">
        <f t="shared" si="42"/>
        <v>634049081</v>
      </c>
      <c r="H44" s="157">
        <f t="shared" ref="H44" si="43">SUM(H5:H16)</f>
        <v>15083184</v>
      </c>
      <c r="I44" s="158">
        <f>SUM(I5:I16)</f>
        <v>606593273</v>
      </c>
      <c r="J44" s="161">
        <f>SUM(J5:J16)</f>
        <v>621676457</v>
      </c>
      <c r="K44" s="47" t="s">
        <v>43</v>
      </c>
    </row>
    <row r="45" spans="1:15" s="50" customFormat="1" ht="17.25" customHeight="1" thickBot="1">
      <c r="A45" s="47" t="s">
        <v>41</v>
      </c>
      <c r="B45" s="157">
        <f t="shared" ref="B45:G45" si="44">SUM(B17:B43)</f>
        <v>658</v>
      </c>
      <c r="C45" s="158">
        <f t="shared" si="44"/>
        <v>2902</v>
      </c>
      <c r="D45" s="159">
        <f t="shared" si="44"/>
        <v>3560</v>
      </c>
      <c r="E45" s="160">
        <f t="shared" si="44"/>
        <v>4589199</v>
      </c>
      <c r="F45" s="158">
        <f t="shared" si="44"/>
        <v>201863524</v>
      </c>
      <c r="G45" s="161">
        <f t="shared" si="44"/>
        <v>206452723</v>
      </c>
      <c r="H45" s="157">
        <f t="shared" ref="H45" si="45">SUM(H17:H43)</f>
        <v>4562931</v>
      </c>
      <c r="I45" s="158">
        <f>SUM(I17:I43)</f>
        <v>199916079</v>
      </c>
      <c r="J45" s="161">
        <f>SUM(J17:J43)</f>
        <v>204479010</v>
      </c>
      <c r="K45" s="47" t="s">
        <v>41</v>
      </c>
    </row>
    <row r="46" spans="1:15" s="50" customFormat="1" ht="17.25" customHeight="1" thickBot="1">
      <c r="A46" s="48" t="s">
        <v>42</v>
      </c>
      <c r="B46" s="157">
        <f t="shared" ref="B46:G46" si="46">SUM(B44:B45)</f>
        <v>2995</v>
      </c>
      <c r="C46" s="158">
        <f t="shared" si="46"/>
        <v>11568</v>
      </c>
      <c r="D46" s="159">
        <f t="shared" si="46"/>
        <v>14563</v>
      </c>
      <c r="E46" s="160">
        <f t="shared" si="46"/>
        <v>19714532</v>
      </c>
      <c r="F46" s="158">
        <f t="shared" si="46"/>
        <v>820787272</v>
      </c>
      <c r="G46" s="161">
        <f t="shared" si="46"/>
        <v>840501804</v>
      </c>
      <c r="H46" s="157">
        <f t="shared" ref="H46" si="47">SUM(H44:H45)</f>
        <v>19646115</v>
      </c>
      <c r="I46" s="158">
        <f>SUM(I44:I45)</f>
        <v>806509352</v>
      </c>
      <c r="J46" s="161">
        <f>SUM(J44:J45)</f>
        <v>826155467</v>
      </c>
      <c r="K46" s="48" t="s">
        <v>42</v>
      </c>
    </row>
    <row r="47" spans="1:15" ht="17.25" customHeight="1">
      <c r="K47" s="27" t="s">
        <v>186</v>
      </c>
    </row>
    <row r="48" spans="1:15" ht="17.25" hidden="1" customHeight="1">
      <c r="A48" s="155" t="s">
        <v>177</v>
      </c>
      <c r="B48" s="50" t="s">
        <v>133</v>
      </c>
      <c r="C48" s="50" t="s">
        <v>134</v>
      </c>
      <c r="D48" s="50" t="s">
        <v>135</v>
      </c>
      <c r="E48" s="50" t="s">
        <v>136</v>
      </c>
      <c r="F48" s="50" t="s">
        <v>137</v>
      </c>
      <c r="G48" s="50" t="s">
        <v>138</v>
      </c>
      <c r="H48" s="50" t="s">
        <v>136</v>
      </c>
      <c r="I48" s="50" t="s">
        <v>137</v>
      </c>
      <c r="J48" s="50" t="s">
        <v>138</v>
      </c>
    </row>
    <row r="49" spans="2:10" ht="51.6" hidden="1" customHeight="1">
      <c r="B49" s="150" t="s">
        <v>94</v>
      </c>
      <c r="C49" s="150" t="s">
        <v>94</v>
      </c>
      <c r="D49" s="150" t="s">
        <v>94</v>
      </c>
      <c r="E49" s="190" t="s">
        <v>86</v>
      </c>
      <c r="F49" s="190" t="s">
        <v>86</v>
      </c>
      <c r="G49" s="190" t="s">
        <v>86</v>
      </c>
      <c r="H49" s="190" t="s">
        <v>87</v>
      </c>
      <c r="I49" s="190" t="s">
        <v>87</v>
      </c>
      <c r="J49" s="190" t="s">
        <v>87</v>
      </c>
    </row>
    <row r="50" spans="2:10" ht="17.25" hidden="1" customHeight="1">
      <c r="B50" s="178">
        <v>642</v>
      </c>
      <c r="C50" s="178">
        <v>2456</v>
      </c>
      <c r="D50" s="178">
        <v>3098</v>
      </c>
      <c r="E50" s="178">
        <v>4504239</v>
      </c>
      <c r="F50" s="178">
        <v>164071410</v>
      </c>
      <c r="G50" s="178">
        <v>168575649</v>
      </c>
      <c r="H50" s="178">
        <v>4504239</v>
      </c>
      <c r="I50" s="178">
        <v>161272131</v>
      </c>
      <c r="J50" s="178">
        <v>165776370</v>
      </c>
    </row>
    <row r="51" spans="2:10" ht="17.25" hidden="1" customHeight="1">
      <c r="B51" s="178">
        <v>199</v>
      </c>
      <c r="C51" s="178">
        <v>553</v>
      </c>
      <c r="D51" s="178">
        <v>752</v>
      </c>
      <c r="E51" s="178">
        <v>1094673</v>
      </c>
      <c r="F51" s="178">
        <v>22960138</v>
      </c>
      <c r="G51" s="178">
        <v>24054811</v>
      </c>
      <c r="H51" s="178">
        <v>1094673</v>
      </c>
      <c r="I51" s="178">
        <v>22533944</v>
      </c>
      <c r="J51" s="178">
        <v>23628617</v>
      </c>
    </row>
    <row r="52" spans="2:10" ht="17.25" hidden="1" customHeight="1">
      <c r="B52" s="178">
        <v>170</v>
      </c>
      <c r="C52" s="178">
        <v>846</v>
      </c>
      <c r="D52" s="178">
        <v>1016</v>
      </c>
      <c r="E52" s="178">
        <v>1167755</v>
      </c>
      <c r="F52" s="178">
        <v>83993031</v>
      </c>
      <c r="G52" s="178">
        <v>85160786</v>
      </c>
      <c r="H52" s="178">
        <v>1167755</v>
      </c>
      <c r="I52" s="178">
        <v>83190601</v>
      </c>
      <c r="J52" s="178">
        <v>84358356</v>
      </c>
    </row>
    <row r="53" spans="2:10" ht="17.25" hidden="1" customHeight="1">
      <c r="B53" s="178">
        <v>101</v>
      </c>
      <c r="C53" s="178">
        <v>606</v>
      </c>
      <c r="D53" s="178">
        <v>707</v>
      </c>
      <c r="E53" s="178">
        <v>736128</v>
      </c>
      <c r="F53" s="178">
        <v>46459226</v>
      </c>
      <c r="G53" s="178">
        <v>47195354</v>
      </c>
      <c r="H53" s="178">
        <v>712565</v>
      </c>
      <c r="I53" s="178">
        <v>46055134</v>
      </c>
      <c r="J53" s="178">
        <v>46767699</v>
      </c>
    </row>
    <row r="54" spans="2:10" ht="17.25" hidden="1" customHeight="1">
      <c r="B54" s="178">
        <v>443</v>
      </c>
      <c r="C54" s="178">
        <v>1093</v>
      </c>
      <c r="D54" s="178">
        <v>1536</v>
      </c>
      <c r="E54" s="178">
        <v>2761652</v>
      </c>
      <c r="F54" s="178">
        <v>65883796</v>
      </c>
      <c r="G54" s="178">
        <v>68645448</v>
      </c>
      <c r="H54" s="178">
        <v>2761652</v>
      </c>
      <c r="I54" s="178">
        <v>64936712</v>
      </c>
      <c r="J54" s="178">
        <v>67698364</v>
      </c>
    </row>
    <row r="55" spans="2:10" ht="17.25" hidden="1" customHeight="1">
      <c r="B55" s="178">
        <v>90</v>
      </c>
      <c r="C55" s="178">
        <v>464</v>
      </c>
      <c r="D55" s="178">
        <v>554</v>
      </c>
      <c r="E55" s="178">
        <v>525936</v>
      </c>
      <c r="F55" s="178">
        <v>22581290</v>
      </c>
      <c r="G55" s="178">
        <v>23107226</v>
      </c>
      <c r="H55" s="178">
        <v>525936</v>
      </c>
      <c r="I55" s="178">
        <v>22428858</v>
      </c>
      <c r="J55" s="178">
        <v>22954794</v>
      </c>
    </row>
    <row r="56" spans="2:10" ht="17.25" hidden="1" customHeight="1">
      <c r="B56" s="178">
        <v>102</v>
      </c>
      <c r="C56" s="178">
        <v>411</v>
      </c>
      <c r="D56" s="178">
        <v>513</v>
      </c>
      <c r="E56" s="178">
        <v>632172</v>
      </c>
      <c r="F56" s="178">
        <v>45959954</v>
      </c>
      <c r="G56" s="178">
        <v>46592126</v>
      </c>
      <c r="H56" s="178">
        <v>623916</v>
      </c>
      <c r="I56" s="178">
        <v>45048813</v>
      </c>
      <c r="J56" s="178">
        <v>45672729</v>
      </c>
    </row>
    <row r="57" spans="2:10" ht="17.25" hidden="1" customHeight="1">
      <c r="B57" s="178">
        <v>110</v>
      </c>
      <c r="C57" s="178">
        <v>346</v>
      </c>
      <c r="D57" s="178">
        <v>456</v>
      </c>
      <c r="E57" s="178">
        <v>752312</v>
      </c>
      <c r="F57" s="178">
        <v>16447087</v>
      </c>
      <c r="G57" s="178">
        <v>17199399</v>
      </c>
      <c r="H57" s="178">
        <v>752312</v>
      </c>
      <c r="I57" s="178">
        <v>16050207</v>
      </c>
      <c r="J57" s="178">
        <v>16802519</v>
      </c>
    </row>
    <row r="58" spans="2:10" ht="17.25" hidden="1" customHeight="1">
      <c r="B58" s="178">
        <v>152</v>
      </c>
      <c r="C58" s="178">
        <v>740</v>
      </c>
      <c r="D58" s="178">
        <v>892</v>
      </c>
      <c r="E58" s="178">
        <v>851891</v>
      </c>
      <c r="F58" s="178">
        <v>76755723</v>
      </c>
      <c r="G58" s="178">
        <v>77607614</v>
      </c>
      <c r="H58" s="178">
        <v>847828</v>
      </c>
      <c r="I58" s="178">
        <v>72653445</v>
      </c>
      <c r="J58" s="178">
        <v>73501273</v>
      </c>
    </row>
    <row r="59" spans="2:10" ht="17.25" hidden="1" customHeight="1">
      <c r="B59" s="178">
        <v>174</v>
      </c>
      <c r="C59" s="178">
        <v>514</v>
      </c>
      <c r="D59" s="178">
        <v>688</v>
      </c>
      <c r="E59" s="178">
        <v>1119465</v>
      </c>
      <c r="F59" s="178">
        <v>27586387</v>
      </c>
      <c r="G59" s="178">
        <v>28705852</v>
      </c>
      <c r="H59" s="178">
        <v>1119465</v>
      </c>
      <c r="I59" s="178">
        <v>27232681</v>
      </c>
      <c r="J59" s="178">
        <v>28352146</v>
      </c>
    </row>
    <row r="60" spans="2:10" ht="17.25" hidden="1" customHeight="1">
      <c r="B60" s="178">
        <v>63</v>
      </c>
      <c r="C60" s="178">
        <v>366</v>
      </c>
      <c r="D60" s="178">
        <v>429</v>
      </c>
      <c r="E60" s="178">
        <v>379509</v>
      </c>
      <c r="F60" s="178">
        <v>27029061</v>
      </c>
      <c r="G60" s="178">
        <v>27408570</v>
      </c>
      <c r="H60" s="178">
        <v>377775</v>
      </c>
      <c r="I60" s="178">
        <v>26188763</v>
      </c>
      <c r="J60" s="178">
        <v>26566538</v>
      </c>
    </row>
    <row r="61" spans="2:10" ht="17.25" hidden="1" customHeight="1">
      <c r="B61" s="178">
        <v>91</v>
      </c>
      <c r="C61" s="178">
        <v>271</v>
      </c>
      <c r="D61" s="178">
        <v>362</v>
      </c>
      <c r="E61" s="178">
        <v>599601</v>
      </c>
      <c r="F61" s="178">
        <v>19196645</v>
      </c>
      <c r="G61" s="178">
        <v>19796246</v>
      </c>
      <c r="H61" s="178">
        <v>595068</v>
      </c>
      <c r="I61" s="178">
        <v>19001984</v>
      </c>
      <c r="J61" s="178">
        <v>19597052</v>
      </c>
    </row>
    <row r="62" spans="2:10" ht="17.25" hidden="1" customHeight="1">
      <c r="B62" s="178">
        <v>34</v>
      </c>
      <c r="C62" s="178">
        <v>86</v>
      </c>
      <c r="D62" s="178">
        <v>120</v>
      </c>
      <c r="E62" s="178">
        <v>142626</v>
      </c>
      <c r="F62" s="178">
        <v>10400272</v>
      </c>
      <c r="G62" s="178">
        <v>10542898</v>
      </c>
      <c r="H62" s="178">
        <v>142626</v>
      </c>
      <c r="I62" s="178">
        <v>10326624</v>
      </c>
      <c r="J62" s="178">
        <v>10469250</v>
      </c>
    </row>
    <row r="63" spans="2:10" ht="17.25" hidden="1" customHeight="1">
      <c r="B63" s="178">
        <v>84</v>
      </c>
      <c r="C63" s="178">
        <v>132</v>
      </c>
      <c r="D63" s="178">
        <v>216</v>
      </c>
      <c r="E63" s="178">
        <v>673299</v>
      </c>
      <c r="F63" s="178">
        <v>6428064</v>
      </c>
      <c r="G63" s="178">
        <v>7101363</v>
      </c>
      <c r="H63" s="178">
        <v>673299</v>
      </c>
      <c r="I63" s="178">
        <v>6370943</v>
      </c>
      <c r="J63" s="178">
        <v>7044242</v>
      </c>
    </row>
    <row r="64" spans="2:10" ht="17.25" hidden="1" customHeight="1">
      <c r="B64" s="178">
        <v>7</v>
      </c>
      <c r="C64" s="178">
        <v>90</v>
      </c>
      <c r="D64" s="178">
        <v>97</v>
      </c>
      <c r="E64" s="178">
        <v>44282</v>
      </c>
      <c r="F64" s="178">
        <v>5805806</v>
      </c>
      <c r="G64" s="178">
        <v>5850088</v>
      </c>
      <c r="H64" s="178">
        <v>44282</v>
      </c>
      <c r="I64" s="178">
        <v>5733221</v>
      </c>
      <c r="J64" s="178">
        <v>5777503</v>
      </c>
    </row>
    <row r="65" spans="2:10" ht="17.25" hidden="1" customHeight="1">
      <c r="B65" s="178">
        <v>31</v>
      </c>
      <c r="C65" s="178">
        <v>194</v>
      </c>
      <c r="D65" s="178">
        <v>225</v>
      </c>
      <c r="E65" s="178">
        <v>310763</v>
      </c>
      <c r="F65" s="178">
        <v>8146001</v>
      </c>
      <c r="G65" s="178">
        <v>8456764</v>
      </c>
      <c r="H65" s="178">
        <v>310763</v>
      </c>
      <c r="I65" s="178">
        <v>8057671</v>
      </c>
      <c r="J65" s="178">
        <v>8368434</v>
      </c>
    </row>
    <row r="66" spans="2:10" ht="17.25" hidden="1" customHeight="1">
      <c r="B66" s="178">
        <v>1</v>
      </c>
      <c r="C66" s="178">
        <v>93</v>
      </c>
      <c r="D66" s="178">
        <v>94</v>
      </c>
      <c r="E66" s="178">
        <v>7393</v>
      </c>
      <c r="F66" s="178">
        <v>7136287</v>
      </c>
      <c r="G66" s="178">
        <v>7143680</v>
      </c>
      <c r="H66" s="178">
        <v>7393</v>
      </c>
      <c r="I66" s="178">
        <v>6954684</v>
      </c>
      <c r="J66" s="178">
        <v>6962077</v>
      </c>
    </row>
    <row r="67" spans="2:10" ht="17.25" hidden="1" customHeight="1">
      <c r="B67" s="178">
        <v>7</v>
      </c>
      <c r="C67" s="178">
        <v>96</v>
      </c>
      <c r="D67" s="178">
        <v>103</v>
      </c>
      <c r="E67" s="178">
        <v>21519</v>
      </c>
      <c r="F67" s="178">
        <v>14372598</v>
      </c>
      <c r="G67" s="178">
        <v>14394117</v>
      </c>
      <c r="H67" s="178">
        <v>21519</v>
      </c>
      <c r="I67" s="178">
        <v>14279538</v>
      </c>
      <c r="J67" s="178">
        <v>14301057</v>
      </c>
    </row>
    <row r="68" spans="2:10" ht="17.25" hidden="1" customHeight="1">
      <c r="B68" s="178">
        <v>14</v>
      </c>
      <c r="C68" s="178">
        <v>63</v>
      </c>
      <c r="D68" s="178">
        <v>77</v>
      </c>
      <c r="E68" s="178">
        <v>549165</v>
      </c>
      <c r="F68" s="178">
        <v>2108961</v>
      </c>
      <c r="G68" s="178">
        <v>2658126</v>
      </c>
      <c r="H68" s="178">
        <v>548623</v>
      </c>
      <c r="I68" s="178">
        <v>2086185</v>
      </c>
      <c r="J68" s="178">
        <v>2634808</v>
      </c>
    </row>
    <row r="69" spans="2:10" ht="17.25" hidden="1" customHeight="1">
      <c r="B69" s="178">
        <v>49</v>
      </c>
      <c r="C69" s="178">
        <v>353</v>
      </c>
      <c r="D69" s="178">
        <v>402</v>
      </c>
      <c r="E69" s="178">
        <v>311701</v>
      </c>
      <c r="F69" s="178">
        <v>15158074</v>
      </c>
      <c r="G69" s="178">
        <v>15469775</v>
      </c>
      <c r="H69" s="178">
        <v>307913</v>
      </c>
      <c r="I69" s="178">
        <v>14910072</v>
      </c>
      <c r="J69" s="178">
        <v>15217985</v>
      </c>
    </row>
    <row r="70" spans="2:10" ht="17.25" hidden="1" customHeight="1">
      <c r="B70" s="178">
        <v>2</v>
      </c>
      <c r="C70" s="178">
        <v>37</v>
      </c>
      <c r="D70" s="178">
        <v>39</v>
      </c>
      <c r="E70" s="178">
        <v>12412</v>
      </c>
      <c r="F70" s="178">
        <v>900480</v>
      </c>
      <c r="G70" s="178">
        <v>912892</v>
      </c>
      <c r="H70" s="178">
        <v>12412</v>
      </c>
      <c r="I70" s="178">
        <v>900434</v>
      </c>
      <c r="J70" s="178">
        <v>912846</v>
      </c>
    </row>
    <row r="71" spans="2:10" ht="17.25" hidden="1" customHeight="1">
      <c r="B71" s="178">
        <v>12</v>
      </c>
      <c r="C71" s="178">
        <v>41</v>
      </c>
      <c r="D71" s="178">
        <v>53</v>
      </c>
      <c r="E71" s="178">
        <v>66112</v>
      </c>
      <c r="F71" s="178">
        <v>1362013</v>
      </c>
      <c r="G71" s="178">
        <v>1428125</v>
      </c>
      <c r="H71" s="178">
        <v>66112</v>
      </c>
      <c r="I71" s="178">
        <v>1355148</v>
      </c>
      <c r="J71" s="178">
        <v>1421260</v>
      </c>
    </row>
    <row r="72" spans="2:10" ht="17.25" hidden="1" customHeight="1">
      <c r="B72" s="178">
        <v>28</v>
      </c>
      <c r="C72" s="178">
        <v>96</v>
      </c>
      <c r="D72" s="178">
        <v>124</v>
      </c>
      <c r="E72" s="178">
        <v>160585</v>
      </c>
      <c r="F72" s="178">
        <v>4981543</v>
      </c>
      <c r="G72" s="178">
        <v>5142128</v>
      </c>
      <c r="H72" s="178">
        <v>160585</v>
      </c>
      <c r="I72" s="178">
        <v>4968178</v>
      </c>
      <c r="J72" s="178">
        <v>5128763</v>
      </c>
    </row>
    <row r="73" spans="2:10" ht="17.25" hidden="1" customHeight="1">
      <c r="B73" s="178">
        <v>0</v>
      </c>
      <c r="C73" s="178">
        <v>52</v>
      </c>
      <c r="D73" s="178">
        <v>52</v>
      </c>
      <c r="E73" s="178">
        <v>0</v>
      </c>
      <c r="F73" s="178">
        <v>1886846</v>
      </c>
      <c r="G73" s="178">
        <v>1886846</v>
      </c>
      <c r="H73" s="178">
        <v>0</v>
      </c>
      <c r="I73" s="178">
        <v>1864322</v>
      </c>
      <c r="J73" s="178">
        <v>1864322</v>
      </c>
    </row>
    <row r="74" spans="2:10" ht="17.25" hidden="1" customHeight="1">
      <c r="B74" s="178">
        <v>32</v>
      </c>
      <c r="C74" s="178">
        <v>169</v>
      </c>
      <c r="D74" s="178">
        <v>201</v>
      </c>
      <c r="E74" s="178">
        <v>169394</v>
      </c>
      <c r="F74" s="178">
        <v>5161149</v>
      </c>
      <c r="G74" s="178">
        <v>5330543</v>
      </c>
      <c r="H74" s="178">
        <v>169394</v>
      </c>
      <c r="I74" s="178">
        <v>5129943</v>
      </c>
      <c r="J74" s="178">
        <v>5299337</v>
      </c>
    </row>
    <row r="75" spans="2:10" ht="17.25" hidden="1" customHeight="1">
      <c r="B75" s="178">
        <v>27</v>
      </c>
      <c r="C75" s="178">
        <v>231</v>
      </c>
      <c r="D75" s="178">
        <v>258</v>
      </c>
      <c r="E75" s="178">
        <v>262497</v>
      </c>
      <c r="F75" s="178">
        <v>11757330</v>
      </c>
      <c r="G75" s="178">
        <v>12019827</v>
      </c>
      <c r="H75" s="178">
        <v>262497</v>
      </c>
      <c r="I75" s="178">
        <v>11710075</v>
      </c>
      <c r="J75" s="178">
        <v>11972572</v>
      </c>
    </row>
    <row r="76" spans="2:10" ht="17.25" hidden="1" customHeight="1">
      <c r="B76" s="178">
        <v>69</v>
      </c>
      <c r="C76" s="178">
        <v>335</v>
      </c>
      <c r="D76" s="178">
        <v>404</v>
      </c>
      <c r="E76" s="178">
        <v>518229</v>
      </c>
      <c r="F76" s="178">
        <v>11165119</v>
      </c>
      <c r="G76" s="178">
        <v>11683348</v>
      </c>
      <c r="H76" s="178">
        <v>508891</v>
      </c>
      <c r="I76" s="178">
        <v>10702246</v>
      </c>
      <c r="J76" s="178">
        <v>11211137</v>
      </c>
    </row>
    <row r="77" spans="2:10" ht="17.25" hidden="1" customHeight="1">
      <c r="B77" s="178">
        <v>49</v>
      </c>
      <c r="C77" s="178">
        <v>171</v>
      </c>
      <c r="D77" s="178">
        <v>220</v>
      </c>
      <c r="E77" s="178">
        <v>230957</v>
      </c>
      <c r="F77" s="178">
        <v>5930453</v>
      </c>
      <c r="G77" s="178">
        <v>6161410</v>
      </c>
      <c r="H77" s="178">
        <v>230957</v>
      </c>
      <c r="I77" s="178">
        <v>5886826</v>
      </c>
      <c r="J77" s="178">
        <v>6117783</v>
      </c>
    </row>
    <row r="78" spans="2:10" ht="17.25" hidden="1" customHeight="1">
      <c r="B78" s="178">
        <v>56</v>
      </c>
      <c r="C78" s="178">
        <v>116</v>
      </c>
      <c r="D78" s="178">
        <v>172</v>
      </c>
      <c r="E78" s="178">
        <v>291297</v>
      </c>
      <c r="F78" s="178">
        <v>12625957</v>
      </c>
      <c r="G78" s="178">
        <v>12917254</v>
      </c>
      <c r="H78" s="178">
        <v>278697</v>
      </c>
      <c r="I78" s="178">
        <v>12451812</v>
      </c>
      <c r="J78" s="178">
        <v>12730509</v>
      </c>
    </row>
    <row r="79" spans="2:10" ht="17.25" hidden="1" customHeight="1">
      <c r="B79" s="178">
        <v>103</v>
      </c>
      <c r="C79" s="178">
        <v>210</v>
      </c>
      <c r="D79" s="178">
        <v>313</v>
      </c>
      <c r="E79" s="178">
        <v>576778</v>
      </c>
      <c r="F79" s="178">
        <v>12644650</v>
      </c>
      <c r="G79" s="178">
        <v>13221428</v>
      </c>
      <c r="H79" s="178">
        <v>576778</v>
      </c>
      <c r="I79" s="178">
        <v>12430987</v>
      </c>
      <c r="J79" s="178">
        <v>13007765</v>
      </c>
    </row>
    <row r="80" spans="2:10" ht="17.25" hidden="1" customHeight="1">
      <c r="B80" s="178">
        <v>28</v>
      </c>
      <c r="C80" s="178">
        <v>71</v>
      </c>
      <c r="D80" s="178">
        <v>99</v>
      </c>
      <c r="E80" s="178">
        <v>154954</v>
      </c>
      <c r="F80" s="178">
        <v>4424040</v>
      </c>
      <c r="G80" s="178">
        <v>4578994</v>
      </c>
      <c r="H80" s="178">
        <v>154954</v>
      </c>
      <c r="I80" s="178">
        <v>4416649</v>
      </c>
      <c r="J80" s="178">
        <v>4571603</v>
      </c>
    </row>
    <row r="81" spans="2:10" ht="17.25" hidden="1" customHeight="1">
      <c r="B81" s="178">
        <v>0</v>
      </c>
      <c r="C81" s="178">
        <v>18</v>
      </c>
      <c r="D81" s="178">
        <v>18</v>
      </c>
      <c r="E81" s="178">
        <v>0</v>
      </c>
      <c r="F81" s="178">
        <v>1154732</v>
      </c>
      <c r="G81" s="178">
        <v>1154732</v>
      </c>
      <c r="H81" s="178">
        <v>0</v>
      </c>
      <c r="I81" s="178">
        <v>1154726</v>
      </c>
      <c r="J81" s="178">
        <v>1154726</v>
      </c>
    </row>
    <row r="82" spans="2:10" ht="17.25" hidden="1" customHeight="1">
      <c r="B82" s="178">
        <v>5</v>
      </c>
      <c r="C82" s="178">
        <v>29</v>
      </c>
      <c r="D82" s="178">
        <v>34</v>
      </c>
      <c r="E82" s="178">
        <v>25306</v>
      </c>
      <c r="F82" s="178">
        <v>3938776</v>
      </c>
      <c r="G82" s="178">
        <v>3964082</v>
      </c>
      <c r="H82" s="178">
        <v>25306</v>
      </c>
      <c r="I82" s="178">
        <v>3933303</v>
      </c>
      <c r="J82" s="178">
        <v>3958609</v>
      </c>
    </row>
    <row r="83" spans="2:10" ht="17.25" hidden="1" customHeight="1">
      <c r="B83" s="178">
        <v>0</v>
      </c>
      <c r="C83" s="178">
        <v>22</v>
      </c>
      <c r="D83" s="178">
        <v>22</v>
      </c>
      <c r="E83" s="178">
        <v>0</v>
      </c>
      <c r="F83" s="178">
        <v>2451696</v>
      </c>
      <c r="G83" s="178">
        <v>2451696</v>
      </c>
      <c r="H83" s="178">
        <v>0</v>
      </c>
      <c r="I83" s="178">
        <v>2451696</v>
      </c>
      <c r="J83" s="178">
        <v>2451696</v>
      </c>
    </row>
    <row r="84" spans="2:10" ht="17.25" hidden="1" customHeight="1">
      <c r="B84" s="178">
        <v>14</v>
      </c>
      <c r="C84" s="178">
        <v>71</v>
      </c>
      <c r="D84" s="178">
        <v>85</v>
      </c>
      <c r="E84" s="178">
        <v>34618</v>
      </c>
      <c r="F84" s="178">
        <v>33829447</v>
      </c>
      <c r="G84" s="178">
        <v>33864065</v>
      </c>
      <c r="H84" s="178">
        <v>34618</v>
      </c>
      <c r="I84" s="178">
        <v>33799525</v>
      </c>
      <c r="J84" s="178">
        <v>33834143</v>
      </c>
    </row>
    <row r="85" spans="2:10" ht="17.25" hidden="1" customHeight="1">
      <c r="B85" s="178">
        <v>3</v>
      </c>
      <c r="C85" s="178">
        <v>43</v>
      </c>
      <c r="D85" s="178">
        <v>46</v>
      </c>
      <c r="E85" s="178">
        <v>17203</v>
      </c>
      <c r="F85" s="178">
        <v>11340320</v>
      </c>
      <c r="G85" s="178">
        <v>11357523</v>
      </c>
      <c r="H85" s="178">
        <v>17203</v>
      </c>
      <c r="I85" s="178">
        <v>11301330</v>
      </c>
      <c r="J85" s="178">
        <v>11318533</v>
      </c>
    </row>
    <row r="86" spans="2:10" ht="17.25" hidden="1" customHeight="1">
      <c r="B86" s="178">
        <v>0</v>
      </c>
      <c r="C86" s="178">
        <v>21</v>
      </c>
      <c r="D86" s="178">
        <v>21</v>
      </c>
      <c r="E86" s="178">
        <v>0</v>
      </c>
      <c r="F86" s="178">
        <v>2362611</v>
      </c>
      <c r="G86" s="178">
        <v>2362611</v>
      </c>
      <c r="H86" s="178">
        <v>0</v>
      </c>
      <c r="I86" s="178">
        <v>2362611</v>
      </c>
      <c r="J86" s="178">
        <v>2362611</v>
      </c>
    </row>
    <row r="87" spans="2:10" ht="17.25" hidden="1" customHeight="1">
      <c r="B87" s="178">
        <v>3</v>
      </c>
      <c r="C87" s="178">
        <v>38</v>
      </c>
      <c r="D87" s="178">
        <v>41</v>
      </c>
      <c r="E87" s="178">
        <v>8109</v>
      </c>
      <c r="F87" s="178">
        <v>3017165</v>
      </c>
      <c r="G87" s="178">
        <v>3025274</v>
      </c>
      <c r="H87" s="178">
        <v>8109</v>
      </c>
      <c r="I87" s="178">
        <v>3004201</v>
      </c>
      <c r="J87" s="178">
        <v>3012310</v>
      </c>
    </row>
    <row r="88" spans="2:10" ht="17.25" hidden="1" customHeight="1">
      <c r="B88" s="178">
        <v>0</v>
      </c>
      <c r="C88" s="178">
        <v>24</v>
      </c>
      <c r="D88" s="178">
        <v>24</v>
      </c>
      <c r="E88" s="178">
        <v>0</v>
      </c>
      <c r="F88" s="178">
        <v>1373134</v>
      </c>
      <c r="G88" s="178">
        <v>1373134</v>
      </c>
      <c r="H88" s="178">
        <v>0</v>
      </c>
      <c r="I88" s="178">
        <v>1373129</v>
      </c>
      <c r="J88" s="178">
        <v>1373129</v>
      </c>
    </row>
  </sheetData>
  <mergeCells count="5">
    <mergeCell ref="A3:A4"/>
    <mergeCell ref="K3:K4"/>
    <mergeCell ref="B3:D3"/>
    <mergeCell ref="E3:G3"/>
    <mergeCell ref="H3:J3"/>
  </mergeCells>
  <phoneticPr fontId="2"/>
  <printOptions horizontalCentered="1" verticalCentered="1"/>
  <pageMargins left="0.59055118110236227" right="0.59055118110236227" top="0.59055118110236227" bottom="0.59055118110236227" header="0.19685039370078741" footer="0.19685039370078741"/>
  <pageSetup paperSize="9"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J88"/>
  <sheetViews>
    <sheetView view="pageBreakPreview" zoomScaleNormal="100" zoomScaleSheetLayoutView="100" workbookViewId="0">
      <pane xSplit="1" ySplit="4" topLeftCell="B5" activePane="bottomRight" state="frozen"/>
      <selection activeCell="A21" sqref="A21"/>
      <selection pane="topRight" activeCell="A21" sqref="A21"/>
      <selection pane="bottomLeft" activeCell="A21" sqref="A21"/>
      <selection pane="bottomRight" activeCell="A18" sqref="A18"/>
    </sheetView>
  </sheetViews>
  <sheetFormatPr defaultColWidth="9" defaultRowHeight="13.2"/>
  <cols>
    <col min="1" max="1" width="12.6640625" style="1" customWidth="1"/>
    <col min="2" max="9" width="18.6640625" style="2" customWidth="1"/>
    <col min="10" max="10" width="12.6640625" style="1" customWidth="1"/>
    <col min="11" max="16384" width="9" style="1"/>
  </cols>
  <sheetData>
    <row r="1" spans="1:10" s="25" customFormat="1" ht="16.2">
      <c r="A1" s="156" t="s">
        <v>187</v>
      </c>
      <c r="B1" s="7"/>
      <c r="C1" s="26"/>
      <c r="D1" s="26"/>
      <c r="E1" s="26"/>
      <c r="F1" s="26"/>
      <c r="G1" s="26"/>
      <c r="H1" s="26"/>
      <c r="I1" s="26"/>
    </row>
    <row r="2" spans="1:10" ht="13.8" thickBot="1">
      <c r="B2" s="6"/>
      <c r="C2" s="6"/>
      <c r="D2" s="6"/>
      <c r="E2" s="6"/>
      <c r="F2" s="6"/>
      <c r="G2" s="6"/>
      <c r="H2" s="6"/>
      <c r="I2" s="6"/>
      <c r="J2" s="8" t="s">
        <v>64</v>
      </c>
    </row>
    <row r="3" spans="1:10" s="35" customFormat="1" ht="19.5" customHeight="1">
      <c r="A3" s="216" t="s">
        <v>0</v>
      </c>
      <c r="B3" s="38" t="s">
        <v>1</v>
      </c>
      <c r="C3" s="39"/>
      <c r="D3" s="40" t="s">
        <v>44</v>
      </c>
      <c r="E3" s="41"/>
      <c r="F3" s="40" t="s">
        <v>45</v>
      </c>
      <c r="G3" s="42"/>
      <c r="H3" s="40" t="s">
        <v>46</v>
      </c>
      <c r="I3" s="42"/>
      <c r="J3" s="223" t="s">
        <v>0</v>
      </c>
    </row>
    <row r="4" spans="1:10" s="35" customFormat="1" ht="20.100000000000001" customHeight="1" thickBot="1">
      <c r="A4" s="217"/>
      <c r="B4" s="43" t="s">
        <v>2</v>
      </c>
      <c r="C4" s="44" t="s">
        <v>3</v>
      </c>
      <c r="D4" s="43" t="s">
        <v>2</v>
      </c>
      <c r="E4" s="45" t="s">
        <v>3</v>
      </c>
      <c r="F4" s="43" t="s">
        <v>2</v>
      </c>
      <c r="G4" s="46" t="s">
        <v>3</v>
      </c>
      <c r="H4" s="43" t="s">
        <v>2</v>
      </c>
      <c r="I4" s="46" t="s">
        <v>3</v>
      </c>
      <c r="J4" s="224"/>
    </row>
    <row r="5" spans="1:10" ht="15.9" customHeight="1">
      <c r="A5" s="3" t="s">
        <v>4</v>
      </c>
      <c r="B5" s="78">
        <f>B50</f>
        <v>103827916</v>
      </c>
      <c r="C5" s="65">
        <f t="shared" ref="C5:G5" si="0">C50</f>
        <v>102992229</v>
      </c>
      <c r="D5" s="78">
        <f t="shared" si="0"/>
        <v>59180518</v>
      </c>
      <c r="E5" s="63">
        <f t="shared" si="0"/>
        <v>57655844</v>
      </c>
      <c r="F5" s="78">
        <f t="shared" si="0"/>
        <v>5567215</v>
      </c>
      <c r="G5" s="65">
        <f t="shared" si="0"/>
        <v>5128297</v>
      </c>
      <c r="H5" s="64">
        <f>SUM(B5,D5,F5)</f>
        <v>168575649</v>
      </c>
      <c r="I5" s="65">
        <f>SUM(C5,E5,G5)</f>
        <v>165776370</v>
      </c>
      <c r="J5" s="12" t="s">
        <v>4</v>
      </c>
    </row>
    <row r="6" spans="1:10" ht="15.9" customHeight="1">
      <c r="A6" s="4" t="s">
        <v>5</v>
      </c>
      <c r="B6" s="78">
        <f t="shared" ref="B6:G6" si="1">B51</f>
        <v>13899678</v>
      </c>
      <c r="C6" s="65">
        <f t="shared" si="1"/>
        <v>13841836</v>
      </c>
      <c r="D6" s="78">
        <f t="shared" si="1"/>
        <v>9093700</v>
      </c>
      <c r="E6" s="63">
        <f t="shared" si="1"/>
        <v>9083439</v>
      </c>
      <c r="F6" s="78">
        <f t="shared" si="1"/>
        <v>1061433</v>
      </c>
      <c r="G6" s="65">
        <f t="shared" si="1"/>
        <v>703342</v>
      </c>
      <c r="H6" s="76">
        <f>SUM(B6,D6,F6)</f>
        <v>24054811</v>
      </c>
      <c r="I6" s="65">
        <f t="shared" ref="I6:I43" si="2">SUM(C6,E6,G6)</f>
        <v>23628617</v>
      </c>
      <c r="J6" s="13" t="s">
        <v>5</v>
      </c>
    </row>
    <row r="7" spans="1:10" ht="15.9" customHeight="1">
      <c r="A7" s="4" t="s">
        <v>6</v>
      </c>
      <c r="B7" s="78">
        <f t="shared" ref="B7:G7" si="3">B52</f>
        <v>69218820</v>
      </c>
      <c r="C7" s="65">
        <f t="shared" si="3"/>
        <v>68711599</v>
      </c>
      <c r="D7" s="78">
        <f t="shared" si="3"/>
        <v>15941966</v>
      </c>
      <c r="E7" s="63">
        <f t="shared" si="3"/>
        <v>15646757</v>
      </c>
      <c r="F7" s="78">
        <f t="shared" si="3"/>
        <v>0</v>
      </c>
      <c r="G7" s="65">
        <f t="shared" si="3"/>
        <v>0</v>
      </c>
      <c r="H7" s="76">
        <f t="shared" ref="H7:H43" si="4">SUM(B7,D7,F7)</f>
        <v>85160786</v>
      </c>
      <c r="I7" s="65">
        <f t="shared" si="2"/>
        <v>84358356</v>
      </c>
      <c r="J7" s="13" t="s">
        <v>6</v>
      </c>
    </row>
    <row r="8" spans="1:10" ht="15.9" customHeight="1">
      <c r="A8" s="4" t="s">
        <v>7</v>
      </c>
      <c r="B8" s="78">
        <f t="shared" ref="B8:G8" si="5">B53</f>
        <v>35971223</v>
      </c>
      <c r="C8" s="65">
        <f t="shared" si="5"/>
        <v>35665033</v>
      </c>
      <c r="D8" s="78">
        <f t="shared" si="5"/>
        <v>11224131</v>
      </c>
      <c r="E8" s="63">
        <f t="shared" si="5"/>
        <v>11102666</v>
      </c>
      <c r="F8" s="78">
        <f t="shared" si="5"/>
        <v>0</v>
      </c>
      <c r="G8" s="65">
        <f t="shared" si="5"/>
        <v>0</v>
      </c>
      <c r="H8" s="76">
        <f t="shared" si="4"/>
        <v>47195354</v>
      </c>
      <c r="I8" s="65">
        <f t="shared" si="2"/>
        <v>46767699</v>
      </c>
      <c r="J8" s="13" t="s">
        <v>7</v>
      </c>
    </row>
    <row r="9" spans="1:10" ht="15.9" customHeight="1">
      <c r="A9" s="4" t="s">
        <v>8</v>
      </c>
      <c r="B9" s="78">
        <f t="shared" ref="B9:G9" si="6">B54</f>
        <v>49388676</v>
      </c>
      <c r="C9" s="65">
        <f t="shared" si="6"/>
        <v>49186559</v>
      </c>
      <c r="D9" s="78">
        <f t="shared" si="6"/>
        <v>17362170</v>
      </c>
      <c r="E9" s="63">
        <f t="shared" si="6"/>
        <v>17259975</v>
      </c>
      <c r="F9" s="78">
        <f t="shared" si="6"/>
        <v>1894602</v>
      </c>
      <c r="G9" s="65">
        <f t="shared" si="6"/>
        <v>1251830</v>
      </c>
      <c r="H9" s="76">
        <f t="shared" si="4"/>
        <v>68645448</v>
      </c>
      <c r="I9" s="65">
        <f t="shared" si="2"/>
        <v>67698364</v>
      </c>
      <c r="J9" s="13" t="s">
        <v>8</v>
      </c>
    </row>
    <row r="10" spans="1:10" ht="15.9" customHeight="1">
      <c r="A10" s="4" t="s">
        <v>9</v>
      </c>
      <c r="B10" s="78">
        <f t="shared" ref="B10:G10" si="7">B55</f>
        <v>11401476</v>
      </c>
      <c r="C10" s="65">
        <f t="shared" si="7"/>
        <v>11265600</v>
      </c>
      <c r="D10" s="78">
        <f t="shared" si="7"/>
        <v>11698378</v>
      </c>
      <c r="E10" s="63">
        <f t="shared" si="7"/>
        <v>11684350</v>
      </c>
      <c r="F10" s="78">
        <f t="shared" si="7"/>
        <v>7372</v>
      </c>
      <c r="G10" s="65">
        <f t="shared" si="7"/>
        <v>4844</v>
      </c>
      <c r="H10" s="76">
        <f t="shared" si="4"/>
        <v>23107226</v>
      </c>
      <c r="I10" s="65">
        <f t="shared" si="2"/>
        <v>22954794</v>
      </c>
      <c r="J10" s="13" t="s">
        <v>9</v>
      </c>
    </row>
    <row r="11" spans="1:10" ht="15.9" customHeight="1">
      <c r="A11" s="4" t="s">
        <v>10</v>
      </c>
      <c r="B11" s="78">
        <f t="shared" ref="B11:G11" si="8">B56</f>
        <v>31290655</v>
      </c>
      <c r="C11" s="65">
        <f t="shared" si="8"/>
        <v>30378112</v>
      </c>
      <c r="D11" s="78">
        <f t="shared" si="8"/>
        <v>15301471</v>
      </c>
      <c r="E11" s="63">
        <f t="shared" si="8"/>
        <v>15294617</v>
      </c>
      <c r="F11" s="78">
        <f t="shared" si="8"/>
        <v>0</v>
      </c>
      <c r="G11" s="65">
        <f t="shared" si="8"/>
        <v>0</v>
      </c>
      <c r="H11" s="76">
        <f t="shared" si="4"/>
        <v>46592126</v>
      </c>
      <c r="I11" s="65">
        <f t="shared" si="2"/>
        <v>45672729</v>
      </c>
      <c r="J11" s="13" t="s">
        <v>10</v>
      </c>
    </row>
    <row r="12" spans="1:10" ht="15.9" customHeight="1">
      <c r="A12" s="4" t="s">
        <v>11</v>
      </c>
      <c r="B12" s="78">
        <f t="shared" ref="B12:G12" si="9">B57</f>
        <v>10672644</v>
      </c>
      <c r="C12" s="65">
        <f t="shared" si="9"/>
        <v>10327437</v>
      </c>
      <c r="D12" s="78">
        <f t="shared" si="9"/>
        <v>6397021</v>
      </c>
      <c r="E12" s="63">
        <f t="shared" si="9"/>
        <v>6389448</v>
      </c>
      <c r="F12" s="78">
        <f t="shared" si="9"/>
        <v>129734</v>
      </c>
      <c r="G12" s="65">
        <f t="shared" si="9"/>
        <v>85634</v>
      </c>
      <c r="H12" s="76">
        <f t="shared" si="4"/>
        <v>17199399</v>
      </c>
      <c r="I12" s="65">
        <f t="shared" si="2"/>
        <v>16802519</v>
      </c>
      <c r="J12" s="13" t="s">
        <v>11</v>
      </c>
    </row>
    <row r="13" spans="1:10" ht="15.9" customHeight="1">
      <c r="A13" s="4" t="s">
        <v>12</v>
      </c>
      <c r="B13" s="78">
        <f t="shared" ref="B13:G13" si="10">B58</f>
        <v>30278289</v>
      </c>
      <c r="C13" s="65">
        <f t="shared" si="10"/>
        <v>28992667</v>
      </c>
      <c r="D13" s="78">
        <f t="shared" si="10"/>
        <v>40316711</v>
      </c>
      <c r="E13" s="63">
        <f t="shared" si="10"/>
        <v>38393306</v>
      </c>
      <c r="F13" s="78">
        <f t="shared" si="10"/>
        <v>7012614</v>
      </c>
      <c r="G13" s="65">
        <f t="shared" si="10"/>
        <v>6115300</v>
      </c>
      <c r="H13" s="76">
        <f t="shared" si="4"/>
        <v>77607614</v>
      </c>
      <c r="I13" s="65">
        <f t="shared" si="2"/>
        <v>73501273</v>
      </c>
      <c r="J13" s="13" t="s">
        <v>12</v>
      </c>
    </row>
    <row r="14" spans="1:10" ht="15.9" customHeight="1">
      <c r="A14" s="5" t="s">
        <v>13</v>
      </c>
      <c r="B14" s="78">
        <f t="shared" ref="B14:G14" si="11">B59</f>
        <v>15060581</v>
      </c>
      <c r="C14" s="65">
        <f t="shared" si="11"/>
        <v>14829650</v>
      </c>
      <c r="D14" s="78">
        <f t="shared" si="11"/>
        <v>13638865</v>
      </c>
      <c r="E14" s="63">
        <f t="shared" si="11"/>
        <v>13518268</v>
      </c>
      <c r="F14" s="78">
        <f t="shared" si="11"/>
        <v>6406</v>
      </c>
      <c r="G14" s="65">
        <f t="shared" si="11"/>
        <v>4228</v>
      </c>
      <c r="H14" s="79">
        <f t="shared" si="4"/>
        <v>28705852</v>
      </c>
      <c r="I14" s="69">
        <f t="shared" si="2"/>
        <v>28352146</v>
      </c>
      <c r="J14" s="14" t="s">
        <v>13</v>
      </c>
    </row>
    <row r="15" spans="1:10" ht="15.9" customHeight="1">
      <c r="A15" s="5" t="s">
        <v>210</v>
      </c>
      <c r="B15" s="80">
        <f t="shared" ref="B15:G15" si="12">B60</f>
        <v>18264107</v>
      </c>
      <c r="C15" s="81">
        <f t="shared" si="12"/>
        <v>17694146</v>
      </c>
      <c r="D15" s="80">
        <f t="shared" si="12"/>
        <v>8361588</v>
      </c>
      <c r="E15" s="82">
        <f t="shared" si="12"/>
        <v>8355959</v>
      </c>
      <c r="F15" s="80">
        <f t="shared" si="12"/>
        <v>782875</v>
      </c>
      <c r="G15" s="81">
        <f t="shared" si="12"/>
        <v>516433</v>
      </c>
      <c r="H15" s="79">
        <f t="shared" si="4"/>
        <v>27408570</v>
      </c>
      <c r="I15" s="81">
        <f t="shared" si="2"/>
        <v>26566538</v>
      </c>
      <c r="J15" s="13" t="str">
        <f>A15</f>
        <v>葛城市</v>
      </c>
    </row>
    <row r="16" spans="1:10" ht="15.9" customHeight="1">
      <c r="A16" s="11" t="s">
        <v>40</v>
      </c>
      <c r="B16" s="83">
        <f t="shared" ref="B16:G16" si="13">B61</f>
        <v>7358720</v>
      </c>
      <c r="C16" s="69">
        <f t="shared" si="13"/>
        <v>7172262</v>
      </c>
      <c r="D16" s="83">
        <f t="shared" si="13"/>
        <v>12437526</v>
      </c>
      <c r="E16" s="68">
        <f t="shared" si="13"/>
        <v>12424790</v>
      </c>
      <c r="F16" s="83">
        <f t="shared" si="13"/>
        <v>0</v>
      </c>
      <c r="G16" s="69">
        <f t="shared" si="13"/>
        <v>0</v>
      </c>
      <c r="H16" s="76">
        <f t="shared" si="4"/>
        <v>19796246</v>
      </c>
      <c r="I16" s="69">
        <f t="shared" si="2"/>
        <v>19597052</v>
      </c>
      <c r="J16" s="15" t="s">
        <v>40</v>
      </c>
    </row>
    <row r="17" spans="1:10" ht="15.9" customHeight="1">
      <c r="A17" s="3" t="s">
        <v>14</v>
      </c>
      <c r="B17" s="78">
        <f t="shared" ref="B17:G17" si="14">B62</f>
        <v>4543135</v>
      </c>
      <c r="C17" s="65">
        <f t="shared" si="14"/>
        <v>4479791</v>
      </c>
      <c r="D17" s="78">
        <f t="shared" si="14"/>
        <v>1939093</v>
      </c>
      <c r="E17" s="63">
        <f t="shared" si="14"/>
        <v>1930052</v>
      </c>
      <c r="F17" s="78">
        <f t="shared" si="14"/>
        <v>4060670</v>
      </c>
      <c r="G17" s="65">
        <f t="shared" si="14"/>
        <v>4059407</v>
      </c>
      <c r="H17" s="64">
        <f t="shared" si="4"/>
        <v>10542898</v>
      </c>
      <c r="I17" s="65">
        <f t="shared" si="2"/>
        <v>10469250</v>
      </c>
      <c r="J17" s="13" t="s">
        <v>14</v>
      </c>
    </row>
    <row r="18" spans="1:10" ht="15.9" customHeight="1">
      <c r="A18" s="4" t="s">
        <v>15</v>
      </c>
      <c r="B18" s="78">
        <f t="shared" ref="B18:G18" si="15">B63</f>
        <v>3698497</v>
      </c>
      <c r="C18" s="65">
        <f t="shared" si="15"/>
        <v>3688833</v>
      </c>
      <c r="D18" s="78">
        <f t="shared" si="15"/>
        <v>3402866</v>
      </c>
      <c r="E18" s="63">
        <f t="shared" si="15"/>
        <v>3355409</v>
      </c>
      <c r="F18" s="78">
        <f t="shared" si="15"/>
        <v>0</v>
      </c>
      <c r="G18" s="65">
        <f t="shared" si="15"/>
        <v>0</v>
      </c>
      <c r="H18" s="76">
        <f t="shared" si="4"/>
        <v>7101363</v>
      </c>
      <c r="I18" s="65">
        <f t="shared" si="2"/>
        <v>7044242</v>
      </c>
      <c r="J18" s="13" t="s">
        <v>15</v>
      </c>
    </row>
    <row r="19" spans="1:10" ht="15.9" customHeight="1">
      <c r="A19" s="4" t="s">
        <v>16</v>
      </c>
      <c r="B19" s="78">
        <f t="shared" ref="B19:G19" si="16">B64</f>
        <v>1858253</v>
      </c>
      <c r="C19" s="65">
        <f t="shared" si="16"/>
        <v>1836405</v>
      </c>
      <c r="D19" s="78">
        <f t="shared" si="16"/>
        <v>3991835</v>
      </c>
      <c r="E19" s="63">
        <f t="shared" si="16"/>
        <v>3941098</v>
      </c>
      <c r="F19" s="78">
        <f t="shared" si="16"/>
        <v>0</v>
      </c>
      <c r="G19" s="65">
        <f t="shared" si="16"/>
        <v>0</v>
      </c>
      <c r="H19" s="76">
        <f t="shared" si="4"/>
        <v>5850088</v>
      </c>
      <c r="I19" s="65">
        <f t="shared" si="2"/>
        <v>5777503</v>
      </c>
      <c r="J19" s="13" t="s">
        <v>16</v>
      </c>
    </row>
    <row r="20" spans="1:10" ht="15.9" customHeight="1">
      <c r="A20" s="4" t="s">
        <v>17</v>
      </c>
      <c r="B20" s="78">
        <f t="shared" ref="B20:G20" si="17">B65</f>
        <v>5098160</v>
      </c>
      <c r="C20" s="65">
        <f t="shared" si="17"/>
        <v>5040093</v>
      </c>
      <c r="D20" s="78">
        <f t="shared" si="17"/>
        <v>3358604</v>
      </c>
      <c r="E20" s="63">
        <f t="shared" si="17"/>
        <v>3328341</v>
      </c>
      <c r="F20" s="78">
        <f t="shared" si="17"/>
        <v>0</v>
      </c>
      <c r="G20" s="65">
        <f t="shared" si="17"/>
        <v>0</v>
      </c>
      <c r="H20" s="76">
        <f t="shared" si="4"/>
        <v>8456764</v>
      </c>
      <c r="I20" s="65">
        <f t="shared" si="2"/>
        <v>8368434</v>
      </c>
      <c r="J20" s="13" t="s">
        <v>17</v>
      </c>
    </row>
    <row r="21" spans="1:10" ht="15.9" customHeight="1">
      <c r="A21" s="4" t="s">
        <v>18</v>
      </c>
      <c r="B21" s="78">
        <f t="shared" ref="B21:G21" si="18">B66</f>
        <v>5980799</v>
      </c>
      <c r="C21" s="65">
        <f t="shared" si="18"/>
        <v>5813757</v>
      </c>
      <c r="D21" s="78">
        <f t="shared" si="18"/>
        <v>1162881</v>
      </c>
      <c r="E21" s="63">
        <f t="shared" si="18"/>
        <v>1148320</v>
      </c>
      <c r="F21" s="78">
        <f t="shared" si="18"/>
        <v>0</v>
      </c>
      <c r="G21" s="65">
        <f t="shared" si="18"/>
        <v>0</v>
      </c>
      <c r="H21" s="76">
        <f t="shared" si="4"/>
        <v>7143680</v>
      </c>
      <c r="I21" s="65">
        <f t="shared" si="2"/>
        <v>6962077</v>
      </c>
      <c r="J21" s="13" t="s">
        <v>18</v>
      </c>
    </row>
    <row r="22" spans="1:10" ht="15.9" customHeight="1">
      <c r="A22" s="4" t="s">
        <v>19</v>
      </c>
      <c r="B22" s="78">
        <f t="shared" ref="B22:G22" si="19">B67</f>
        <v>12568438</v>
      </c>
      <c r="C22" s="65">
        <f t="shared" si="19"/>
        <v>12518867</v>
      </c>
      <c r="D22" s="78">
        <f t="shared" si="19"/>
        <v>1825679</v>
      </c>
      <c r="E22" s="63">
        <f t="shared" si="19"/>
        <v>1782190</v>
      </c>
      <c r="F22" s="78">
        <f t="shared" si="19"/>
        <v>0</v>
      </c>
      <c r="G22" s="65">
        <f t="shared" si="19"/>
        <v>0</v>
      </c>
      <c r="H22" s="76">
        <f t="shared" si="4"/>
        <v>14394117</v>
      </c>
      <c r="I22" s="65">
        <f t="shared" si="2"/>
        <v>14301057</v>
      </c>
      <c r="J22" s="13" t="s">
        <v>19</v>
      </c>
    </row>
    <row r="23" spans="1:10" ht="15.9" customHeight="1">
      <c r="A23" s="4" t="s">
        <v>20</v>
      </c>
      <c r="B23" s="78">
        <f t="shared" ref="B23:G23" si="20">B68</f>
        <v>1612031</v>
      </c>
      <c r="C23" s="65">
        <f t="shared" si="20"/>
        <v>1604565</v>
      </c>
      <c r="D23" s="78">
        <f t="shared" si="20"/>
        <v>1046095</v>
      </c>
      <c r="E23" s="63">
        <f t="shared" si="20"/>
        <v>1030243</v>
      </c>
      <c r="F23" s="78">
        <f t="shared" si="20"/>
        <v>0</v>
      </c>
      <c r="G23" s="65">
        <f t="shared" si="20"/>
        <v>0</v>
      </c>
      <c r="H23" s="76">
        <f t="shared" si="4"/>
        <v>2658126</v>
      </c>
      <c r="I23" s="65">
        <f t="shared" si="2"/>
        <v>2634808</v>
      </c>
      <c r="J23" s="13" t="s">
        <v>20</v>
      </c>
    </row>
    <row r="24" spans="1:10" ht="15.9" customHeight="1">
      <c r="A24" s="4" t="s">
        <v>21</v>
      </c>
      <c r="B24" s="78">
        <f t="shared" ref="B24:G24" si="21">B69</f>
        <v>9679686</v>
      </c>
      <c r="C24" s="65">
        <f t="shared" si="21"/>
        <v>9508440</v>
      </c>
      <c r="D24" s="78">
        <f t="shared" si="21"/>
        <v>5790089</v>
      </c>
      <c r="E24" s="63">
        <f t="shared" si="21"/>
        <v>5709545</v>
      </c>
      <c r="F24" s="78">
        <f t="shared" si="21"/>
        <v>0</v>
      </c>
      <c r="G24" s="65">
        <f t="shared" si="21"/>
        <v>0</v>
      </c>
      <c r="H24" s="76">
        <f t="shared" si="4"/>
        <v>15469775</v>
      </c>
      <c r="I24" s="65">
        <f t="shared" si="2"/>
        <v>15217985</v>
      </c>
      <c r="J24" s="13" t="s">
        <v>21</v>
      </c>
    </row>
    <row r="25" spans="1:10" ht="15.9" customHeight="1">
      <c r="A25" s="4" t="s">
        <v>47</v>
      </c>
      <c r="B25" s="78">
        <f t="shared" ref="B25:G25" si="22">B70</f>
        <v>353043</v>
      </c>
      <c r="C25" s="65">
        <f t="shared" si="22"/>
        <v>353043</v>
      </c>
      <c r="D25" s="78">
        <f t="shared" si="22"/>
        <v>559849</v>
      </c>
      <c r="E25" s="63">
        <f t="shared" si="22"/>
        <v>559803</v>
      </c>
      <c r="F25" s="78">
        <f t="shared" si="22"/>
        <v>0</v>
      </c>
      <c r="G25" s="65">
        <f t="shared" si="22"/>
        <v>0</v>
      </c>
      <c r="H25" s="76">
        <f t="shared" si="4"/>
        <v>912892</v>
      </c>
      <c r="I25" s="65">
        <f t="shared" si="2"/>
        <v>912846</v>
      </c>
      <c r="J25" s="13" t="s">
        <v>47</v>
      </c>
    </row>
    <row r="26" spans="1:10" ht="15.9" customHeight="1">
      <c r="A26" s="4" t="s">
        <v>22</v>
      </c>
      <c r="B26" s="78">
        <f t="shared" ref="B26:G26" si="23">B71</f>
        <v>764264</v>
      </c>
      <c r="C26" s="65">
        <f t="shared" si="23"/>
        <v>757399</v>
      </c>
      <c r="D26" s="78">
        <f t="shared" si="23"/>
        <v>663861</v>
      </c>
      <c r="E26" s="63">
        <f t="shared" si="23"/>
        <v>663861</v>
      </c>
      <c r="F26" s="78">
        <f t="shared" si="23"/>
        <v>0</v>
      </c>
      <c r="G26" s="65">
        <f t="shared" si="23"/>
        <v>0</v>
      </c>
      <c r="H26" s="76">
        <f t="shared" si="4"/>
        <v>1428125</v>
      </c>
      <c r="I26" s="65">
        <f t="shared" si="2"/>
        <v>1421260</v>
      </c>
      <c r="J26" s="13" t="s">
        <v>22</v>
      </c>
    </row>
    <row r="27" spans="1:10" ht="15.9" customHeight="1">
      <c r="A27" s="4" t="s">
        <v>23</v>
      </c>
      <c r="B27" s="78">
        <f t="shared" ref="B27:G27" si="24">B72</f>
        <v>2620394</v>
      </c>
      <c r="C27" s="65">
        <f t="shared" si="24"/>
        <v>2607029</v>
      </c>
      <c r="D27" s="78">
        <f t="shared" si="24"/>
        <v>2521734</v>
      </c>
      <c r="E27" s="63">
        <f t="shared" si="24"/>
        <v>2521734</v>
      </c>
      <c r="F27" s="78">
        <f t="shared" si="24"/>
        <v>0</v>
      </c>
      <c r="G27" s="65">
        <f t="shared" si="24"/>
        <v>0</v>
      </c>
      <c r="H27" s="76">
        <f t="shared" si="4"/>
        <v>5142128</v>
      </c>
      <c r="I27" s="65">
        <f t="shared" si="2"/>
        <v>5128763</v>
      </c>
      <c r="J27" s="13" t="s">
        <v>23</v>
      </c>
    </row>
    <row r="28" spans="1:10" ht="15.9" customHeight="1">
      <c r="A28" s="4" t="s">
        <v>24</v>
      </c>
      <c r="B28" s="78">
        <f t="shared" ref="B28:G28" si="25">B73</f>
        <v>770501</v>
      </c>
      <c r="C28" s="65">
        <f t="shared" si="25"/>
        <v>755609</v>
      </c>
      <c r="D28" s="78">
        <f t="shared" si="25"/>
        <v>1093668</v>
      </c>
      <c r="E28" s="63">
        <f t="shared" si="25"/>
        <v>1093668</v>
      </c>
      <c r="F28" s="78">
        <f t="shared" si="25"/>
        <v>22677</v>
      </c>
      <c r="G28" s="65">
        <f t="shared" si="25"/>
        <v>15045</v>
      </c>
      <c r="H28" s="76">
        <f t="shared" si="4"/>
        <v>1886846</v>
      </c>
      <c r="I28" s="65">
        <f t="shared" si="2"/>
        <v>1864322</v>
      </c>
      <c r="J28" s="13" t="s">
        <v>24</v>
      </c>
    </row>
    <row r="29" spans="1:10" ht="15.9" customHeight="1">
      <c r="A29" s="4" t="s">
        <v>25</v>
      </c>
      <c r="B29" s="78">
        <f t="shared" ref="B29:G29" si="26">B74</f>
        <v>3614134</v>
      </c>
      <c r="C29" s="65">
        <f t="shared" si="26"/>
        <v>3614134</v>
      </c>
      <c r="D29" s="78">
        <f t="shared" si="26"/>
        <v>1716409</v>
      </c>
      <c r="E29" s="63">
        <f t="shared" si="26"/>
        <v>1685203</v>
      </c>
      <c r="F29" s="78">
        <f t="shared" si="26"/>
        <v>0</v>
      </c>
      <c r="G29" s="65">
        <f t="shared" si="26"/>
        <v>0</v>
      </c>
      <c r="H29" s="76">
        <f t="shared" si="4"/>
        <v>5330543</v>
      </c>
      <c r="I29" s="65">
        <f t="shared" si="2"/>
        <v>5299337</v>
      </c>
      <c r="J29" s="13" t="s">
        <v>25</v>
      </c>
    </row>
    <row r="30" spans="1:10" ht="15.9" customHeight="1">
      <c r="A30" s="4" t="s">
        <v>26</v>
      </c>
      <c r="B30" s="78">
        <f t="shared" ref="B30:G30" si="27">B75</f>
        <v>6971140</v>
      </c>
      <c r="C30" s="65">
        <f t="shared" si="27"/>
        <v>6971140</v>
      </c>
      <c r="D30" s="78">
        <f t="shared" si="27"/>
        <v>5048687</v>
      </c>
      <c r="E30" s="63">
        <f t="shared" si="27"/>
        <v>5001432</v>
      </c>
      <c r="F30" s="78">
        <f t="shared" si="27"/>
        <v>0</v>
      </c>
      <c r="G30" s="65">
        <f t="shared" si="27"/>
        <v>0</v>
      </c>
      <c r="H30" s="76">
        <f t="shared" si="4"/>
        <v>12019827</v>
      </c>
      <c r="I30" s="65">
        <f t="shared" si="2"/>
        <v>11972572</v>
      </c>
      <c r="J30" s="13" t="s">
        <v>26</v>
      </c>
    </row>
    <row r="31" spans="1:10" ht="15.9" customHeight="1">
      <c r="A31" s="4" t="s">
        <v>27</v>
      </c>
      <c r="B31" s="78">
        <f t="shared" ref="B31:G31" si="28">B76</f>
        <v>8225582</v>
      </c>
      <c r="C31" s="65">
        <f t="shared" si="28"/>
        <v>7826704</v>
      </c>
      <c r="D31" s="78">
        <f t="shared" si="28"/>
        <v>3386763</v>
      </c>
      <c r="E31" s="63">
        <f t="shared" si="28"/>
        <v>3337598</v>
      </c>
      <c r="F31" s="78">
        <f t="shared" si="28"/>
        <v>71003</v>
      </c>
      <c r="G31" s="65">
        <f t="shared" si="28"/>
        <v>46835</v>
      </c>
      <c r="H31" s="76">
        <f t="shared" si="4"/>
        <v>11683348</v>
      </c>
      <c r="I31" s="65">
        <f t="shared" si="2"/>
        <v>11211137</v>
      </c>
      <c r="J31" s="13" t="s">
        <v>27</v>
      </c>
    </row>
    <row r="32" spans="1:10" ht="15.9" customHeight="1">
      <c r="A32" s="4" t="s">
        <v>28</v>
      </c>
      <c r="B32" s="78">
        <f t="shared" ref="B32:G32" si="29">B77</f>
        <v>3967676</v>
      </c>
      <c r="C32" s="65">
        <f t="shared" si="29"/>
        <v>3966440</v>
      </c>
      <c r="D32" s="78">
        <f t="shared" si="29"/>
        <v>2193734</v>
      </c>
      <c r="E32" s="63">
        <f t="shared" si="29"/>
        <v>2151343</v>
      </c>
      <c r="F32" s="78">
        <f t="shared" si="29"/>
        <v>0</v>
      </c>
      <c r="G32" s="65">
        <f t="shared" si="29"/>
        <v>0</v>
      </c>
      <c r="H32" s="76">
        <f t="shared" si="4"/>
        <v>6161410</v>
      </c>
      <c r="I32" s="65">
        <f t="shared" si="2"/>
        <v>6117783</v>
      </c>
      <c r="J32" s="13" t="s">
        <v>28</v>
      </c>
    </row>
    <row r="33" spans="1:10" ht="15.9" customHeight="1">
      <c r="A33" s="4" t="s">
        <v>29</v>
      </c>
      <c r="B33" s="78">
        <f t="shared" ref="B33:G33" si="30">B78</f>
        <v>7482122</v>
      </c>
      <c r="C33" s="65">
        <f t="shared" si="30"/>
        <v>7295512</v>
      </c>
      <c r="D33" s="78">
        <f t="shared" si="30"/>
        <v>5435132</v>
      </c>
      <c r="E33" s="63">
        <f t="shared" si="30"/>
        <v>5434997</v>
      </c>
      <c r="F33" s="78">
        <f t="shared" si="30"/>
        <v>0</v>
      </c>
      <c r="G33" s="65">
        <f t="shared" si="30"/>
        <v>0</v>
      </c>
      <c r="H33" s="76">
        <f t="shared" si="4"/>
        <v>12917254</v>
      </c>
      <c r="I33" s="65">
        <f t="shared" si="2"/>
        <v>12730509</v>
      </c>
      <c r="J33" s="13" t="s">
        <v>29</v>
      </c>
    </row>
    <row r="34" spans="1:10" ht="15.9" customHeight="1">
      <c r="A34" s="4" t="s">
        <v>30</v>
      </c>
      <c r="B34" s="78">
        <f t="shared" ref="B34:G34" si="31">B79</f>
        <v>7047968</v>
      </c>
      <c r="C34" s="65">
        <f t="shared" si="31"/>
        <v>6848106</v>
      </c>
      <c r="D34" s="78">
        <f t="shared" si="31"/>
        <v>6173460</v>
      </c>
      <c r="E34" s="63">
        <f t="shared" si="31"/>
        <v>6159659</v>
      </c>
      <c r="F34" s="78">
        <f t="shared" si="31"/>
        <v>0</v>
      </c>
      <c r="G34" s="65">
        <f t="shared" si="31"/>
        <v>0</v>
      </c>
      <c r="H34" s="76">
        <f t="shared" si="4"/>
        <v>13221428</v>
      </c>
      <c r="I34" s="65">
        <f t="shared" si="2"/>
        <v>13007765</v>
      </c>
      <c r="J34" s="13" t="s">
        <v>30</v>
      </c>
    </row>
    <row r="35" spans="1:10" ht="15.9" customHeight="1">
      <c r="A35" s="4" t="s">
        <v>31</v>
      </c>
      <c r="B35" s="78">
        <f t="shared" ref="B35:G35" si="32">B80</f>
        <v>1885679</v>
      </c>
      <c r="C35" s="65">
        <f t="shared" si="32"/>
        <v>1878288</v>
      </c>
      <c r="D35" s="78">
        <f t="shared" si="32"/>
        <v>2693315</v>
      </c>
      <c r="E35" s="63">
        <f t="shared" si="32"/>
        <v>2693315</v>
      </c>
      <c r="F35" s="78">
        <f t="shared" si="32"/>
        <v>0</v>
      </c>
      <c r="G35" s="65">
        <f t="shared" si="32"/>
        <v>0</v>
      </c>
      <c r="H35" s="76">
        <f t="shared" si="4"/>
        <v>4578994</v>
      </c>
      <c r="I35" s="65">
        <f t="shared" si="2"/>
        <v>4571603</v>
      </c>
      <c r="J35" s="13" t="s">
        <v>31</v>
      </c>
    </row>
    <row r="36" spans="1:10" ht="15.9" customHeight="1">
      <c r="A36" s="4" t="s">
        <v>32</v>
      </c>
      <c r="B36" s="78">
        <f t="shared" ref="B36:G36" si="33">B81</f>
        <v>214453</v>
      </c>
      <c r="C36" s="65">
        <f t="shared" si="33"/>
        <v>214453</v>
      </c>
      <c r="D36" s="78">
        <f t="shared" si="33"/>
        <v>940279</v>
      </c>
      <c r="E36" s="63">
        <f t="shared" si="33"/>
        <v>940273</v>
      </c>
      <c r="F36" s="78">
        <f t="shared" si="33"/>
        <v>0</v>
      </c>
      <c r="G36" s="65">
        <f t="shared" si="33"/>
        <v>0</v>
      </c>
      <c r="H36" s="76">
        <f t="shared" si="4"/>
        <v>1154732</v>
      </c>
      <c r="I36" s="65">
        <f t="shared" si="2"/>
        <v>1154726</v>
      </c>
      <c r="J36" s="13" t="s">
        <v>32</v>
      </c>
    </row>
    <row r="37" spans="1:10" ht="15.9" customHeight="1">
      <c r="A37" s="4" t="s">
        <v>33</v>
      </c>
      <c r="B37" s="78">
        <f t="shared" ref="B37:G37" si="34">B82</f>
        <v>479527</v>
      </c>
      <c r="C37" s="65">
        <f t="shared" si="34"/>
        <v>474054</v>
      </c>
      <c r="D37" s="78">
        <f t="shared" si="34"/>
        <v>3484555</v>
      </c>
      <c r="E37" s="63">
        <f t="shared" si="34"/>
        <v>3484555</v>
      </c>
      <c r="F37" s="78">
        <f t="shared" si="34"/>
        <v>0</v>
      </c>
      <c r="G37" s="65">
        <f t="shared" si="34"/>
        <v>0</v>
      </c>
      <c r="H37" s="76">
        <f t="shared" si="4"/>
        <v>3964082</v>
      </c>
      <c r="I37" s="65">
        <f t="shared" si="2"/>
        <v>3958609</v>
      </c>
      <c r="J37" s="13" t="s">
        <v>33</v>
      </c>
    </row>
    <row r="38" spans="1:10" ht="15.9" customHeight="1">
      <c r="A38" s="4" t="s">
        <v>34</v>
      </c>
      <c r="B38" s="78">
        <f t="shared" ref="B38:G38" si="35">B83</f>
        <v>163739</v>
      </c>
      <c r="C38" s="65">
        <f t="shared" si="35"/>
        <v>163739</v>
      </c>
      <c r="D38" s="78">
        <f t="shared" si="35"/>
        <v>2287957</v>
      </c>
      <c r="E38" s="63">
        <f t="shared" si="35"/>
        <v>2287957</v>
      </c>
      <c r="F38" s="78">
        <f t="shared" si="35"/>
        <v>0</v>
      </c>
      <c r="G38" s="65">
        <f t="shared" si="35"/>
        <v>0</v>
      </c>
      <c r="H38" s="76">
        <f t="shared" si="4"/>
        <v>2451696</v>
      </c>
      <c r="I38" s="65">
        <f t="shared" si="2"/>
        <v>2451696</v>
      </c>
      <c r="J38" s="13" t="s">
        <v>34</v>
      </c>
    </row>
    <row r="39" spans="1:10" ht="15.9" customHeight="1">
      <c r="A39" s="4" t="s">
        <v>35</v>
      </c>
      <c r="B39" s="78">
        <f t="shared" ref="B39:G39" si="36">B84</f>
        <v>2217489</v>
      </c>
      <c r="C39" s="65">
        <f t="shared" si="36"/>
        <v>2187596</v>
      </c>
      <c r="D39" s="78">
        <f t="shared" si="36"/>
        <v>31646576</v>
      </c>
      <c r="E39" s="63">
        <f t="shared" si="36"/>
        <v>31646547</v>
      </c>
      <c r="F39" s="78">
        <f t="shared" si="36"/>
        <v>0</v>
      </c>
      <c r="G39" s="65">
        <f t="shared" si="36"/>
        <v>0</v>
      </c>
      <c r="H39" s="76">
        <f t="shared" si="4"/>
        <v>33864065</v>
      </c>
      <c r="I39" s="65">
        <f t="shared" si="2"/>
        <v>33834143</v>
      </c>
      <c r="J39" s="13" t="s">
        <v>35</v>
      </c>
    </row>
    <row r="40" spans="1:10" ht="15.9" customHeight="1">
      <c r="A40" s="4" t="s">
        <v>36</v>
      </c>
      <c r="B40" s="78">
        <f t="shared" ref="B40:G40" si="37">B85</f>
        <v>741417</v>
      </c>
      <c r="C40" s="65">
        <f t="shared" si="37"/>
        <v>702427</v>
      </c>
      <c r="D40" s="78">
        <f t="shared" si="37"/>
        <v>10616106</v>
      </c>
      <c r="E40" s="63">
        <f t="shared" si="37"/>
        <v>10616106</v>
      </c>
      <c r="F40" s="78">
        <f t="shared" si="37"/>
        <v>0</v>
      </c>
      <c r="G40" s="65">
        <f t="shared" si="37"/>
        <v>0</v>
      </c>
      <c r="H40" s="76">
        <f t="shared" si="4"/>
        <v>11357523</v>
      </c>
      <c r="I40" s="65">
        <f t="shared" si="2"/>
        <v>11318533</v>
      </c>
      <c r="J40" s="13" t="s">
        <v>36</v>
      </c>
    </row>
    <row r="41" spans="1:10" ht="15.9" customHeight="1">
      <c r="A41" s="4" t="s">
        <v>37</v>
      </c>
      <c r="B41" s="78">
        <f t="shared" ref="B41:G41" si="38">B86</f>
        <v>334082</v>
      </c>
      <c r="C41" s="65">
        <f t="shared" si="38"/>
        <v>334082</v>
      </c>
      <c r="D41" s="78">
        <f t="shared" si="38"/>
        <v>2028529</v>
      </c>
      <c r="E41" s="63">
        <f t="shared" si="38"/>
        <v>2028529</v>
      </c>
      <c r="F41" s="78">
        <f t="shared" si="38"/>
        <v>0</v>
      </c>
      <c r="G41" s="65">
        <f t="shared" si="38"/>
        <v>0</v>
      </c>
      <c r="H41" s="76">
        <f t="shared" si="4"/>
        <v>2362611</v>
      </c>
      <c r="I41" s="65">
        <f t="shared" si="2"/>
        <v>2362611</v>
      </c>
      <c r="J41" s="13" t="s">
        <v>37</v>
      </c>
    </row>
    <row r="42" spans="1:10" ht="15.9" customHeight="1">
      <c r="A42" s="4" t="s">
        <v>38</v>
      </c>
      <c r="B42" s="78">
        <f t="shared" ref="B42:G42" si="39">B87</f>
        <v>760970</v>
      </c>
      <c r="C42" s="65">
        <f t="shared" si="39"/>
        <v>748006</v>
      </c>
      <c r="D42" s="78">
        <f t="shared" si="39"/>
        <v>2264304</v>
      </c>
      <c r="E42" s="63">
        <f t="shared" si="39"/>
        <v>2264304</v>
      </c>
      <c r="F42" s="78">
        <f t="shared" si="39"/>
        <v>0</v>
      </c>
      <c r="G42" s="65">
        <f t="shared" si="39"/>
        <v>0</v>
      </c>
      <c r="H42" s="76">
        <f t="shared" si="4"/>
        <v>3025274</v>
      </c>
      <c r="I42" s="65">
        <f t="shared" si="2"/>
        <v>3012310</v>
      </c>
      <c r="J42" s="13" t="s">
        <v>38</v>
      </c>
    </row>
    <row r="43" spans="1:10" ht="15.9" customHeight="1" thickBot="1">
      <c r="A43" s="5" t="s">
        <v>39</v>
      </c>
      <c r="B43" s="78">
        <f t="shared" ref="B43:G43" si="40">B88</f>
        <v>490990</v>
      </c>
      <c r="C43" s="65">
        <f t="shared" si="40"/>
        <v>490990</v>
      </c>
      <c r="D43" s="78">
        <f t="shared" si="40"/>
        <v>882144</v>
      </c>
      <c r="E43" s="63">
        <f t="shared" si="40"/>
        <v>882139</v>
      </c>
      <c r="F43" s="78">
        <f t="shared" si="40"/>
        <v>0</v>
      </c>
      <c r="G43" s="65">
        <f t="shared" si="40"/>
        <v>0</v>
      </c>
      <c r="H43" s="79">
        <f t="shared" si="4"/>
        <v>1373134</v>
      </c>
      <c r="I43" s="65">
        <f t="shared" si="2"/>
        <v>1373129</v>
      </c>
      <c r="J43" s="14" t="s">
        <v>39</v>
      </c>
    </row>
    <row r="44" spans="1:10" s="35" customFormat="1" ht="15.9" customHeight="1" thickBot="1">
      <c r="A44" s="47" t="s">
        <v>43</v>
      </c>
      <c r="B44" s="162">
        <f>SUM(B5:B16)</f>
        <v>396632785</v>
      </c>
      <c r="C44" s="163">
        <f>SUM(C5:C16)</f>
        <v>391057130</v>
      </c>
      <c r="D44" s="162">
        <f t="shared" ref="D44:G44" si="41">SUM(D5:D16)</f>
        <v>220954045</v>
      </c>
      <c r="E44" s="164">
        <f t="shared" si="41"/>
        <v>216809419</v>
      </c>
      <c r="F44" s="162">
        <f t="shared" si="41"/>
        <v>16462251</v>
      </c>
      <c r="G44" s="163">
        <f t="shared" si="41"/>
        <v>13809908</v>
      </c>
      <c r="H44" s="162">
        <f>SUM(H5:H16)</f>
        <v>634049081</v>
      </c>
      <c r="I44" s="163">
        <f>SUM(I5:I16)</f>
        <v>621676457</v>
      </c>
      <c r="J44" s="47" t="s">
        <v>43</v>
      </c>
    </row>
    <row r="45" spans="1:10" s="35" customFormat="1" ht="15.9" customHeight="1" thickBot="1">
      <c r="A45" s="47" t="s">
        <v>41</v>
      </c>
      <c r="B45" s="165">
        <f>SUM(B17:B43)</f>
        <v>94144169</v>
      </c>
      <c r="C45" s="161">
        <f>SUM(C17:C43)</f>
        <v>92679502</v>
      </c>
      <c r="D45" s="165">
        <f t="shared" ref="D45:G45" si="42">SUM(D17:D43)</f>
        <v>108154204</v>
      </c>
      <c r="E45" s="159">
        <f t="shared" si="42"/>
        <v>107678221</v>
      </c>
      <c r="F45" s="165">
        <f t="shared" si="42"/>
        <v>4154350</v>
      </c>
      <c r="G45" s="161">
        <f t="shared" si="42"/>
        <v>4121287</v>
      </c>
      <c r="H45" s="165">
        <f>SUM(H17:H43)</f>
        <v>206452723</v>
      </c>
      <c r="I45" s="161">
        <f>SUM(I17:I43)</f>
        <v>204479010</v>
      </c>
      <c r="J45" s="47" t="s">
        <v>41</v>
      </c>
    </row>
    <row r="46" spans="1:10" s="35" customFormat="1" ht="15.9" customHeight="1" thickBot="1">
      <c r="A46" s="48" t="s">
        <v>42</v>
      </c>
      <c r="B46" s="166">
        <f>SUM(B44:B45)</f>
        <v>490776954</v>
      </c>
      <c r="C46" s="167">
        <f>SUM(C44:C45)</f>
        <v>483736632</v>
      </c>
      <c r="D46" s="166">
        <f t="shared" ref="D46:G46" si="43">SUM(D44:D45)</f>
        <v>329108249</v>
      </c>
      <c r="E46" s="168">
        <f t="shared" si="43"/>
        <v>324487640</v>
      </c>
      <c r="F46" s="166">
        <f t="shared" si="43"/>
        <v>20616601</v>
      </c>
      <c r="G46" s="167">
        <f t="shared" si="43"/>
        <v>17931195</v>
      </c>
      <c r="H46" s="166">
        <f>SUM(H44:H45)</f>
        <v>840501804</v>
      </c>
      <c r="I46" s="167">
        <f>SUM(I44:I45)</f>
        <v>826155467</v>
      </c>
      <c r="J46" s="48" t="s">
        <v>42</v>
      </c>
    </row>
    <row r="47" spans="1:10">
      <c r="J47" s="27" t="s">
        <v>186</v>
      </c>
    </row>
    <row r="48" spans="1:10" hidden="1">
      <c r="B48" s="50" t="s">
        <v>121</v>
      </c>
      <c r="D48" s="50" t="s">
        <v>122</v>
      </c>
      <c r="E48" s="50"/>
      <c r="F48" s="50" t="s">
        <v>123</v>
      </c>
      <c r="G48" s="50"/>
    </row>
    <row r="49" spans="1:7" hidden="1">
      <c r="A49" s="29" t="s">
        <v>117</v>
      </c>
      <c r="B49" s="28" t="s">
        <v>86</v>
      </c>
      <c r="C49" s="28" t="s">
        <v>87</v>
      </c>
      <c r="D49" s="191" t="s">
        <v>86</v>
      </c>
      <c r="E49" s="191" t="s">
        <v>87</v>
      </c>
      <c r="F49" s="191" t="s">
        <v>86</v>
      </c>
      <c r="G49" s="191" t="s">
        <v>87</v>
      </c>
    </row>
    <row r="50" spans="1:7" hidden="1">
      <c r="B50" s="179">
        <v>103827916</v>
      </c>
      <c r="C50" s="179">
        <v>102992229</v>
      </c>
      <c r="D50" s="179">
        <v>59180518</v>
      </c>
      <c r="E50" s="179">
        <v>57655844</v>
      </c>
      <c r="F50" s="179">
        <v>5567215</v>
      </c>
      <c r="G50" s="179">
        <v>5128297</v>
      </c>
    </row>
    <row r="51" spans="1:7" hidden="1">
      <c r="B51" s="179">
        <v>13899678</v>
      </c>
      <c r="C51" s="179">
        <v>13841836</v>
      </c>
      <c r="D51" s="179">
        <v>9093700</v>
      </c>
      <c r="E51" s="179">
        <v>9083439</v>
      </c>
      <c r="F51" s="179">
        <v>1061433</v>
      </c>
      <c r="G51" s="179">
        <v>703342</v>
      </c>
    </row>
    <row r="52" spans="1:7" hidden="1">
      <c r="B52" s="179">
        <v>69218820</v>
      </c>
      <c r="C52" s="179">
        <v>68711599</v>
      </c>
      <c r="D52" s="179">
        <v>15941966</v>
      </c>
      <c r="E52" s="179">
        <v>15646757</v>
      </c>
      <c r="F52" s="179">
        <v>0</v>
      </c>
      <c r="G52" s="179">
        <v>0</v>
      </c>
    </row>
    <row r="53" spans="1:7" hidden="1">
      <c r="B53" s="179">
        <v>35971223</v>
      </c>
      <c r="C53" s="179">
        <v>35665033</v>
      </c>
      <c r="D53" s="179">
        <v>11224131</v>
      </c>
      <c r="E53" s="179">
        <v>11102666</v>
      </c>
      <c r="F53" s="179">
        <v>0</v>
      </c>
      <c r="G53" s="179">
        <v>0</v>
      </c>
    </row>
    <row r="54" spans="1:7" hidden="1">
      <c r="B54" s="179">
        <v>49388676</v>
      </c>
      <c r="C54" s="179">
        <v>49186559</v>
      </c>
      <c r="D54" s="179">
        <v>17362170</v>
      </c>
      <c r="E54" s="179">
        <v>17259975</v>
      </c>
      <c r="F54" s="179">
        <v>1894602</v>
      </c>
      <c r="G54" s="179">
        <v>1251830</v>
      </c>
    </row>
    <row r="55" spans="1:7" hidden="1">
      <c r="B55" s="179">
        <v>11401476</v>
      </c>
      <c r="C55" s="179">
        <v>11265600</v>
      </c>
      <c r="D55" s="179">
        <v>11698378</v>
      </c>
      <c r="E55" s="179">
        <v>11684350</v>
      </c>
      <c r="F55" s="179">
        <v>7372</v>
      </c>
      <c r="G55" s="179">
        <v>4844</v>
      </c>
    </row>
    <row r="56" spans="1:7" hidden="1">
      <c r="B56" s="179">
        <v>31290655</v>
      </c>
      <c r="C56" s="179">
        <v>30378112</v>
      </c>
      <c r="D56" s="179">
        <v>15301471</v>
      </c>
      <c r="E56" s="179">
        <v>15294617</v>
      </c>
      <c r="F56" s="179">
        <v>0</v>
      </c>
      <c r="G56" s="179">
        <v>0</v>
      </c>
    </row>
    <row r="57" spans="1:7" hidden="1">
      <c r="B57" s="179">
        <v>10672644</v>
      </c>
      <c r="C57" s="179">
        <v>10327437</v>
      </c>
      <c r="D57" s="179">
        <v>6397021</v>
      </c>
      <c r="E57" s="179">
        <v>6389448</v>
      </c>
      <c r="F57" s="179">
        <v>129734</v>
      </c>
      <c r="G57" s="179">
        <v>85634</v>
      </c>
    </row>
    <row r="58" spans="1:7" hidden="1">
      <c r="B58" s="179">
        <v>30278289</v>
      </c>
      <c r="C58" s="179">
        <v>28992667</v>
      </c>
      <c r="D58" s="179">
        <v>40316711</v>
      </c>
      <c r="E58" s="179">
        <v>38393306</v>
      </c>
      <c r="F58" s="179">
        <v>7012614</v>
      </c>
      <c r="G58" s="179">
        <v>6115300</v>
      </c>
    </row>
    <row r="59" spans="1:7" hidden="1">
      <c r="B59" s="179">
        <v>15060581</v>
      </c>
      <c r="C59" s="179">
        <v>14829650</v>
      </c>
      <c r="D59" s="179">
        <v>13638865</v>
      </c>
      <c r="E59" s="179">
        <v>13518268</v>
      </c>
      <c r="F59" s="179">
        <v>6406</v>
      </c>
      <c r="G59" s="179">
        <v>4228</v>
      </c>
    </row>
    <row r="60" spans="1:7" hidden="1">
      <c r="B60" s="179">
        <v>18264107</v>
      </c>
      <c r="C60" s="179">
        <v>17694146</v>
      </c>
      <c r="D60" s="179">
        <v>8361588</v>
      </c>
      <c r="E60" s="179">
        <v>8355959</v>
      </c>
      <c r="F60" s="179">
        <v>782875</v>
      </c>
      <c r="G60" s="179">
        <v>516433</v>
      </c>
    </row>
    <row r="61" spans="1:7" hidden="1">
      <c r="B61" s="179">
        <v>7358720</v>
      </c>
      <c r="C61" s="179">
        <v>7172262</v>
      </c>
      <c r="D61" s="179">
        <v>12437526</v>
      </c>
      <c r="E61" s="179">
        <v>12424790</v>
      </c>
      <c r="F61" s="179">
        <v>0</v>
      </c>
      <c r="G61" s="179">
        <v>0</v>
      </c>
    </row>
    <row r="62" spans="1:7" hidden="1">
      <c r="B62" s="179">
        <v>4543135</v>
      </c>
      <c r="C62" s="179">
        <v>4479791</v>
      </c>
      <c r="D62" s="179">
        <v>1939093</v>
      </c>
      <c r="E62" s="179">
        <v>1930052</v>
      </c>
      <c r="F62" s="179">
        <v>4060670</v>
      </c>
      <c r="G62" s="179">
        <v>4059407</v>
      </c>
    </row>
    <row r="63" spans="1:7" hidden="1">
      <c r="B63" s="179">
        <v>3698497</v>
      </c>
      <c r="C63" s="179">
        <v>3688833</v>
      </c>
      <c r="D63" s="179">
        <v>3402866</v>
      </c>
      <c r="E63" s="179">
        <v>3355409</v>
      </c>
      <c r="F63" s="179">
        <v>0</v>
      </c>
      <c r="G63" s="179">
        <v>0</v>
      </c>
    </row>
    <row r="64" spans="1:7" hidden="1">
      <c r="B64" s="179">
        <v>1858253</v>
      </c>
      <c r="C64" s="179">
        <v>1836405</v>
      </c>
      <c r="D64" s="179">
        <v>3991835</v>
      </c>
      <c r="E64" s="179">
        <v>3941098</v>
      </c>
      <c r="F64" s="179">
        <v>0</v>
      </c>
      <c r="G64" s="179">
        <v>0</v>
      </c>
    </row>
    <row r="65" spans="2:7" hidden="1">
      <c r="B65" s="179">
        <v>5098160</v>
      </c>
      <c r="C65" s="179">
        <v>5040093</v>
      </c>
      <c r="D65" s="179">
        <v>3358604</v>
      </c>
      <c r="E65" s="179">
        <v>3328341</v>
      </c>
      <c r="F65" s="179">
        <v>0</v>
      </c>
      <c r="G65" s="179">
        <v>0</v>
      </c>
    </row>
    <row r="66" spans="2:7" hidden="1">
      <c r="B66" s="179">
        <v>5980799</v>
      </c>
      <c r="C66" s="179">
        <v>5813757</v>
      </c>
      <c r="D66" s="179">
        <v>1162881</v>
      </c>
      <c r="E66" s="179">
        <v>1148320</v>
      </c>
      <c r="F66" s="179">
        <v>0</v>
      </c>
      <c r="G66" s="179">
        <v>0</v>
      </c>
    </row>
    <row r="67" spans="2:7" hidden="1">
      <c r="B67" s="179">
        <v>12568438</v>
      </c>
      <c r="C67" s="179">
        <v>12518867</v>
      </c>
      <c r="D67" s="179">
        <v>1825679</v>
      </c>
      <c r="E67" s="179">
        <v>1782190</v>
      </c>
      <c r="F67" s="179">
        <v>0</v>
      </c>
      <c r="G67" s="179">
        <v>0</v>
      </c>
    </row>
    <row r="68" spans="2:7" hidden="1">
      <c r="B68" s="179">
        <v>1612031</v>
      </c>
      <c r="C68" s="179">
        <v>1604565</v>
      </c>
      <c r="D68" s="179">
        <v>1046095</v>
      </c>
      <c r="E68" s="179">
        <v>1030243</v>
      </c>
      <c r="F68" s="179">
        <v>0</v>
      </c>
      <c r="G68" s="179">
        <v>0</v>
      </c>
    </row>
    <row r="69" spans="2:7" hidden="1">
      <c r="B69" s="179">
        <v>9679686</v>
      </c>
      <c r="C69" s="179">
        <v>9508440</v>
      </c>
      <c r="D69" s="179">
        <v>5790089</v>
      </c>
      <c r="E69" s="179">
        <v>5709545</v>
      </c>
      <c r="F69" s="179">
        <v>0</v>
      </c>
      <c r="G69" s="179">
        <v>0</v>
      </c>
    </row>
    <row r="70" spans="2:7" hidden="1">
      <c r="B70" s="179">
        <v>353043</v>
      </c>
      <c r="C70" s="179">
        <v>353043</v>
      </c>
      <c r="D70" s="179">
        <v>559849</v>
      </c>
      <c r="E70" s="179">
        <v>559803</v>
      </c>
      <c r="F70" s="179">
        <v>0</v>
      </c>
      <c r="G70" s="179">
        <v>0</v>
      </c>
    </row>
    <row r="71" spans="2:7" hidden="1">
      <c r="B71" s="179">
        <v>764264</v>
      </c>
      <c r="C71" s="179">
        <v>757399</v>
      </c>
      <c r="D71" s="179">
        <v>663861</v>
      </c>
      <c r="E71" s="179">
        <v>663861</v>
      </c>
      <c r="F71" s="179">
        <v>0</v>
      </c>
      <c r="G71" s="179">
        <v>0</v>
      </c>
    </row>
    <row r="72" spans="2:7" hidden="1">
      <c r="B72" s="179">
        <v>2620394</v>
      </c>
      <c r="C72" s="179">
        <v>2607029</v>
      </c>
      <c r="D72" s="179">
        <v>2521734</v>
      </c>
      <c r="E72" s="179">
        <v>2521734</v>
      </c>
      <c r="F72" s="179">
        <v>0</v>
      </c>
      <c r="G72" s="179">
        <v>0</v>
      </c>
    </row>
    <row r="73" spans="2:7" hidden="1">
      <c r="B73" s="179">
        <v>770501</v>
      </c>
      <c r="C73" s="179">
        <v>755609</v>
      </c>
      <c r="D73" s="179">
        <v>1093668</v>
      </c>
      <c r="E73" s="179">
        <v>1093668</v>
      </c>
      <c r="F73" s="179">
        <v>22677</v>
      </c>
      <c r="G73" s="179">
        <v>15045</v>
      </c>
    </row>
    <row r="74" spans="2:7" hidden="1">
      <c r="B74" s="179">
        <v>3614134</v>
      </c>
      <c r="C74" s="179">
        <v>3614134</v>
      </c>
      <c r="D74" s="179">
        <v>1716409</v>
      </c>
      <c r="E74" s="179">
        <v>1685203</v>
      </c>
      <c r="F74" s="179">
        <v>0</v>
      </c>
      <c r="G74" s="179">
        <v>0</v>
      </c>
    </row>
    <row r="75" spans="2:7" hidden="1">
      <c r="B75" s="179">
        <v>6971140</v>
      </c>
      <c r="C75" s="179">
        <v>6971140</v>
      </c>
      <c r="D75" s="179">
        <v>5048687</v>
      </c>
      <c r="E75" s="179">
        <v>5001432</v>
      </c>
      <c r="F75" s="179">
        <v>0</v>
      </c>
      <c r="G75" s="179">
        <v>0</v>
      </c>
    </row>
    <row r="76" spans="2:7" hidden="1">
      <c r="B76" s="179">
        <v>8225582</v>
      </c>
      <c r="C76" s="179">
        <v>7826704</v>
      </c>
      <c r="D76" s="179">
        <v>3386763</v>
      </c>
      <c r="E76" s="179">
        <v>3337598</v>
      </c>
      <c r="F76" s="179">
        <v>71003</v>
      </c>
      <c r="G76" s="179">
        <v>46835</v>
      </c>
    </row>
    <row r="77" spans="2:7" hidden="1">
      <c r="B77" s="179">
        <v>3967676</v>
      </c>
      <c r="C77" s="179">
        <v>3966440</v>
      </c>
      <c r="D77" s="179">
        <v>2193734</v>
      </c>
      <c r="E77" s="179">
        <v>2151343</v>
      </c>
      <c r="F77" s="179">
        <v>0</v>
      </c>
      <c r="G77" s="179">
        <v>0</v>
      </c>
    </row>
    <row r="78" spans="2:7" hidden="1">
      <c r="B78" s="179">
        <v>7482122</v>
      </c>
      <c r="C78" s="179">
        <v>7295512</v>
      </c>
      <c r="D78" s="179">
        <v>5435132</v>
      </c>
      <c r="E78" s="179">
        <v>5434997</v>
      </c>
      <c r="F78" s="179">
        <v>0</v>
      </c>
      <c r="G78" s="179">
        <v>0</v>
      </c>
    </row>
    <row r="79" spans="2:7" hidden="1">
      <c r="B79" s="179">
        <v>7047968</v>
      </c>
      <c r="C79" s="179">
        <v>6848106</v>
      </c>
      <c r="D79" s="179">
        <v>6173460</v>
      </c>
      <c r="E79" s="179">
        <v>6159659</v>
      </c>
      <c r="F79" s="179">
        <v>0</v>
      </c>
      <c r="G79" s="179">
        <v>0</v>
      </c>
    </row>
    <row r="80" spans="2:7" hidden="1">
      <c r="B80" s="179">
        <v>1885679</v>
      </c>
      <c r="C80" s="179">
        <v>1878288</v>
      </c>
      <c r="D80" s="179">
        <v>2693315</v>
      </c>
      <c r="E80" s="179">
        <v>2693315</v>
      </c>
      <c r="F80" s="179">
        <v>0</v>
      </c>
      <c r="G80" s="179">
        <v>0</v>
      </c>
    </row>
    <row r="81" spans="2:7" hidden="1">
      <c r="B81" s="179">
        <v>214453</v>
      </c>
      <c r="C81" s="179">
        <v>214453</v>
      </c>
      <c r="D81" s="179">
        <v>940279</v>
      </c>
      <c r="E81" s="179">
        <v>940273</v>
      </c>
      <c r="F81" s="179">
        <v>0</v>
      </c>
      <c r="G81" s="179">
        <v>0</v>
      </c>
    </row>
    <row r="82" spans="2:7" hidden="1">
      <c r="B82" s="179">
        <v>479527</v>
      </c>
      <c r="C82" s="179">
        <v>474054</v>
      </c>
      <c r="D82" s="179">
        <v>3484555</v>
      </c>
      <c r="E82" s="179">
        <v>3484555</v>
      </c>
      <c r="F82" s="179">
        <v>0</v>
      </c>
      <c r="G82" s="179">
        <v>0</v>
      </c>
    </row>
    <row r="83" spans="2:7" hidden="1">
      <c r="B83" s="179">
        <v>163739</v>
      </c>
      <c r="C83" s="179">
        <v>163739</v>
      </c>
      <c r="D83" s="179">
        <v>2287957</v>
      </c>
      <c r="E83" s="179">
        <v>2287957</v>
      </c>
      <c r="F83" s="179">
        <v>0</v>
      </c>
      <c r="G83" s="179">
        <v>0</v>
      </c>
    </row>
    <row r="84" spans="2:7" hidden="1">
      <c r="B84" s="179">
        <v>2217489</v>
      </c>
      <c r="C84" s="179">
        <v>2187596</v>
      </c>
      <c r="D84" s="179">
        <v>31646576</v>
      </c>
      <c r="E84" s="179">
        <v>31646547</v>
      </c>
      <c r="F84" s="179">
        <v>0</v>
      </c>
      <c r="G84" s="179">
        <v>0</v>
      </c>
    </row>
    <row r="85" spans="2:7" hidden="1">
      <c r="B85" s="179">
        <v>741417</v>
      </c>
      <c r="C85" s="179">
        <v>702427</v>
      </c>
      <c r="D85" s="179">
        <v>10616106</v>
      </c>
      <c r="E85" s="179">
        <v>10616106</v>
      </c>
      <c r="F85" s="179">
        <v>0</v>
      </c>
      <c r="G85" s="179">
        <v>0</v>
      </c>
    </row>
    <row r="86" spans="2:7" hidden="1">
      <c r="B86" s="179">
        <v>334082</v>
      </c>
      <c r="C86" s="179">
        <v>334082</v>
      </c>
      <c r="D86" s="179">
        <v>2028529</v>
      </c>
      <c r="E86" s="179">
        <v>2028529</v>
      </c>
      <c r="F86" s="179">
        <v>0</v>
      </c>
      <c r="G86" s="179">
        <v>0</v>
      </c>
    </row>
    <row r="87" spans="2:7" hidden="1">
      <c r="B87" s="179">
        <v>760970</v>
      </c>
      <c r="C87" s="179">
        <v>748006</v>
      </c>
      <c r="D87" s="179">
        <v>2264304</v>
      </c>
      <c r="E87" s="179">
        <v>2264304</v>
      </c>
      <c r="F87" s="179">
        <v>0</v>
      </c>
      <c r="G87" s="179">
        <v>0</v>
      </c>
    </row>
    <row r="88" spans="2:7" hidden="1">
      <c r="B88" s="179">
        <v>490990</v>
      </c>
      <c r="C88" s="179">
        <v>490990</v>
      </c>
      <c r="D88" s="179">
        <v>882144</v>
      </c>
      <c r="E88" s="179">
        <v>882139</v>
      </c>
      <c r="F88" s="179">
        <v>0</v>
      </c>
      <c r="G88" s="179">
        <v>0</v>
      </c>
    </row>
  </sheetData>
  <mergeCells count="2">
    <mergeCell ref="A3:A4"/>
    <mergeCell ref="J3:J4"/>
  </mergeCells>
  <phoneticPr fontId="2"/>
  <printOptions horizontalCentered="1" verticalCentered="1"/>
  <pageMargins left="0.59055118110236227" right="0.59055118110236227" top="0.59055118110236227" bottom="0.59055118110236227" header="0.19685039370078741" footer="0.19685039370078741"/>
  <pageSetup paperSize="9" scale="7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Z164"/>
  <sheetViews>
    <sheetView view="pageBreakPreview" zoomScale="90" zoomScaleNormal="100" zoomScaleSheetLayoutView="90" workbookViewId="0">
      <pane xSplit="1" ySplit="8" topLeftCell="B9" activePane="bottomRight" state="frozen"/>
      <selection activeCell="A18" sqref="A18"/>
      <selection pane="topRight" activeCell="A18" sqref="A18"/>
      <selection pane="bottomLeft" activeCell="A18" sqref="A18"/>
      <selection pane="bottomRight" activeCell="A18" sqref="A18"/>
    </sheetView>
  </sheetViews>
  <sheetFormatPr defaultColWidth="9" defaultRowHeight="17.25" customHeight="1"/>
  <cols>
    <col min="1" max="1" width="12.6640625" style="1" customWidth="1"/>
    <col min="2" max="10" width="12.77734375" style="21" customWidth="1"/>
    <col min="11" max="12" width="12.6640625" style="1" customWidth="1"/>
    <col min="13" max="22" width="12.77734375" style="21" customWidth="1"/>
    <col min="23" max="23" width="12.6640625" style="1" customWidth="1"/>
    <col min="24" max="24" width="0" style="21" hidden="1" customWidth="1"/>
    <col min="25" max="25" width="13.88671875" style="108" hidden="1" customWidth="1"/>
    <col min="26" max="26" width="3.6640625" style="111" hidden="1" customWidth="1"/>
    <col min="27" max="32" width="0" style="21" hidden="1" customWidth="1"/>
    <col min="33" max="16384" width="9" style="21"/>
  </cols>
  <sheetData>
    <row r="1" spans="1:26" ht="17.25" customHeight="1">
      <c r="A1" s="156" t="s">
        <v>188</v>
      </c>
      <c r="B1" s="19"/>
      <c r="C1" s="20"/>
      <c r="D1" s="20"/>
      <c r="E1" s="20"/>
      <c r="F1" s="20"/>
      <c r="G1" s="20"/>
      <c r="H1" s="19"/>
      <c r="I1" s="20"/>
      <c r="J1" s="20"/>
      <c r="K1" s="25"/>
      <c r="L1" s="156" t="str">
        <f>A1</f>
        <v>令和７年度　固定資産（償却資産）の市町村長が価格等を決定したものにおける課税標準の特例規定の適用状況</v>
      </c>
      <c r="N1" s="20"/>
      <c r="O1" s="20"/>
      <c r="P1" s="20"/>
      <c r="Q1" s="20"/>
      <c r="R1" s="20"/>
      <c r="S1" s="20"/>
      <c r="T1" s="20"/>
      <c r="U1" s="20"/>
      <c r="V1" s="19"/>
      <c r="W1" s="19" t="s">
        <v>120</v>
      </c>
    </row>
    <row r="2" spans="1:26" ht="17.25" customHeight="1" thickBot="1">
      <c r="A2" s="53"/>
      <c r="B2" s="20"/>
      <c r="C2" s="20"/>
      <c r="D2" s="20"/>
      <c r="E2" s="20"/>
      <c r="F2" s="20"/>
      <c r="G2" s="20"/>
      <c r="H2" s="20"/>
      <c r="I2" s="20"/>
      <c r="J2" s="20"/>
      <c r="K2" s="55" t="s">
        <v>64</v>
      </c>
      <c r="L2" s="53"/>
      <c r="M2" s="20"/>
      <c r="N2" s="20"/>
      <c r="O2" s="20"/>
      <c r="P2" s="20"/>
      <c r="Q2" s="20"/>
      <c r="R2" s="20"/>
      <c r="S2" s="20"/>
      <c r="T2" s="20"/>
      <c r="U2" s="20"/>
      <c r="V2" s="20"/>
      <c r="W2" s="55" t="s">
        <v>96</v>
      </c>
    </row>
    <row r="3" spans="1:26" s="103" customFormat="1" ht="17.25" customHeight="1">
      <c r="A3" s="216" t="s">
        <v>0</v>
      </c>
      <c r="B3" s="238" t="s">
        <v>104</v>
      </c>
      <c r="C3" s="239"/>
      <c r="D3" s="239"/>
      <c r="E3" s="239"/>
      <c r="F3" s="239"/>
      <c r="G3" s="239"/>
      <c r="H3" s="239"/>
      <c r="I3" s="239"/>
      <c r="J3" s="240"/>
      <c r="K3" s="216" t="s">
        <v>0</v>
      </c>
      <c r="L3" s="216" t="s">
        <v>0</v>
      </c>
      <c r="M3" s="238" t="s">
        <v>198</v>
      </c>
      <c r="N3" s="239"/>
      <c r="O3" s="239"/>
      <c r="P3" s="239"/>
      <c r="Q3" s="239"/>
      <c r="R3" s="239"/>
      <c r="S3" s="239"/>
      <c r="T3" s="239"/>
      <c r="U3" s="239"/>
      <c r="V3" s="248" t="s">
        <v>65</v>
      </c>
      <c r="W3" s="216" t="s">
        <v>0</v>
      </c>
      <c r="Y3" s="109"/>
      <c r="Z3" s="105"/>
    </row>
    <row r="4" spans="1:26" s="103" customFormat="1" ht="32.4" customHeight="1">
      <c r="A4" s="225"/>
      <c r="B4" s="229" t="s">
        <v>100</v>
      </c>
      <c r="C4" s="226"/>
      <c r="D4" s="226"/>
      <c r="E4" s="226"/>
      <c r="F4" s="226"/>
      <c r="G4" s="226"/>
      <c r="H4" s="226"/>
      <c r="I4" s="226"/>
      <c r="J4" s="226"/>
      <c r="K4" s="225"/>
      <c r="L4" s="225"/>
      <c r="M4" s="229" t="s">
        <v>101</v>
      </c>
      <c r="N4" s="226"/>
      <c r="O4" s="226"/>
      <c r="P4" s="226"/>
      <c r="Q4" s="226"/>
      <c r="R4" s="226"/>
      <c r="S4" s="226"/>
      <c r="T4" s="226"/>
      <c r="U4" s="226"/>
      <c r="V4" s="249"/>
      <c r="W4" s="225"/>
      <c r="Y4" s="109"/>
      <c r="Z4" s="105"/>
    </row>
    <row r="5" spans="1:26" s="105" customFormat="1" ht="17.25" customHeight="1">
      <c r="A5" s="225"/>
      <c r="B5" s="226" t="s">
        <v>129</v>
      </c>
      <c r="C5" s="227"/>
      <c r="D5" s="177" t="s">
        <v>130</v>
      </c>
      <c r="E5" s="228" t="s">
        <v>131</v>
      </c>
      <c r="F5" s="227"/>
      <c r="G5" s="228" t="s">
        <v>132</v>
      </c>
      <c r="H5" s="227"/>
      <c r="I5" s="189" t="s">
        <v>152</v>
      </c>
      <c r="J5" s="104" t="s">
        <v>75</v>
      </c>
      <c r="K5" s="225"/>
      <c r="L5" s="225"/>
      <c r="M5" s="229" t="s">
        <v>118</v>
      </c>
      <c r="N5" s="226"/>
      <c r="O5" s="227"/>
      <c r="P5" s="228" t="s">
        <v>199</v>
      </c>
      <c r="Q5" s="227"/>
      <c r="R5" s="214" t="s">
        <v>127</v>
      </c>
      <c r="S5" s="241" t="s">
        <v>78</v>
      </c>
      <c r="T5" s="242"/>
      <c r="U5" s="213" t="s">
        <v>183</v>
      </c>
      <c r="V5" s="249"/>
      <c r="W5" s="225"/>
    </row>
    <row r="6" spans="1:26" s="105" customFormat="1" ht="17.25" customHeight="1">
      <c r="A6" s="225"/>
      <c r="B6" s="230" t="s">
        <v>66</v>
      </c>
      <c r="C6" s="231"/>
      <c r="D6" s="234" t="s">
        <v>124</v>
      </c>
      <c r="E6" s="236" t="s">
        <v>69</v>
      </c>
      <c r="F6" s="231"/>
      <c r="G6" s="236" t="s">
        <v>99</v>
      </c>
      <c r="H6" s="231"/>
      <c r="I6" s="234" t="s">
        <v>153</v>
      </c>
      <c r="J6" s="234" t="s">
        <v>76</v>
      </c>
      <c r="K6" s="225"/>
      <c r="L6" s="225"/>
      <c r="M6" s="230" t="s">
        <v>70</v>
      </c>
      <c r="N6" s="246"/>
      <c r="O6" s="231"/>
      <c r="P6" s="246" t="s">
        <v>200</v>
      </c>
      <c r="Q6" s="243" t="s">
        <v>201</v>
      </c>
      <c r="R6" s="234" t="s">
        <v>77</v>
      </c>
      <c r="S6" s="236" t="s">
        <v>79</v>
      </c>
      <c r="T6" s="231"/>
      <c r="U6" s="236" t="s">
        <v>184</v>
      </c>
      <c r="V6" s="249"/>
      <c r="W6" s="225"/>
    </row>
    <row r="7" spans="1:26" s="103" customFormat="1" ht="52.2" customHeight="1">
      <c r="A7" s="225"/>
      <c r="B7" s="232"/>
      <c r="C7" s="233"/>
      <c r="D7" s="235"/>
      <c r="E7" s="237"/>
      <c r="F7" s="233"/>
      <c r="G7" s="237"/>
      <c r="H7" s="233"/>
      <c r="I7" s="235"/>
      <c r="J7" s="235"/>
      <c r="K7" s="225"/>
      <c r="L7" s="225"/>
      <c r="M7" s="232"/>
      <c r="N7" s="247"/>
      <c r="O7" s="233"/>
      <c r="P7" s="247"/>
      <c r="Q7" s="244"/>
      <c r="R7" s="235"/>
      <c r="S7" s="237"/>
      <c r="T7" s="233"/>
      <c r="U7" s="245"/>
      <c r="V7" s="249"/>
      <c r="W7" s="225"/>
      <c r="Y7" s="104" t="s">
        <v>103</v>
      </c>
      <c r="Z7" s="105"/>
    </row>
    <row r="8" spans="1:26" s="105" customFormat="1" ht="17.25" customHeight="1" thickBot="1">
      <c r="A8" s="217"/>
      <c r="B8" s="118" t="s">
        <v>67</v>
      </c>
      <c r="C8" s="106" t="s">
        <v>68</v>
      </c>
      <c r="D8" s="106" t="s">
        <v>125</v>
      </c>
      <c r="E8" s="107" t="s">
        <v>73</v>
      </c>
      <c r="F8" s="107" t="s">
        <v>74</v>
      </c>
      <c r="G8" s="107" t="s">
        <v>67</v>
      </c>
      <c r="H8" s="107" t="s">
        <v>68</v>
      </c>
      <c r="I8" s="107" t="s">
        <v>68</v>
      </c>
      <c r="J8" s="107" t="s">
        <v>67</v>
      </c>
      <c r="K8" s="217"/>
      <c r="L8" s="217"/>
      <c r="M8" s="107" t="s">
        <v>68</v>
      </c>
      <c r="N8" s="107" t="s">
        <v>67</v>
      </c>
      <c r="O8" s="185" t="s">
        <v>197</v>
      </c>
      <c r="P8" s="107" t="s">
        <v>72</v>
      </c>
      <c r="Q8" s="107" t="s">
        <v>67</v>
      </c>
      <c r="R8" s="107" t="s">
        <v>72</v>
      </c>
      <c r="S8" s="107" t="s">
        <v>119</v>
      </c>
      <c r="T8" s="107" t="s">
        <v>71</v>
      </c>
      <c r="U8" s="106" t="s">
        <v>202</v>
      </c>
      <c r="V8" s="250"/>
      <c r="W8" s="217"/>
      <c r="Y8" s="151" t="s">
        <v>102</v>
      </c>
    </row>
    <row r="9" spans="1:26" ht="17.25" customHeight="1">
      <c r="A9" s="3" t="s">
        <v>4</v>
      </c>
      <c r="B9" s="94">
        <f>B54</f>
        <v>1153</v>
      </c>
      <c r="C9" s="94">
        <f t="shared" ref="C9:J9" si="0">C54</f>
        <v>3886</v>
      </c>
      <c r="D9" s="94">
        <f t="shared" ref="D9" si="1">D54</f>
        <v>398914</v>
      </c>
      <c r="E9" s="94">
        <f t="shared" si="0"/>
        <v>1124</v>
      </c>
      <c r="F9" s="94">
        <f t="shared" si="0"/>
        <v>0</v>
      </c>
      <c r="G9" s="94">
        <f t="shared" si="0"/>
        <v>0</v>
      </c>
      <c r="H9" s="94">
        <f t="shared" si="0"/>
        <v>0</v>
      </c>
      <c r="I9" s="94">
        <f t="shared" si="0"/>
        <v>960</v>
      </c>
      <c r="J9" s="94">
        <f t="shared" si="0"/>
        <v>0</v>
      </c>
      <c r="K9" s="3" t="s">
        <v>4</v>
      </c>
      <c r="L9" s="3" t="s">
        <v>4</v>
      </c>
      <c r="M9" s="94">
        <f t="shared" ref="M9:M28" si="2">M54</f>
        <v>0</v>
      </c>
      <c r="N9" s="120">
        <f t="shared" ref="N9:O9" si="3">N54</f>
        <v>5020</v>
      </c>
      <c r="O9" s="113">
        <f t="shared" si="3"/>
        <v>1079</v>
      </c>
      <c r="P9" s="120">
        <f t="shared" ref="P9:P47" si="4">P54</f>
        <v>72416</v>
      </c>
      <c r="Q9" s="94">
        <f t="shared" ref="Q9" si="5">Q54</f>
        <v>28606</v>
      </c>
      <c r="R9" s="94">
        <f t="shared" ref="R9:S9" si="6">R54</f>
        <v>0</v>
      </c>
      <c r="S9" s="94">
        <f t="shared" si="6"/>
        <v>0</v>
      </c>
      <c r="T9" s="94">
        <f t="shared" ref="T9" si="7">T54</f>
        <v>0</v>
      </c>
      <c r="U9" s="202">
        <f t="shared" ref="U9" si="8">U54</f>
        <v>3708</v>
      </c>
      <c r="V9" s="95">
        <f>SUM(B9:J9,M9:U9)</f>
        <v>516866</v>
      </c>
      <c r="W9" s="3" t="s">
        <v>4</v>
      </c>
      <c r="Y9" s="119">
        <v>516866</v>
      </c>
      <c r="Z9" s="111" t="str">
        <f>IF(V9=Y9,"○","×")</f>
        <v>○</v>
      </c>
    </row>
    <row r="10" spans="1:26" ht="17.25" customHeight="1">
      <c r="A10" s="4" t="s">
        <v>5</v>
      </c>
      <c r="B10" s="94">
        <f t="shared" ref="B10:J10" si="9">B55</f>
        <v>0</v>
      </c>
      <c r="C10" s="94">
        <f t="shared" si="9"/>
        <v>0</v>
      </c>
      <c r="D10" s="94">
        <f t="shared" ref="D10" si="10">D55</f>
        <v>0</v>
      </c>
      <c r="E10" s="94">
        <f t="shared" si="9"/>
        <v>0</v>
      </c>
      <c r="F10" s="94">
        <f t="shared" si="9"/>
        <v>0</v>
      </c>
      <c r="G10" s="94">
        <f t="shared" si="9"/>
        <v>0</v>
      </c>
      <c r="H10" s="94">
        <f t="shared" si="9"/>
        <v>0</v>
      </c>
      <c r="I10" s="94">
        <f t="shared" si="9"/>
        <v>0</v>
      </c>
      <c r="J10" s="94">
        <f t="shared" si="9"/>
        <v>0</v>
      </c>
      <c r="K10" s="4" t="s">
        <v>5</v>
      </c>
      <c r="L10" s="4" t="s">
        <v>5</v>
      </c>
      <c r="M10" s="94">
        <f t="shared" si="2"/>
        <v>0</v>
      </c>
      <c r="N10" s="120">
        <f t="shared" ref="N10:O10" si="11">N55</f>
        <v>0</v>
      </c>
      <c r="O10" s="113">
        <f t="shared" si="11"/>
        <v>0</v>
      </c>
      <c r="P10" s="120">
        <f t="shared" si="4"/>
        <v>23857</v>
      </c>
      <c r="Q10" s="94">
        <f t="shared" ref="Q10" si="12">Q55</f>
        <v>0</v>
      </c>
      <c r="R10" s="94">
        <f t="shared" ref="R10:S10" si="13">R55</f>
        <v>0</v>
      </c>
      <c r="S10" s="94">
        <f t="shared" si="13"/>
        <v>0</v>
      </c>
      <c r="T10" s="94">
        <f t="shared" ref="T10" si="14">T55</f>
        <v>0</v>
      </c>
      <c r="U10" s="94">
        <f t="shared" ref="U10" si="15">U55</f>
        <v>0</v>
      </c>
      <c r="V10" s="95">
        <f>SUM(B10:J10,M10:U10)</f>
        <v>23857</v>
      </c>
      <c r="W10" s="4" t="s">
        <v>5</v>
      </c>
      <c r="Y10" s="119">
        <v>23857</v>
      </c>
      <c r="Z10" s="111" t="str">
        <f t="shared" ref="Z10:Z47" si="16">IF(V10=Y10,"○","×")</f>
        <v>○</v>
      </c>
    </row>
    <row r="11" spans="1:26" ht="17.25" customHeight="1">
      <c r="A11" s="4" t="s">
        <v>6</v>
      </c>
      <c r="B11" s="94">
        <f t="shared" ref="B11:J11" si="17">B56</f>
        <v>540</v>
      </c>
      <c r="C11" s="94">
        <f t="shared" si="17"/>
        <v>1813</v>
      </c>
      <c r="D11" s="94">
        <f t="shared" ref="D11" si="18">D56</f>
        <v>37573</v>
      </c>
      <c r="E11" s="94">
        <f t="shared" si="17"/>
        <v>0</v>
      </c>
      <c r="F11" s="94">
        <f t="shared" si="17"/>
        <v>0</v>
      </c>
      <c r="G11" s="94">
        <f t="shared" si="17"/>
        <v>10023</v>
      </c>
      <c r="H11" s="94">
        <f t="shared" si="17"/>
        <v>6222</v>
      </c>
      <c r="I11" s="94">
        <f t="shared" si="17"/>
        <v>0</v>
      </c>
      <c r="J11" s="94">
        <f t="shared" si="17"/>
        <v>515</v>
      </c>
      <c r="K11" s="4" t="s">
        <v>6</v>
      </c>
      <c r="L11" s="4" t="s">
        <v>6</v>
      </c>
      <c r="M11" s="94">
        <f t="shared" si="2"/>
        <v>4860</v>
      </c>
      <c r="N11" s="120">
        <f t="shared" ref="N11:O11" si="19">N56</f>
        <v>16755</v>
      </c>
      <c r="O11" s="113">
        <f t="shared" si="19"/>
        <v>54</v>
      </c>
      <c r="P11" s="120">
        <f t="shared" si="4"/>
        <v>36861</v>
      </c>
      <c r="Q11" s="94">
        <f t="shared" ref="Q11" si="20">Q56</f>
        <v>51466</v>
      </c>
      <c r="R11" s="94">
        <f t="shared" ref="R11:S11" si="21">R56</f>
        <v>0</v>
      </c>
      <c r="S11" s="94">
        <f t="shared" si="21"/>
        <v>0</v>
      </c>
      <c r="T11" s="94">
        <f t="shared" ref="T11" si="22">T56</f>
        <v>0</v>
      </c>
      <c r="U11" s="94">
        <f t="shared" ref="U11" si="23">U56</f>
        <v>0</v>
      </c>
      <c r="V11" s="95">
        <f t="shared" ref="V11:V47" si="24">SUM(B11:J11,M11:U11)</f>
        <v>166682</v>
      </c>
      <c r="W11" s="4" t="s">
        <v>6</v>
      </c>
      <c r="Y11" s="119">
        <v>166682</v>
      </c>
      <c r="Z11" s="111" t="str">
        <f t="shared" si="16"/>
        <v>○</v>
      </c>
    </row>
    <row r="12" spans="1:26" ht="17.25" customHeight="1">
      <c r="A12" s="4" t="s">
        <v>7</v>
      </c>
      <c r="B12" s="94">
        <f t="shared" ref="B12:J12" si="25">B57</f>
        <v>0</v>
      </c>
      <c r="C12" s="94">
        <f t="shared" si="25"/>
        <v>0</v>
      </c>
      <c r="D12" s="94">
        <f t="shared" ref="D12" si="26">D57</f>
        <v>0</v>
      </c>
      <c r="E12" s="94">
        <f t="shared" si="25"/>
        <v>0</v>
      </c>
      <c r="F12" s="94">
        <f t="shared" si="25"/>
        <v>0</v>
      </c>
      <c r="G12" s="94">
        <f t="shared" si="25"/>
        <v>0</v>
      </c>
      <c r="H12" s="94">
        <f t="shared" si="25"/>
        <v>0</v>
      </c>
      <c r="I12" s="94">
        <f t="shared" si="25"/>
        <v>29</v>
      </c>
      <c r="J12" s="94">
        <f t="shared" si="25"/>
        <v>0</v>
      </c>
      <c r="K12" s="4" t="s">
        <v>7</v>
      </c>
      <c r="L12" s="4" t="s">
        <v>7</v>
      </c>
      <c r="M12" s="94">
        <f t="shared" si="2"/>
        <v>0</v>
      </c>
      <c r="N12" s="120">
        <f t="shared" ref="N12:O12" si="27">N57</f>
        <v>47</v>
      </c>
      <c r="O12" s="113">
        <f t="shared" si="27"/>
        <v>1491</v>
      </c>
      <c r="P12" s="120">
        <f t="shared" si="4"/>
        <v>90592</v>
      </c>
      <c r="Q12" s="94">
        <f t="shared" ref="Q12" si="28">Q57</f>
        <v>34504</v>
      </c>
      <c r="R12" s="94">
        <f t="shared" ref="R12:S12" si="29">R57</f>
        <v>0</v>
      </c>
      <c r="S12" s="94">
        <f t="shared" si="29"/>
        <v>2959</v>
      </c>
      <c r="T12" s="94">
        <f t="shared" ref="T12" si="30">T57</f>
        <v>0</v>
      </c>
      <c r="U12" s="94">
        <f t="shared" ref="U12" si="31">U57</f>
        <v>0</v>
      </c>
      <c r="V12" s="95">
        <f t="shared" si="24"/>
        <v>129622</v>
      </c>
      <c r="W12" s="4" t="s">
        <v>7</v>
      </c>
      <c r="Y12" s="119">
        <v>129622</v>
      </c>
      <c r="Z12" s="111" t="str">
        <f t="shared" si="16"/>
        <v>○</v>
      </c>
    </row>
    <row r="13" spans="1:26" ht="17.25" customHeight="1">
      <c r="A13" s="4" t="s">
        <v>8</v>
      </c>
      <c r="B13" s="94">
        <f t="shared" ref="B13:J13" si="32">B58</f>
        <v>0</v>
      </c>
      <c r="C13" s="94">
        <f t="shared" si="32"/>
        <v>0</v>
      </c>
      <c r="D13" s="94">
        <f t="shared" ref="D13" si="33">D58</f>
        <v>0</v>
      </c>
      <c r="E13" s="94">
        <f t="shared" si="32"/>
        <v>0</v>
      </c>
      <c r="F13" s="94">
        <f t="shared" si="32"/>
        <v>0</v>
      </c>
      <c r="G13" s="94">
        <f t="shared" si="32"/>
        <v>0</v>
      </c>
      <c r="H13" s="94">
        <f t="shared" si="32"/>
        <v>0</v>
      </c>
      <c r="I13" s="94">
        <f t="shared" si="32"/>
        <v>0</v>
      </c>
      <c r="J13" s="94">
        <f t="shared" si="32"/>
        <v>0</v>
      </c>
      <c r="K13" s="4" t="s">
        <v>8</v>
      </c>
      <c r="L13" s="4" t="s">
        <v>8</v>
      </c>
      <c r="M13" s="94">
        <f t="shared" si="2"/>
        <v>0</v>
      </c>
      <c r="N13" s="120">
        <f t="shared" ref="N13:O13" si="34">N58</f>
        <v>0</v>
      </c>
      <c r="O13" s="113">
        <f t="shared" si="34"/>
        <v>5548</v>
      </c>
      <c r="P13" s="120">
        <f t="shared" si="4"/>
        <v>11911</v>
      </c>
      <c r="Q13" s="94">
        <f t="shared" ref="Q13" si="35">Q58</f>
        <v>67591</v>
      </c>
      <c r="R13" s="94">
        <f t="shared" ref="R13:S13" si="36">R58</f>
        <v>0</v>
      </c>
      <c r="S13" s="94">
        <f t="shared" si="36"/>
        <v>0</v>
      </c>
      <c r="T13" s="94">
        <f t="shared" ref="T13" si="37">T58</f>
        <v>0</v>
      </c>
      <c r="U13" s="94">
        <f t="shared" ref="U13" si="38">U58</f>
        <v>3343</v>
      </c>
      <c r="V13" s="95">
        <f t="shared" si="24"/>
        <v>88393</v>
      </c>
      <c r="W13" s="4" t="s">
        <v>8</v>
      </c>
      <c r="Y13" s="119">
        <v>88393</v>
      </c>
      <c r="Z13" s="111" t="str">
        <f t="shared" si="16"/>
        <v>○</v>
      </c>
    </row>
    <row r="14" spans="1:26" ht="17.25" customHeight="1">
      <c r="A14" s="4" t="s">
        <v>9</v>
      </c>
      <c r="B14" s="94">
        <f t="shared" ref="B14:J14" si="39">B59</f>
        <v>0</v>
      </c>
      <c r="C14" s="94">
        <f t="shared" si="39"/>
        <v>0</v>
      </c>
      <c r="D14" s="94">
        <f t="shared" ref="D14" si="40">D59</f>
        <v>0</v>
      </c>
      <c r="E14" s="94">
        <f t="shared" si="39"/>
        <v>0</v>
      </c>
      <c r="F14" s="94">
        <f t="shared" si="39"/>
        <v>0</v>
      </c>
      <c r="G14" s="94">
        <f t="shared" si="39"/>
        <v>0</v>
      </c>
      <c r="H14" s="94">
        <f t="shared" si="39"/>
        <v>0</v>
      </c>
      <c r="I14" s="94">
        <f t="shared" si="39"/>
        <v>0</v>
      </c>
      <c r="J14" s="94">
        <f t="shared" si="39"/>
        <v>0</v>
      </c>
      <c r="K14" s="4" t="s">
        <v>9</v>
      </c>
      <c r="L14" s="4" t="s">
        <v>9</v>
      </c>
      <c r="M14" s="94">
        <f t="shared" si="2"/>
        <v>0</v>
      </c>
      <c r="N14" s="120">
        <f t="shared" ref="N14:O14" si="41">N59</f>
        <v>0</v>
      </c>
      <c r="O14" s="113">
        <f t="shared" si="41"/>
        <v>0</v>
      </c>
      <c r="P14" s="120">
        <f t="shared" si="4"/>
        <v>0</v>
      </c>
      <c r="Q14" s="94">
        <f t="shared" ref="Q14" si="42">Q59</f>
        <v>16001</v>
      </c>
      <c r="R14" s="94">
        <f t="shared" ref="R14:S14" si="43">R59</f>
        <v>0</v>
      </c>
      <c r="S14" s="94">
        <f t="shared" si="43"/>
        <v>0</v>
      </c>
      <c r="T14" s="94">
        <f t="shared" ref="T14" si="44">T59</f>
        <v>0</v>
      </c>
      <c r="U14" s="94">
        <f t="shared" ref="U14" si="45">U59</f>
        <v>0</v>
      </c>
      <c r="V14" s="95">
        <f t="shared" si="24"/>
        <v>16001</v>
      </c>
      <c r="W14" s="4" t="s">
        <v>9</v>
      </c>
      <c r="Y14" s="119">
        <v>16001</v>
      </c>
      <c r="Z14" s="111" t="str">
        <f t="shared" si="16"/>
        <v>○</v>
      </c>
    </row>
    <row r="15" spans="1:26" ht="17.25" customHeight="1">
      <c r="A15" s="4" t="s">
        <v>10</v>
      </c>
      <c r="B15" s="94">
        <f t="shared" ref="B15:J15" si="46">B60</f>
        <v>0</v>
      </c>
      <c r="C15" s="94">
        <f t="shared" si="46"/>
        <v>0</v>
      </c>
      <c r="D15" s="94">
        <f t="shared" ref="D15" si="47">D60</f>
        <v>11184</v>
      </c>
      <c r="E15" s="94">
        <f t="shared" si="46"/>
        <v>0</v>
      </c>
      <c r="F15" s="94">
        <f t="shared" si="46"/>
        <v>0</v>
      </c>
      <c r="G15" s="94">
        <f t="shared" si="46"/>
        <v>0</v>
      </c>
      <c r="H15" s="94">
        <f t="shared" si="46"/>
        <v>0</v>
      </c>
      <c r="I15" s="94">
        <f t="shared" si="46"/>
        <v>0</v>
      </c>
      <c r="J15" s="94">
        <f t="shared" si="46"/>
        <v>0</v>
      </c>
      <c r="K15" s="4" t="s">
        <v>10</v>
      </c>
      <c r="L15" s="4" t="s">
        <v>10</v>
      </c>
      <c r="M15" s="94">
        <f t="shared" si="2"/>
        <v>0</v>
      </c>
      <c r="N15" s="120">
        <f t="shared" ref="N15:O15" si="48">N60</f>
        <v>0</v>
      </c>
      <c r="O15" s="113">
        <f t="shared" si="48"/>
        <v>0</v>
      </c>
      <c r="P15" s="120">
        <f t="shared" si="4"/>
        <v>1240</v>
      </c>
      <c r="Q15" s="94">
        <f t="shared" ref="Q15" si="49">Q60</f>
        <v>100983</v>
      </c>
      <c r="R15" s="94">
        <f t="shared" ref="R15:S15" si="50">R60</f>
        <v>0</v>
      </c>
      <c r="S15" s="94">
        <f t="shared" si="50"/>
        <v>0</v>
      </c>
      <c r="T15" s="94">
        <f t="shared" ref="T15" si="51">T60</f>
        <v>0</v>
      </c>
      <c r="U15" s="94">
        <f t="shared" ref="U15" si="52">U60</f>
        <v>0</v>
      </c>
      <c r="V15" s="95">
        <f t="shared" si="24"/>
        <v>113407</v>
      </c>
      <c r="W15" s="4" t="s">
        <v>10</v>
      </c>
      <c r="Y15" s="119">
        <v>113407</v>
      </c>
      <c r="Z15" s="111" t="str">
        <f t="shared" si="16"/>
        <v>○</v>
      </c>
    </row>
    <row r="16" spans="1:26" ht="17.25" customHeight="1">
      <c r="A16" s="4" t="s">
        <v>11</v>
      </c>
      <c r="B16" s="94">
        <f t="shared" ref="B16:J16" si="53">B61</f>
        <v>298</v>
      </c>
      <c r="C16" s="94">
        <f t="shared" si="53"/>
        <v>0</v>
      </c>
      <c r="D16" s="94">
        <f t="shared" ref="D16" si="54">D61</f>
        <v>0</v>
      </c>
      <c r="E16" s="94">
        <f t="shared" si="53"/>
        <v>0</v>
      </c>
      <c r="F16" s="94">
        <f t="shared" si="53"/>
        <v>0</v>
      </c>
      <c r="G16" s="94">
        <f t="shared" si="53"/>
        <v>0</v>
      </c>
      <c r="H16" s="94">
        <f t="shared" si="53"/>
        <v>0</v>
      </c>
      <c r="I16" s="94">
        <f t="shared" si="53"/>
        <v>0</v>
      </c>
      <c r="J16" s="94">
        <f t="shared" si="53"/>
        <v>0</v>
      </c>
      <c r="K16" s="4" t="s">
        <v>11</v>
      </c>
      <c r="L16" s="4" t="s">
        <v>11</v>
      </c>
      <c r="M16" s="94">
        <f t="shared" si="2"/>
        <v>0</v>
      </c>
      <c r="N16" s="120">
        <f t="shared" ref="N16:O16" si="55">N61</f>
        <v>0</v>
      </c>
      <c r="O16" s="113">
        <f t="shared" si="55"/>
        <v>0</v>
      </c>
      <c r="P16" s="120">
        <f t="shared" si="4"/>
        <v>0</v>
      </c>
      <c r="Q16" s="94">
        <f t="shared" ref="Q16" si="56">Q61</f>
        <v>109164</v>
      </c>
      <c r="R16" s="94">
        <f t="shared" ref="R16:S16" si="57">R61</f>
        <v>0</v>
      </c>
      <c r="S16" s="94">
        <f t="shared" si="57"/>
        <v>0</v>
      </c>
      <c r="T16" s="94">
        <f t="shared" ref="T16" si="58">T61</f>
        <v>0</v>
      </c>
      <c r="U16" s="94">
        <f t="shared" ref="U16" si="59">U61</f>
        <v>0</v>
      </c>
      <c r="V16" s="95">
        <f t="shared" si="24"/>
        <v>109462</v>
      </c>
      <c r="W16" s="4" t="s">
        <v>11</v>
      </c>
      <c r="Y16" s="119">
        <v>109462</v>
      </c>
      <c r="Z16" s="111" t="str">
        <f t="shared" si="16"/>
        <v>○</v>
      </c>
    </row>
    <row r="17" spans="1:26" ht="17.25" customHeight="1">
      <c r="A17" s="4" t="s">
        <v>12</v>
      </c>
      <c r="B17" s="94">
        <f t="shared" ref="B17:J17" si="60">B62</f>
        <v>1981</v>
      </c>
      <c r="C17" s="94">
        <f t="shared" si="60"/>
        <v>6277</v>
      </c>
      <c r="D17" s="94">
        <f t="shared" ref="D17" si="61">D62</f>
        <v>29493</v>
      </c>
      <c r="E17" s="94">
        <f t="shared" si="60"/>
        <v>0</v>
      </c>
      <c r="F17" s="94">
        <f t="shared" si="60"/>
        <v>0</v>
      </c>
      <c r="G17" s="94">
        <f t="shared" si="60"/>
        <v>0</v>
      </c>
      <c r="H17" s="94">
        <f t="shared" si="60"/>
        <v>0</v>
      </c>
      <c r="I17" s="94">
        <f t="shared" si="60"/>
        <v>0</v>
      </c>
      <c r="J17" s="94">
        <f t="shared" si="60"/>
        <v>0</v>
      </c>
      <c r="K17" s="4" t="s">
        <v>12</v>
      </c>
      <c r="L17" s="4" t="s">
        <v>12</v>
      </c>
      <c r="M17" s="94">
        <f t="shared" si="2"/>
        <v>0</v>
      </c>
      <c r="N17" s="120">
        <f t="shared" ref="N17:O17" si="62">N62</f>
        <v>0</v>
      </c>
      <c r="O17" s="113">
        <f t="shared" si="62"/>
        <v>0</v>
      </c>
      <c r="P17" s="120">
        <f t="shared" si="4"/>
        <v>269748</v>
      </c>
      <c r="Q17" s="94">
        <f t="shared" ref="Q17" si="63">Q62</f>
        <v>279865</v>
      </c>
      <c r="R17" s="94">
        <f t="shared" ref="R17:S17" si="64">R62</f>
        <v>0</v>
      </c>
      <c r="S17" s="94">
        <f t="shared" si="64"/>
        <v>0</v>
      </c>
      <c r="T17" s="94">
        <f t="shared" ref="T17" si="65">T62</f>
        <v>0</v>
      </c>
      <c r="U17" s="94">
        <f t="shared" ref="U17" si="66">U62</f>
        <v>0</v>
      </c>
      <c r="V17" s="95">
        <f t="shared" si="24"/>
        <v>587364</v>
      </c>
      <c r="W17" s="4" t="s">
        <v>12</v>
      </c>
      <c r="Y17" s="119">
        <v>587364</v>
      </c>
      <c r="Z17" s="111" t="str">
        <f t="shared" si="16"/>
        <v>○</v>
      </c>
    </row>
    <row r="18" spans="1:26" ht="17.25" customHeight="1">
      <c r="A18" s="5" t="s">
        <v>13</v>
      </c>
      <c r="B18" s="96">
        <f t="shared" ref="B18:J18" si="67">B63</f>
        <v>69365</v>
      </c>
      <c r="C18" s="96">
        <f t="shared" si="67"/>
        <v>48199</v>
      </c>
      <c r="D18" s="96">
        <f t="shared" ref="D18" si="68">D63</f>
        <v>6726</v>
      </c>
      <c r="E18" s="96">
        <f t="shared" si="67"/>
        <v>0</v>
      </c>
      <c r="F18" s="96">
        <f t="shared" si="67"/>
        <v>0</v>
      </c>
      <c r="G18" s="96">
        <f t="shared" si="67"/>
        <v>0</v>
      </c>
      <c r="H18" s="96">
        <f t="shared" si="67"/>
        <v>0</v>
      </c>
      <c r="I18" s="94">
        <f t="shared" si="67"/>
        <v>0</v>
      </c>
      <c r="J18" s="96">
        <f t="shared" si="67"/>
        <v>0</v>
      </c>
      <c r="K18" s="5" t="s">
        <v>13</v>
      </c>
      <c r="L18" s="5" t="s">
        <v>13</v>
      </c>
      <c r="M18" s="96">
        <f t="shared" si="2"/>
        <v>0</v>
      </c>
      <c r="N18" s="121">
        <f t="shared" ref="N18:O18" si="69">N63</f>
        <v>0</v>
      </c>
      <c r="O18" s="115">
        <f t="shared" si="69"/>
        <v>200</v>
      </c>
      <c r="P18" s="121">
        <f t="shared" si="4"/>
        <v>11839</v>
      </c>
      <c r="Q18" s="96">
        <f t="shared" ref="Q18" si="70">Q63</f>
        <v>15254</v>
      </c>
      <c r="R18" s="96">
        <f t="shared" ref="R18:S18" si="71">R63</f>
        <v>0</v>
      </c>
      <c r="S18" s="96">
        <f t="shared" si="71"/>
        <v>0</v>
      </c>
      <c r="T18" s="96">
        <f t="shared" ref="T18" si="72">T63</f>
        <v>0</v>
      </c>
      <c r="U18" s="94">
        <f t="shared" ref="U18" si="73">U63</f>
        <v>0</v>
      </c>
      <c r="V18" s="95">
        <f t="shared" si="24"/>
        <v>151583</v>
      </c>
      <c r="W18" s="5" t="s">
        <v>13</v>
      </c>
      <c r="Y18" s="119">
        <v>151583</v>
      </c>
      <c r="Z18" s="111" t="str">
        <f t="shared" si="16"/>
        <v>○</v>
      </c>
    </row>
    <row r="19" spans="1:26" ht="17.25" customHeight="1">
      <c r="A19" s="5" t="s">
        <v>210</v>
      </c>
      <c r="B19" s="97">
        <f t="shared" ref="B19:J19" si="74">B64</f>
        <v>0</v>
      </c>
      <c r="C19" s="97">
        <f t="shared" si="74"/>
        <v>0</v>
      </c>
      <c r="D19" s="97">
        <f t="shared" ref="D19" si="75">D64</f>
        <v>0</v>
      </c>
      <c r="E19" s="97">
        <f t="shared" si="74"/>
        <v>0</v>
      </c>
      <c r="F19" s="97">
        <f t="shared" si="74"/>
        <v>0</v>
      </c>
      <c r="G19" s="97">
        <f t="shared" si="74"/>
        <v>0</v>
      </c>
      <c r="H19" s="97">
        <f t="shared" si="74"/>
        <v>18861</v>
      </c>
      <c r="I19" s="94">
        <f t="shared" si="74"/>
        <v>0</v>
      </c>
      <c r="J19" s="97">
        <f t="shared" si="74"/>
        <v>0</v>
      </c>
      <c r="K19" s="5" t="str">
        <f>A19</f>
        <v>葛城市</v>
      </c>
      <c r="L19" s="5" t="str">
        <f>A19</f>
        <v>葛城市</v>
      </c>
      <c r="M19" s="97">
        <f t="shared" si="2"/>
        <v>0</v>
      </c>
      <c r="N19" s="122">
        <f t="shared" ref="N19:O19" si="76">N64</f>
        <v>0</v>
      </c>
      <c r="O19" s="114">
        <f t="shared" si="76"/>
        <v>409</v>
      </c>
      <c r="P19" s="122">
        <f t="shared" si="4"/>
        <v>19289</v>
      </c>
      <c r="Q19" s="97">
        <f t="shared" ref="Q19" si="77">Q64</f>
        <v>138209</v>
      </c>
      <c r="R19" s="97">
        <f t="shared" ref="R19:S19" si="78">R64</f>
        <v>0</v>
      </c>
      <c r="S19" s="97">
        <f t="shared" si="78"/>
        <v>0</v>
      </c>
      <c r="T19" s="97">
        <f t="shared" ref="T19" si="79">T64</f>
        <v>0</v>
      </c>
      <c r="U19" s="98">
        <f t="shared" ref="U19" si="80">U64</f>
        <v>0</v>
      </c>
      <c r="V19" s="95">
        <f t="shared" si="24"/>
        <v>176768</v>
      </c>
      <c r="W19" s="5" t="str">
        <f>A19</f>
        <v>葛城市</v>
      </c>
      <c r="Y19" s="119">
        <v>176768</v>
      </c>
      <c r="Z19" s="111" t="str">
        <f t="shared" si="16"/>
        <v>○</v>
      </c>
    </row>
    <row r="20" spans="1:26" ht="17.25" customHeight="1">
      <c r="A20" s="4" t="s">
        <v>40</v>
      </c>
      <c r="B20" s="96">
        <f t="shared" ref="B20:J20" si="81">B65</f>
        <v>0</v>
      </c>
      <c r="C20" s="96">
        <f t="shared" si="81"/>
        <v>0</v>
      </c>
      <c r="D20" s="96">
        <f t="shared" ref="D20" si="82">D65</f>
        <v>5902</v>
      </c>
      <c r="E20" s="96">
        <f t="shared" si="81"/>
        <v>11995</v>
      </c>
      <c r="F20" s="96">
        <f t="shared" si="81"/>
        <v>43150</v>
      </c>
      <c r="G20" s="96">
        <f t="shared" si="81"/>
        <v>0</v>
      </c>
      <c r="H20" s="96">
        <f t="shared" si="81"/>
        <v>0</v>
      </c>
      <c r="I20" s="94">
        <f t="shared" si="81"/>
        <v>0</v>
      </c>
      <c r="J20" s="96">
        <f t="shared" si="81"/>
        <v>0</v>
      </c>
      <c r="K20" s="4" t="s">
        <v>40</v>
      </c>
      <c r="L20" s="4" t="s">
        <v>40</v>
      </c>
      <c r="M20" s="96">
        <f t="shared" si="2"/>
        <v>0</v>
      </c>
      <c r="N20" s="121">
        <f t="shared" ref="N20:O20" si="83">N65</f>
        <v>0</v>
      </c>
      <c r="O20" s="115">
        <f t="shared" si="83"/>
        <v>36</v>
      </c>
      <c r="P20" s="121">
        <f t="shared" si="4"/>
        <v>9084</v>
      </c>
      <c r="Q20" s="96">
        <f t="shared" ref="Q20" si="84">Q65</f>
        <v>2034</v>
      </c>
      <c r="R20" s="96">
        <f t="shared" ref="R20:S20" si="85">R65</f>
        <v>1160</v>
      </c>
      <c r="S20" s="96">
        <f t="shared" si="85"/>
        <v>0</v>
      </c>
      <c r="T20" s="96">
        <f t="shared" ref="T20" si="86">T65</f>
        <v>243</v>
      </c>
      <c r="U20" s="96">
        <f t="shared" ref="U20" si="87">U65</f>
        <v>0</v>
      </c>
      <c r="V20" s="95">
        <f t="shared" si="24"/>
        <v>73604</v>
      </c>
      <c r="W20" s="4" t="s">
        <v>40</v>
      </c>
      <c r="Y20" s="119">
        <v>73604</v>
      </c>
      <c r="Z20" s="111" t="str">
        <f t="shared" si="16"/>
        <v>○</v>
      </c>
    </row>
    <row r="21" spans="1:26" ht="17.25" customHeight="1">
      <c r="A21" s="3" t="s">
        <v>14</v>
      </c>
      <c r="B21" s="94">
        <f t="shared" ref="B21:J21" si="88">B66</f>
        <v>0</v>
      </c>
      <c r="C21" s="94">
        <f t="shared" si="88"/>
        <v>0</v>
      </c>
      <c r="D21" s="94">
        <f t="shared" ref="D21" si="89">D66</f>
        <v>2324</v>
      </c>
      <c r="E21" s="94">
        <f t="shared" si="88"/>
        <v>4657</v>
      </c>
      <c r="F21" s="94">
        <f t="shared" si="88"/>
        <v>147</v>
      </c>
      <c r="G21" s="94">
        <f t="shared" si="88"/>
        <v>0</v>
      </c>
      <c r="H21" s="94">
        <f t="shared" si="88"/>
        <v>0</v>
      </c>
      <c r="I21" s="94">
        <f t="shared" si="88"/>
        <v>0</v>
      </c>
      <c r="J21" s="94">
        <f t="shared" si="88"/>
        <v>0</v>
      </c>
      <c r="K21" s="3" t="s">
        <v>14</v>
      </c>
      <c r="L21" s="3" t="s">
        <v>14</v>
      </c>
      <c r="M21" s="94">
        <f t="shared" si="2"/>
        <v>0</v>
      </c>
      <c r="N21" s="120">
        <f t="shared" ref="N21" si="90">N66</f>
        <v>0</v>
      </c>
      <c r="O21" s="113">
        <f>O66</f>
        <v>0</v>
      </c>
      <c r="P21" s="120">
        <f t="shared" si="4"/>
        <v>0</v>
      </c>
      <c r="Q21" s="94">
        <f t="shared" ref="Q21" si="91">Q66</f>
        <v>8553</v>
      </c>
      <c r="R21" s="94">
        <f t="shared" ref="R21:S21" si="92">R66</f>
        <v>0</v>
      </c>
      <c r="S21" s="94">
        <f t="shared" si="92"/>
        <v>0</v>
      </c>
      <c r="T21" s="94">
        <f t="shared" ref="T21" si="93">T66</f>
        <v>0</v>
      </c>
      <c r="U21" s="94">
        <f t="shared" ref="U21" si="94">U66</f>
        <v>0</v>
      </c>
      <c r="V21" s="95">
        <f t="shared" si="24"/>
        <v>15681</v>
      </c>
      <c r="W21" s="3" t="s">
        <v>14</v>
      </c>
      <c r="Y21" s="119">
        <v>15681</v>
      </c>
      <c r="Z21" s="111" t="str">
        <f t="shared" si="16"/>
        <v>○</v>
      </c>
    </row>
    <row r="22" spans="1:26" ht="17.25" customHeight="1">
      <c r="A22" s="4" t="s">
        <v>15</v>
      </c>
      <c r="B22" s="94">
        <f t="shared" ref="B22:J22" si="95">B67</f>
        <v>205</v>
      </c>
      <c r="C22" s="94">
        <f t="shared" si="95"/>
        <v>0</v>
      </c>
      <c r="D22" s="94">
        <f t="shared" ref="D22" si="96">D67</f>
        <v>0</v>
      </c>
      <c r="E22" s="94">
        <f t="shared" si="95"/>
        <v>0</v>
      </c>
      <c r="F22" s="94">
        <f t="shared" si="95"/>
        <v>0</v>
      </c>
      <c r="G22" s="94">
        <f t="shared" si="95"/>
        <v>0</v>
      </c>
      <c r="H22" s="94">
        <f t="shared" si="95"/>
        <v>0</v>
      </c>
      <c r="I22" s="94">
        <f t="shared" si="95"/>
        <v>0</v>
      </c>
      <c r="J22" s="94">
        <f t="shared" si="95"/>
        <v>0</v>
      </c>
      <c r="K22" s="4" t="s">
        <v>15</v>
      </c>
      <c r="L22" s="4" t="s">
        <v>15</v>
      </c>
      <c r="M22" s="94">
        <f t="shared" si="2"/>
        <v>0</v>
      </c>
      <c r="N22" s="120">
        <f t="shared" ref="N22:O22" si="97">N67</f>
        <v>0</v>
      </c>
      <c r="O22" s="113">
        <f t="shared" si="97"/>
        <v>0</v>
      </c>
      <c r="P22" s="120">
        <f t="shared" si="4"/>
        <v>0</v>
      </c>
      <c r="Q22" s="94">
        <f t="shared" ref="Q22" si="98">Q67</f>
        <v>0</v>
      </c>
      <c r="R22" s="94">
        <f t="shared" ref="R22:S22" si="99">R67</f>
        <v>0</v>
      </c>
      <c r="S22" s="94">
        <f t="shared" si="99"/>
        <v>0</v>
      </c>
      <c r="T22" s="94">
        <f t="shared" ref="T22" si="100">T67</f>
        <v>0</v>
      </c>
      <c r="U22" s="94">
        <f t="shared" ref="U22" si="101">U67</f>
        <v>0</v>
      </c>
      <c r="V22" s="95">
        <f t="shared" si="24"/>
        <v>205</v>
      </c>
      <c r="W22" s="4" t="s">
        <v>15</v>
      </c>
      <c r="Y22" s="119">
        <v>205</v>
      </c>
      <c r="Z22" s="111" t="str">
        <f t="shared" si="16"/>
        <v>○</v>
      </c>
    </row>
    <row r="23" spans="1:26" ht="17.25" customHeight="1">
      <c r="A23" s="4" t="s">
        <v>16</v>
      </c>
      <c r="B23" s="94">
        <f t="shared" ref="B23:J23" si="102">B68</f>
        <v>0</v>
      </c>
      <c r="C23" s="94">
        <f t="shared" si="102"/>
        <v>0</v>
      </c>
      <c r="D23" s="94">
        <f t="shared" ref="D23" si="103">D68</f>
        <v>3891</v>
      </c>
      <c r="E23" s="94">
        <f t="shared" si="102"/>
        <v>0</v>
      </c>
      <c r="F23" s="94">
        <f t="shared" si="102"/>
        <v>0</v>
      </c>
      <c r="G23" s="94">
        <f t="shared" si="102"/>
        <v>0</v>
      </c>
      <c r="H23" s="94">
        <f t="shared" si="102"/>
        <v>0</v>
      </c>
      <c r="I23" s="94">
        <f t="shared" si="102"/>
        <v>0</v>
      </c>
      <c r="J23" s="94">
        <f t="shared" si="102"/>
        <v>0</v>
      </c>
      <c r="K23" s="4" t="s">
        <v>16</v>
      </c>
      <c r="L23" s="4" t="s">
        <v>16</v>
      </c>
      <c r="M23" s="94">
        <f t="shared" si="2"/>
        <v>0</v>
      </c>
      <c r="N23" s="120">
        <f t="shared" ref="N23:O23" si="104">N68</f>
        <v>0</v>
      </c>
      <c r="O23" s="113">
        <f t="shared" si="104"/>
        <v>0</v>
      </c>
      <c r="P23" s="120">
        <f t="shared" si="4"/>
        <v>0</v>
      </c>
      <c r="Q23" s="94">
        <f t="shared" ref="Q23" si="105">Q68</f>
        <v>3305</v>
      </c>
      <c r="R23" s="94">
        <f t="shared" ref="R23:S23" si="106">R68</f>
        <v>0</v>
      </c>
      <c r="S23" s="94">
        <f t="shared" si="106"/>
        <v>0</v>
      </c>
      <c r="T23" s="94">
        <f t="shared" ref="T23" si="107">T68</f>
        <v>0</v>
      </c>
      <c r="U23" s="94">
        <f t="shared" ref="U23" si="108">U68</f>
        <v>0</v>
      </c>
      <c r="V23" s="95">
        <f t="shared" si="24"/>
        <v>7196</v>
      </c>
      <c r="W23" s="4" t="s">
        <v>16</v>
      </c>
      <c r="Y23" s="119">
        <v>7196</v>
      </c>
      <c r="Z23" s="111" t="str">
        <f t="shared" si="16"/>
        <v>○</v>
      </c>
    </row>
    <row r="24" spans="1:26" ht="17.25" customHeight="1">
      <c r="A24" s="4" t="s">
        <v>17</v>
      </c>
      <c r="B24" s="94">
        <f t="shared" ref="B24:J24" si="109">B69</f>
        <v>0</v>
      </c>
      <c r="C24" s="94">
        <f t="shared" si="109"/>
        <v>0</v>
      </c>
      <c r="D24" s="94">
        <f t="shared" ref="D24" si="110">D69</f>
        <v>53348</v>
      </c>
      <c r="E24" s="94">
        <f t="shared" si="109"/>
        <v>0</v>
      </c>
      <c r="F24" s="94">
        <f t="shared" si="109"/>
        <v>0</v>
      </c>
      <c r="G24" s="94">
        <f t="shared" si="109"/>
        <v>0</v>
      </c>
      <c r="H24" s="94">
        <f t="shared" si="109"/>
        <v>0</v>
      </c>
      <c r="I24" s="94">
        <f t="shared" si="109"/>
        <v>0</v>
      </c>
      <c r="J24" s="94">
        <f t="shared" si="109"/>
        <v>0</v>
      </c>
      <c r="K24" s="4" t="s">
        <v>17</v>
      </c>
      <c r="L24" s="4" t="s">
        <v>17</v>
      </c>
      <c r="M24" s="94">
        <f t="shared" si="2"/>
        <v>0</v>
      </c>
      <c r="N24" s="120">
        <f t="shared" ref="N24:O24" si="111">N69</f>
        <v>0</v>
      </c>
      <c r="O24" s="113">
        <f t="shared" si="111"/>
        <v>0</v>
      </c>
      <c r="P24" s="120">
        <f t="shared" si="4"/>
        <v>1977</v>
      </c>
      <c r="Q24" s="94">
        <f t="shared" ref="Q24" si="112">Q69</f>
        <v>0</v>
      </c>
      <c r="R24" s="94">
        <f t="shared" ref="R24:S24" si="113">R69</f>
        <v>0</v>
      </c>
      <c r="S24" s="94">
        <f t="shared" si="113"/>
        <v>0</v>
      </c>
      <c r="T24" s="94">
        <f t="shared" ref="T24" si="114">T69</f>
        <v>0</v>
      </c>
      <c r="U24" s="94">
        <f t="shared" ref="U24" si="115">U69</f>
        <v>0</v>
      </c>
      <c r="V24" s="95">
        <f t="shared" si="24"/>
        <v>55325</v>
      </c>
      <c r="W24" s="4" t="s">
        <v>17</v>
      </c>
      <c r="Y24" s="119">
        <v>55325</v>
      </c>
      <c r="Z24" s="111" t="str">
        <f>IF(V24=Y24,"○","×")</f>
        <v>○</v>
      </c>
    </row>
    <row r="25" spans="1:26" ht="17.25" customHeight="1">
      <c r="A25" s="4" t="s">
        <v>18</v>
      </c>
      <c r="B25" s="94">
        <f t="shared" ref="B25:J25" si="116">B70</f>
        <v>0</v>
      </c>
      <c r="C25" s="94">
        <f t="shared" si="116"/>
        <v>134</v>
      </c>
      <c r="D25" s="94">
        <f t="shared" ref="D25" si="117">D70</f>
        <v>0</v>
      </c>
      <c r="E25" s="94">
        <f t="shared" si="116"/>
        <v>0</v>
      </c>
      <c r="F25" s="94">
        <f t="shared" si="116"/>
        <v>0</v>
      </c>
      <c r="G25" s="94">
        <f t="shared" si="116"/>
        <v>0</v>
      </c>
      <c r="H25" s="94">
        <f t="shared" si="116"/>
        <v>0</v>
      </c>
      <c r="I25" s="94">
        <f t="shared" si="116"/>
        <v>0</v>
      </c>
      <c r="J25" s="94">
        <f t="shared" si="116"/>
        <v>0</v>
      </c>
      <c r="K25" s="4" t="s">
        <v>18</v>
      </c>
      <c r="L25" s="4" t="s">
        <v>18</v>
      </c>
      <c r="M25" s="94">
        <f t="shared" si="2"/>
        <v>0</v>
      </c>
      <c r="N25" s="120">
        <f t="shared" ref="N25:O25" si="118">N70</f>
        <v>0</v>
      </c>
      <c r="O25" s="113">
        <f t="shared" si="118"/>
        <v>0</v>
      </c>
      <c r="P25" s="120">
        <f t="shared" si="4"/>
        <v>166975</v>
      </c>
      <c r="Q25" s="94">
        <f t="shared" ref="Q25" si="119">Q70</f>
        <v>0</v>
      </c>
      <c r="R25" s="94">
        <f t="shared" ref="R25:S25" si="120">R70</f>
        <v>0</v>
      </c>
      <c r="S25" s="94">
        <f t="shared" si="120"/>
        <v>0</v>
      </c>
      <c r="T25" s="94">
        <f t="shared" ref="T25" si="121">T70</f>
        <v>0</v>
      </c>
      <c r="U25" s="94">
        <f t="shared" ref="U25" si="122">U70</f>
        <v>0</v>
      </c>
      <c r="V25" s="95">
        <f t="shared" si="24"/>
        <v>167109</v>
      </c>
      <c r="W25" s="4" t="s">
        <v>18</v>
      </c>
      <c r="Y25" s="119">
        <v>167109</v>
      </c>
      <c r="Z25" s="111" t="str">
        <f t="shared" si="16"/>
        <v>○</v>
      </c>
    </row>
    <row r="26" spans="1:26" ht="17.25" customHeight="1">
      <c r="A26" s="4" t="s">
        <v>19</v>
      </c>
      <c r="B26" s="94">
        <f t="shared" ref="B26:J26" si="123">B71</f>
        <v>0</v>
      </c>
      <c r="C26" s="94">
        <f t="shared" si="123"/>
        <v>0</v>
      </c>
      <c r="D26" s="94">
        <f t="shared" ref="D26" si="124">D71</f>
        <v>0</v>
      </c>
      <c r="E26" s="94">
        <f t="shared" si="123"/>
        <v>0</v>
      </c>
      <c r="F26" s="94">
        <f t="shared" si="123"/>
        <v>0</v>
      </c>
      <c r="G26" s="94">
        <f t="shared" si="123"/>
        <v>0</v>
      </c>
      <c r="H26" s="94">
        <f t="shared" si="123"/>
        <v>0</v>
      </c>
      <c r="I26" s="94">
        <f t="shared" si="123"/>
        <v>0</v>
      </c>
      <c r="J26" s="94">
        <f t="shared" si="123"/>
        <v>0</v>
      </c>
      <c r="K26" s="4" t="s">
        <v>19</v>
      </c>
      <c r="L26" s="4" t="s">
        <v>19</v>
      </c>
      <c r="M26" s="94">
        <f t="shared" si="2"/>
        <v>0</v>
      </c>
      <c r="N26" s="120">
        <f t="shared" ref="N26:O26" si="125">N71</f>
        <v>0</v>
      </c>
      <c r="O26" s="113">
        <f t="shared" si="125"/>
        <v>0</v>
      </c>
      <c r="P26" s="120">
        <f t="shared" si="4"/>
        <v>0</v>
      </c>
      <c r="Q26" s="94">
        <f t="shared" ref="Q26" si="126">Q71</f>
        <v>13911</v>
      </c>
      <c r="R26" s="94">
        <f t="shared" ref="R26:S26" si="127">R71</f>
        <v>0</v>
      </c>
      <c r="S26" s="94">
        <f t="shared" si="127"/>
        <v>0</v>
      </c>
      <c r="T26" s="94">
        <f t="shared" ref="T26" si="128">T71</f>
        <v>0</v>
      </c>
      <c r="U26" s="94">
        <f t="shared" ref="U26" si="129">U71</f>
        <v>0</v>
      </c>
      <c r="V26" s="95">
        <f t="shared" si="24"/>
        <v>13911</v>
      </c>
      <c r="W26" s="4" t="s">
        <v>19</v>
      </c>
      <c r="Y26" s="119">
        <v>13911</v>
      </c>
      <c r="Z26" s="111" t="str">
        <f t="shared" si="16"/>
        <v>○</v>
      </c>
    </row>
    <row r="27" spans="1:26" ht="17.25" customHeight="1">
      <c r="A27" s="4" t="s">
        <v>20</v>
      </c>
      <c r="B27" s="94">
        <f t="shared" ref="B27:J27" si="130">B72</f>
        <v>0</v>
      </c>
      <c r="C27" s="94">
        <f t="shared" si="130"/>
        <v>0</v>
      </c>
      <c r="D27" s="94">
        <f t="shared" ref="D27" si="131">D72</f>
        <v>0</v>
      </c>
      <c r="E27" s="94">
        <f t="shared" si="130"/>
        <v>0</v>
      </c>
      <c r="F27" s="94">
        <f t="shared" si="130"/>
        <v>0</v>
      </c>
      <c r="G27" s="94">
        <f t="shared" si="130"/>
        <v>0</v>
      </c>
      <c r="H27" s="94">
        <f t="shared" si="130"/>
        <v>0</v>
      </c>
      <c r="I27" s="94">
        <f t="shared" si="130"/>
        <v>0</v>
      </c>
      <c r="J27" s="94">
        <f t="shared" si="130"/>
        <v>0</v>
      </c>
      <c r="K27" s="4" t="s">
        <v>20</v>
      </c>
      <c r="L27" s="4" t="s">
        <v>20</v>
      </c>
      <c r="M27" s="94">
        <f t="shared" si="2"/>
        <v>0</v>
      </c>
      <c r="N27" s="120">
        <f t="shared" ref="N27:O27" si="132">N72</f>
        <v>0</v>
      </c>
      <c r="O27" s="113">
        <f t="shared" si="132"/>
        <v>0</v>
      </c>
      <c r="P27" s="120">
        <f t="shared" si="4"/>
        <v>4675</v>
      </c>
      <c r="Q27" s="94">
        <f t="shared" ref="Q27" si="133">Q72</f>
        <v>0</v>
      </c>
      <c r="R27" s="94">
        <f t="shared" ref="R27:S27" si="134">R72</f>
        <v>0</v>
      </c>
      <c r="S27" s="94">
        <f t="shared" si="134"/>
        <v>0</v>
      </c>
      <c r="T27" s="94">
        <f t="shared" ref="T27" si="135">T72</f>
        <v>0</v>
      </c>
      <c r="U27" s="94">
        <f t="shared" ref="U27" si="136">U72</f>
        <v>0</v>
      </c>
      <c r="V27" s="95">
        <f t="shared" si="24"/>
        <v>4675</v>
      </c>
      <c r="W27" s="4" t="s">
        <v>20</v>
      </c>
      <c r="Y27" s="119">
        <v>4675</v>
      </c>
      <c r="Z27" s="111" t="str">
        <f t="shared" si="16"/>
        <v>○</v>
      </c>
    </row>
    <row r="28" spans="1:26" ht="17.25" customHeight="1">
      <c r="A28" s="4" t="s">
        <v>21</v>
      </c>
      <c r="B28" s="94">
        <f t="shared" ref="B28:J28" si="137">B73</f>
        <v>498</v>
      </c>
      <c r="C28" s="94">
        <f t="shared" si="137"/>
        <v>0</v>
      </c>
      <c r="D28" s="94">
        <f t="shared" ref="D28" si="138">D73</f>
        <v>0</v>
      </c>
      <c r="E28" s="94">
        <f t="shared" si="137"/>
        <v>0</v>
      </c>
      <c r="F28" s="94">
        <f t="shared" si="137"/>
        <v>0</v>
      </c>
      <c r="G28" s="94">
        <f t="shared" si="137"/>
        <v>0</v>
      </c>
      <c r="H28" s="94">
        <f t="shared" si="137"/>
        <v>0</v>
      </c>
      <c r="I28" s="94">
        <f t="shared" si="137"/>
        <v>1827</v>
      </c>
      <c r="J28" s="94">
        <f t="shared" si="137"/>
        <v>0</v>
      </c>
      <c r="K28" s="4" t="s">
        <v>21</v>
      </c>
      <c r="L28" s="4" t="s">
        <v>21</v>
      </c>
      <c r="M28" s="94">
        <f t="shared" si="2"/>
        <v>0</v>
      </c>
      <c r="N28" s="120">
        <f t="shared" ref="N28:O28" si="139">N73</f>
        <v>0</v>
      </c>
      <c r="O28" s="113">
        <f t="shared" si="139"/>
        <v>27</v>
      </c>
      <c r="P28" s="120">
        <f t="shared" si="4"/>
        <v>71011</v>
      </c>
      <c r="Q28" s="94">
        <f t="shared" ref="Q28" si="140">Q73</f>
        <v>19246</v>
      </c>
      <c r="R28" s="94">
        <f t="shared" ref="R28:S28" si="141">R73</f>
        <v>0</v>
      </c>
      <c r="S28" s="94">
        <f t="shared" si="141"/>
        <v>0</v>
      </c>
      <c r="T28" s="94">
        <f t="shared" ref="T28" si="142">T73</f>
        <v>0</v>
      </c>
      <c r="U28" s="94">
        <f t="shared" ref="U28" si="143">U73</f>
        <v>0</v>
      </c>
      <c r="V28" s="95">
        <f t="shared" si="24"/>
        <v>92609</v>
      </c>
      <c r="W28" s="4" t="s">
        <v>21</v>
      </c>
      <c r="Y28" s="119">
        <v>92609</v>
      </c>
      <c r="Z28" s="111" t="str">
        <f t="shared" si="16"/>
        <v>○</v>
      </c>
    </row>
    <row r="29" spans="1:26" ht="17.25" customHeight="1">
      <c r="A29" s="4" t="s">
        <v>47</v>
      </c>
      <c r="B29" s="94">
        <f t="shared" ref="B29:J29" si="144">B74</f>
        <v>0</v>
      </c>
      <c r="C29" s="94">
        <f t="shared" si="144"/>
        <v>0</v>
      </c>
      <c r="D29" s="94">
        <f t="shared" ref="D29" si="145">D74</f>
        <v>0</v>
      </c>
      <c r="E29" s="94">
        <f t="shared" si="144"/>
        <v>0</v>
      </c>
      <c r="F29" s="94">
        <f t="shared" si="144"/>
        <v>0</v>
      </c>
      <c r="G29" s="94">
        <f t="shared" si="144"/>
        <v>0</v>
      </c>
      <c r="H29" s="94">
        <f t="shared" si="144"/>
        <v>0</v>
      </c>
      <c r="I29" s="94">
        <f t="shared" si="144"/>
        <v>0</v>
      </c>
      <c r="J29" s="94">
        <f t="shared" si="144"/>
        <v>0</v>
      </c>
      <c r="K29" s="4" t="s">
        <v>47</v>
      </c>
      <c r="L29" s="4" t="s">
        <v>47</v>
      </c>
      <c r="M29" s="94">
        <f t="shared" ref="M29:M47" si="146">M74</f>
        <v>0</v>
      </c>
      <c r="N29" s="120">
        <f t="shared" ref="N29:O29" si="147">N74</f>
        <v>0</v>
      </c>
      <c r="O29" s="113">
        <f t="shared" si="147"/>
        <v>0</v>
      </c>
      <c r="P29" s="120">
        <f t="shared" si="4"/>
        <v>0</v>
      </c>
      <c r="Q29" s="94">
        <f t="shared" ref="Q29" si="148">Q74</f>
        <v>0</v>
      </c>
      <c r="R29" s="94">
        <f t="shared" ref="R29:S29" si="149">R74</f>
        <v>0</v>
      </c>
      <c r="S29" s="94">
        <f t="shared" si="149"/>
        <v>0</v>
      </c>
      <c r="T29" s="94">
        <f t="shared" ref="T29" si="150">T74</f>
        <v>0</v>
      </c>
      <c r="U29" s="94">
        <f t="shared" ref="U29" si="151">U74</f>
        <v>0</v>
      </c>
      <c r="V29" s="95">
        <f t="shared" si="24"/>
        <v>0</v>
      </c>
      <c r="W29" s="4" t="s">
        <v>47</v>
      </c>
      <c r="Y29" s="119">
        <v>0</v>
      </c>
      <c r="Z29" s="111" t="str">
        <f t="shared" si="16"/>
        <v>○</v>
      </c>
    </row>
    <row r="30" spans="1:26" ht="15" customHeight="1">
      <c r="A30" s="4" t="s">
        <v>22</v>
      </c>
      <c r="B30" s="94">
        <f t="shared" ref="B30:J30" si="152">B75</f>
        <v>0</v>
      </c>
      <c r="C30" s="94">
        <f t="shared" si="152"/>
        <v>0</v>
      </c>
      <c r="D30" s="94">
        <f t="shared" ref="D30" si="153">D75</f>
        <v>6865</v>
      </c>
      <c r="E30" s="94">
        <f t="shared" si="152"/>
        <v>0</v>
      </c>
      <c r="F30" s="94">
        <f t="shared" si="152"/>
        <v>0</v>
      </c>
      <c r="G30" s="94">
        <f t="shared" si="152"/>
        <v>0</v>
      </c>
      <c r="H30" s="94">
        <f t="shared" si="152"/>
        <v>0</v>
      </c>
      <c r="I30" s="94">
        <f t="shared" si="152"/>
        <v>0</v>
      </c>
      <c r="J30" s="94">
        <f t="shared" si="152"/>
        <v>0</v>
      </c>
      <c r="K30" s="4" t="s">
        <v>22</v>
      </c>
      <c r="L30" s="4" t="s">
        <v>22</v>
      </c>
      <c r="M30" s="94">
        <f t="shared" si="146"/>
        <v>0</v>
      </c>
      <c r="N30" s="120">
        <f t="shared" ref="N30:O30" si="154">N75</f>
        <v>0</v>
      </c>
      <c r="O30" s="113">
        <f t="shared" si="154"/>
        <v>0</v>
      </c>
      <c r="P30" s="120">
        <f t="shared" si="4"/>
        <v>0</v>
      </c>
      <c r="Q30" s="94">
        <f t="shared" ref="Q30" si="155">Q75</f>
        <v>0</v>
      </c>
      <c r="R30" s="94">
        <f t="shared" ref="R30:S30" si="156">R75</f>
        <v>0</v>
      </c>
      <c r="S30" s="94">
        <f t="shared" si="156"/>
        <v>0</v>
      </c>
      <c r="T30" s="94">
        <f t="shared" ref="T30" si="157">T75</f>
        <v>0</v>
      </c>
      <c r="U30" s="94">
        <f t="shared" ref="U30" si="158">U75</f>
        <v>0</v>
      </c>
      <c r="V30" s="95">
        <f t="shared" si="24"/>
        <v>6865</v>
      </c>
      <c r="W30" s="4" t="s">
        <v>22</v>
      </c>
      <c r="Y30" s="119">
        <v>6865</v>
      </c>
      <c r="Z30" s="111" t="str">
        <f t="shared" si="16"/>
        <v>○</v>
      </c>
    </row>
    <row r="31" spans="1:26" ht="17.25" customHeight="1">
      <c r="A31" s="4" t="s">
        <v>23</v>
      </c>
      <c r="B31" s="94">
        <f t="shared" ref="B31:J31" si="159">B76</f>
        <v>0</v>
      </c>
      <c r="C31" s="94">
        <f t="shared" si="159"/>
        <v>0</v>
      </c>
      <c r="D31" s="94">
        <f t="shared" ref="D31" si="160">D76</f>
        <v>0</v>
      </c>
      <c r="E31" s="94">
        <f t="shared" si="159"/>
        <v>0</v>
      </c>
      <c r="F31" s="94">
        <f t="shared" si="159"/>
        <v>0</v>
      </c>
      <c r="G31" s="94">
        <f t="shared" si="159"/>
        <v>0</v>
      </c>
      <c r="H31" s="94">
        <f t="shared" si="159"/>
        <v>0</v>
      </c>
      <c r="I31" s="94">
        <f t="shared" si="159"/>
        <v>0</v>
      </c>
      <c r="J31" s="94">
        <f t="shared" si="159"/>
        <v>0</v>
      </c>
      <c r="K31" s="4" t="s">
        <v>23</v>
      </c>
      <c r="L31" s="4" t="s">
        <v>23</v>
      </c>
      <c r="M31" s="94">
        <f t="shared" si="146"/>
        <v>0</v>
      </c>
      <c r="N31" s="120">
        <f t="shared" ref="N31:O31" si="161">N76</f>
        <v>0</v>
      </c>
      <c r="O31" s="113">
        <f t="shared" si="161"/>
        <v>0</v>
      </c>
      <c r="P31" s="120">
        <f t="shared" si="4"/>
        <v>0</v>
      </c>
      <c r="Q31" s="94">
        <f t="shared" ref="Q31" si="162">Q76</f>
        <v>0</v>
      </c>
      <c r="R31" s="94">
        <f t="shared" ref="R31:S31" si="163">R76</f>
        <v>0</v>
      </c>
      <c r="S31" s="94">
        <f t="shared" si="163"/>
        <v>0</v>
      </c>
      <c r="T31" s="94">
        <f t="shared" ref="T31" si="164">T76</f>
        <v>0</v>
      </c>
      <c r="U31" s="94">
        <f t="shared" ref="U31" si="165">U76</f>
        <v>0</v>
      </c>
      <c r="V31" s="95">
        <f t="shared" si="24"/>
        <v>0</v>
      </c>
      <c r="W31" s="4" t="s">
        <v>23</v>
      </c>
      <c r="Y31" s="119">
        <v>0</v>
      </c>
      <c r="Z31" s="111" t="str">
        <f t="shared" si="16"/>
        <v>○</v>
      </c>
    </row>
    <row r="32" spans="1:26" ht="17.25" customHeight="1">
      <c r="A32" s="4" t="s">
        <v>24</v>
      </c>
      <c r="B32" s="94">
        <f t="shared" ref="B32:J32" si="166">B77</f>
        <v>3974</v>
      </c>
      <c r="C32" s="94">
        <f t="shared" si="166"/>
        <v>0</v>
      </c>
      <c r="D32" s="94">
        <f t="shared" ref="D32" si="167">D77</f>
        <v>6945</v>
      </c>
      <c r="E32" s="94">
        <f t="shared" si="166"/>
        <v>0</v>
      </c>
      <c r="F32" s="94">
        <f t="shared" si="166"/>
        <v>0</v>
      </c>
      <c r="G32" s="94">
        <f t="shared" si="166"/>
        <v>0</v>
      </c>
      <c r="H32" s="94">
        <f t="shared" si="166"/>
        <v>0</v>
      </c>
      <c r="I32" s="94">
        <f t="shared" si="166"/>
        <v>0</v>
      </c>
      <c r="J32" s="94">
        <f t="shared" si="166"/>
        <v>0</v>
      </c>
      <c r="K32" s="4" t="s">
        <v>24</v>
      </c>
      <c r="L32" s="4" t="s">
        <v>24</v>
      </c>
      <c r="M32" s="94">
        <f t="shared" si="146"/>
        <v>0</v>
      </c>
      <c r="N32" s="120">
        <f t="shared" ref="N32:O32" si="168">N77</f>
        <v>0</v>
      </c>
      <c r="O32" s="113">
        <f t="shared" si="168"/>
        <v>0</v>
      </c>
      <c r="P32" s="120">
        <f t="shared" si="4"/>
        <v>0</v>
      </c>
      <c r="Q32" s="94">
        <f t="shared" ref="Q32" si="169">Q77</f>
        <v>0</v>
      </c>
      <c r="R32" s="94">
        <f t="shared" ref="R32:S32" si="170">R77</f>
        <v>0</v>
      </c>
      <c r="S32" s="94">
        <f t="shared" si="170"/>
        <v>0</v>
      </c>
      <c r="T32" s="94">
        <f t="shared" ref="T32" si="171">T77</f>
        <v>0</v>
      </c>
      <c r="U32" s="94">
        <f t="shared" ref="U32" si="172">U77</f>
        <v>0</v>
      </c>
      <c r="V32" s="95">
        <f t="shared" si="24"/>
        <v>10919</v>
      </c>
      <c r="W32" s="4" t="s">
        <v>24</v>
      </c>
      <c r="Y32" s="119">
        <v>10919</v>
      </c>
      <c r="Z32" s="111" t="str">
        <f t="shared" si="16"/>
        <v>○</v>
      </c>
    </row>
    <row r="33" spans="1:26" ht="17.25" customHeight="1">
      <c r="A33" s="4" t="s">
        <v>25</v>
      </c>
      <c r="B33" s="94">
        <f t="shared" ref="B33:J33" si="173">B78</f>
        <v>0</v>
      </c>
      <c r="C33" s="94">
        <f t="shared" si="173"/>
        <v>0</v>
      </c>
      <c r="D33" s="94">
        <f t="shared" ref="D33" si="174">D78</f>
        <v>0</v>
      </c>
      <c r="E33" s="94">
        <f t="shared" si="173"/>
        <v>0</v>
      </c>
      <c r="F33" s="94">
        <f t="shared" si="173"/>
        <v>0</v>
      </c>
      <c r="G33" s="94">
        <f t="shared" si="173"/>
        <v>0</v>
      </c>
      <c r="H33" s="94">
        <f t="shared" si="173"/>
        <v>0</v>
      </c>
      <c r="I33" s="94">
        <f t="shared" si="173"/>
        <v>0</v>
      </c>
      <c r="J33" s="94">
        <f t="shared" si="173"/>
        <v>0</v>
      </c>
      <c r="K33" s="4" t="s">
        <v>25</v>
      </c>
      <c r="L33" s="4" t="s">
        <v>25</v>
      </c>
      <c r="M33" s="94">
        <f t="shared" si="146"/>
        <v>0</v>
      </c>
      <c r="N33" s="120">
        <f t="shared" ref="N33:O33" si="175">N78</f>
        <v>0</v>
      </c>
      <c r="O33" s="113">
        <f t="shared" si="175"/>
        <v>0</v>
      </c>
      <c r="P33" s="120">
        <f t="shared" si="4"/>
        <v>0</v>
      </c>
      <c r="Q33" s="94">
        <f t="shared" ref="Q33" si="176">Q78</f>
        <v>0</v>
      </c>
      <c r="R33" s="94">
        <f t="shared" ref="R33:S33" si="177">R78</f>
        <v>0</v>
      </c>
      <c r="S33" s="94">
        <f t="shared" si="177"/>
        <v>0</v>
      </c>
      <c r="T33" s="94">
        <f t="shared" ref="T33" si="178">T78</f>
        <v>0</v>
      </c>
      <c r="U33" s="94">
        <f t="shared" ref="U33" si="179">U78</f>
        <v>0</v>
      </c>
      <c r="V33" s="95">
        <f t="shared" si="24"/>
        <v>0</v>
      </c>
      <c r="W33" s="4" t="s">
        <v>25</v>
      </c>
      <c r="Y33" s="119">
        <v>0</v>
      </c>
      <c r="Z33" s="111" t="str">
        <f t="shared" si="16"/>
        <v>○</v>
      </c>
    </row>
    <row r="34" spans="1:26" ht="17.25" customHeight="1">
      <c r="A34" s="4" t="s">
        <v>26</v>
      </c>
      <c r="B34" s="94">
        <f t="shared" ref="B34:J34" si="180">B79</f>
        <v>0</v>
      </c>
      <c r="C34" s="94">
        <f t="shared" si="180"/>
        <v>0</v>
      </c>
      <c r="D34" s="94">
        <f t="shared" ref="D34" si="181">D79</f>
        <v>0</v>
      </c>
      <c r="E34" s="94">
        <f t="shared" si="180"/>
        <v>0</v>
      </c>
      <c r="F34" s="94">
        <f t="shared" si="180"/>
        <v>0</v>
      </c>
      <c r="G34" s="94">
        <f t="shared" si="180"/>
        <v>0</v>
      </c>
      <c r="H34" s="94">
        <f t="shared" si="180"/>
        <v>0</v>
      </c>
      <c r="I34" s="94">
        <f t="shared" si="180"/>
        <v>0</v>
      </c>
      <c r="J34" s="94">
        <f t="shared" si="180"/>
        <v>0</v>
      </c>
      <c r="K34" s="4" t="s">
        <v>26</v>
      </c>
      <c r="L34" s="4" t="s">
        <v>26</v>
      </c>
      <c r="M34" s="94">
        <f t="shared" si="146"/>
        <v>0</v>
      </c>
      <c r="N34" s="120">
        <f t="shared" ref="N34:O34" si="182">N79</f>
        <v>0</v>
      </c>
      <c r="O34" s="113">
        <f t="shared" si="182"/>
        <v>0</v>
      </c>
      <c r="P34" s="120">
        <f t="shared" si="4"/>
        <v>0</v>
      </c>
      <c r="Q34" s="94">
        <f t="shared" ref="Q34" si="183">Q79</f>
        <v>0</v>
      </c>
      <c r="R34" s="94">
        <f t="shared" ref="R34:S34" si="184">R79</f>
        <v>0</v>
      </c>
      <c r="S34" s="94">
        <f t="shared" si="184"/>
        <v>0</v>
      </c>
      <c r="T34" s="94">
        <f t="shared" ref="T34" si="185">T79</f>
        <v>0</v>
      </c>
      <c r="U34" s="94">
        <f t="shared" ref="U34" si="186">U79</f>
        <v>0</v>
      </c>
      <c r="V34" s="95">
        <f t="shared" si="24"/>
        <v>0</v>
      </c>
      <c r="W34" s="4" t="s">
        <v>26</v>
      </c>
      <c r="Y34" s="119">
        <v>0</v>
      </c>
      <c r="Z34" s="111" t="str">
        <f t="shared" si="16"/>
        <v>○</v>
      </c>
    </row>
    <row r="35" spans="1:26" ht="17.25" customHeight="1">
      <c r="A35" s="4" t="s">
        <v>27</v>
      </c>
      <c r="B35" s="94">
        <f t="shared" ref="B35:J35" si="187">B80</f>
        <v>0</v>
      </c>
      <c r="C35" s="94">
        <f t="shared" si="187"/>
        <v>0</v>
      </c>
      <c r="D35" s="94">
        <f t="shared" ref="D35" si="188">D80</f>
        <v>0</v>
      </c>
      <c r="E35" s="94">
        <f t="shared" si="187"/>
        <v>0</v>
      </c>
      <c r="F35" s="94">
        <f t="shared" si="187"/>
        <v>0</v>
      </c>
      <c r="G35" s="94">
        <f t="shared" si="187"/>
        <v>0</v>
      </c>
      <c r="H35" s="94">
        <f t="shared" si="187"/>
        <v>0</v>
      </c>
      <c r="I35" s="94">
        <f t="shared" si="187"/>
        <v>0</v>
      </c>
      <c r="J35" s="94">
        <f t="shared" si="187"/>
        <v>0</v>
      </c>
      <c r="K35" s="4" t="s">
        <v>27</v>
      </c>
      <c r="L35" s="4" t="s">
        <v>27</v>
      </c>
      <c r="M35" s="94">
        <f t="shared" si="146"/>
        <v>0</v>
      </c>
      <c r="N35" s="120">
        <f t="shared" ref="N35:O35" si="189">N80</f>
        <v>0</v>
      </c>
      <c r="O35" s="113">
        <f t="shared" si="189"/>
        <v>0</v>
      </c>
      <c r="P35" s="120">
        <f t="shared" si="4"/>
        <v>66454</v>
      </c>
      <c r="Q35" s="94">
        <f t="shared" ref="Q35" si="190">Q80</f>
        <v>21992</v>
      </c>
      <c r="R35" s="94">
        <f t="shared" ref="R35:S35" si="191">R80</f>
        <v>0</v>
      </c>
      <c r="S35" s="94">
        <f t="shared" si="191"/>
        <v>0</v>
      </c>
      <c r="T35" s="94">
        <f t="shared" ref="T35" si="192">T80</f>
        <v>0</v>
      </c>
      <c r="U35" s="94">
        <f t="shared" ref="U35" si="193">U80</f>
        <v>0</v>
      </c>
      <c r="V35" s="95">
        <f t="shared" si="24"/>
        <v>88446</v>
      </c>
      <c r="W35" s="4" t="s">
        <v>27</v>
      </c>
      <c r="Y35" s="119">
        <v>88446</v>
      </c>
      <c r="Z35" s="111" t="str">
        <f t="shared" si="16"/>
        <v>○</v>
      </c>
    </row>
    <row r="36" spans="1:26" ht="17.25" customHeight="1">
      <c r="A36" s="4" t="s">
        <v>28</v>
      </c>
      <c r="B36" s="94">
        <f t="shared" ref="B36:J36" si="194">B81</f>
        <v>394</v>
      </c>
      <c r="C36" s="94">
        <f t="shared" si="194"/>
        <v>897</v>
      </c>
      <c r="D36" s="94">
        <f t="shared" ref="D36" si="195">D81</f>
        <v>0</v>
      </c>
      <c r="E36" s="94">
        <f t="shared" si="194"/>
        <v>0</v>
      </c>
      <c r="F36" s="94">
        <f t="shared" si="194"/>
        <v>0</v>
      </c>
      <c r="G36" s="94">
        <f t="shared" si="194"/>
        <v>0</v>
      </c>
      <c r="H36" s="94">
        <f t="shared" si="194"/>
        <v>0</v>
      </c>
      <c r="I36" s="94">
        <f t="shared" si="194"/>
        <v>0</v>
      </c>
      <c r="J36" s="94">
        <f t="shared" si="194"/>
        <v>0</v>
      </c>
      <c r="K36" s="4" t="s">
        <v>28</v>
      </c>
      <c r="L36" s="4" t="s">
        <v>28</v>
      </c>
      <c r="M36" s="94">
        <f t="shared" si="146"/>
        <v>0</v>
      </c>
      <c r="N36" s="120">
        <f t="shared" ref="N36:O36" si="196">N81</f>
        <v>0</v>
      </c>
      <c r="O36" s="113">
        <f t="shared" si="196"/>
        <v>0</v>
      </c>
      <c r="P36" s="120">
        <f t="shared" si="4"/>
        <v>0</v>
      </c>
      <c r="Q36" s="94">
        <f t="shared" ref="Q36" si="197">Q81</f>
        <v>0</v>
      </c>
      <c r="R36" s="94">
        <f t="shared" ref="R36:S36" si="198">R81</f>
        <v>0</v>
      </c>
      <c r="S36" s="94">
        <f t="shared" si="198"/>
        <v>0</v>
      </c>
      <c r="T36" s="94">
        <f t="shared" ref="T36" si="199">T81</f>
        <v>0</v>
      </c>
      <c r="U36" s="94">
        <f t="shared" ref="U36" si="200">U81</f>
        <v>0</v>
      </c>
      <c r="V36" s="95">
        <f t="shared" si="24"/>
        <v>1291</v>
      </c>
      <c r="W36" s="4" t="s">
        <v>28</v>
      </c>
      <c r="Y36" s="119">
        <v>1291</v>
      </c>
      <c r="Z36" s="111" t="str">
        <f t="shared" si="16"/>
        <v>○</v>
      </c>
    </row>
    <row r="37" spans="1:26" ht="17.25" customHeight="1">
      <c r="A37" s="4" t="s">
        <v>29</v>
      </c>
      <c r="B37" s="94">
        <f t="shared" ref="B37:J37" si="201">B82</f>
        <v>0</v>
      </c>
      <c r="C37" s="94">
        <f t="shared" si="201"/>
        <v>0</v>
      </c>
      <c r="D37" s="94">
        <f t="shared" ref="D37" si="202">D82</f>
        <v>0</v>
      </c>
      <c r="E37" s="94">
        <f t="shared" si="201"/>
        <v>0</v>
      </c>
      <c r="F37" s="94">
        <f t="shared" si="201"/>
        <v>0</v>
      </c>
      <c r="G37" s="94">
        <f t="shared" si="201"/>
        <v>0</v>
      </c>
      <c r="H37" s="94">
        <f t="shared" si="201"/>
        <v>0</v>
      </c>
      <c r="I37" s="94">
        <f t="shared" si="201"/>
        <v>0</v>
      </c>
      <c r="J37" s="94">
        <f t="shared" si="201"/>
        <v>0</v>
      </c>
      <c r="K37" s="4" t="s">
        <v>29</v>
      </c>
      <c r="L37" s="4" t="s">
        <v>29</v>
      </c>
      <c r="M37" s="94">
        <f t="shared" si="146"/>
        <v>0</v>
      </c>
      <c r="N37" s="120">
        <f t="shared" ref="N37:O37" si="203">N82</f>
        <v>0</v>
      </c>
      <c r="O37" s="113">
        <f t="shared" si="203"/>
        <v>0</v>
      </c>
      <c r="P37" s="120">
        <f t="shared" si="4"/>
        <v>0</v>
      </c>
      <c r="Q37" s="94">
        <f t="shared" ref="Q37" si="204">Q82</f>
        <v>6300</v>
      </c>
      <c r="R37" s="94">
        <f t="shared" ref="R37:S37" si="205">R82</f>
        <v>0</v>
      </c>
      <c r="S37" s="94">
        <f t="shared" si="205"/>
        <v>0</v>
      </c>
      <c r="T37" s="94">
        <f t="shared" ref="T37" si="206">T82</f>
        <v>0</v>
      </c>
      <c r="U37" s="94">
        <f t="shared" ref="U37" si="207">U82</f>
        <v>0</v>
      </c>
      <c r="V37" s="95">
        <f t="shared" si="24"/>
        <v>6300</v>
      </c>
      <c r="W37" s="4" t="s">
        <v>29</v>
      </c>
      <c r="Y37" s="119">
        <v>6300</v>
      </c>
      <c r="Z37" s="111" t="str">
        <f t="shared" si="16"/>
        <v>○</v>
      </c>
    </row>
    <row r="38" spans="1:26" ht="17.25" customHeight="1">
      <c r="A38" s="4" t="s">
        <v>30</v>
      </c>
      <c r="B38" s="94">
        <f t="shared" ref="B38:J38" si="208">B83</f>
        <v>6472</v>
      </c>
      <c r="C38" s="94">
        <f t="shared" si="208"/>
        <v>10858</v>
      </c>
      <c r="D38" s="94">
        <f t="shared" ref="D38" si="209">D83</f>
        <v>0</v>
      </c>
      <c r="E38" s="94">
        <f t="shared" si="208"/>
        <v>0</v>
      </c>
      <c r="F38" s="94">
        <f t="shared" si="208"/>
        <v>0</v>
      </c>
      <c r="G38" s="94">
        <f t="shared" si="208"/>
        <v>0</v>
      </c>
      <c r="H38" s="94">
        <f t="shared" si="208"/>
        <v>0</v>
      </c>
      <c r="I38" s="94">
        <f t="shared" si="208"/>
        <v>0</v>
      </c>
      <c r="J38" s="94">
        <f t="shared" si="208"/>
        <v>0</v>
      </c>
      <c r="K38" s="4" t="s">
        <v>30</v>
      </c>
      <c r="L38" s="4" t="s">
        <v>30</v>
      </c>
      <c r="M38" s="94">
        <f t="shared" si="146"/>
        <v>0</v>
      </c>
      <c r="N38" s="120">
        <f t="shared" ref="N38:O38" si="210">N83</f>
        <v>0</v>
      </c>
      <c r="O38" s="113">
        <f t="shared" si="210"/>
        <v>0</v>
      </c>
      <c r="P38" s="120">
        <f t="shared" si="4"/>
        <v>0</v>
      </c>
      <c r="Q38" s="94">
        <f t="shared" ref="Q38" si="211">Q83</f>
        <v>75570</v>
      </c>
      <c r="R38" s="94">
        <f t="shared" ref="R38:S38" si="212">R83</f>
        <v>0</v>
      </c>
      <c r="S38" s="94">
        <f t="shared" si="212"/>
        <v>0</v>
      </c>
      <c r="T38" s="94">
        <f t="shared" ref="T38" si="213">T83</f>
        <v>0</v>
      </c>
      <c r="U38" s="94">
        <f t="shared" ref="U38" si="214">U83</f>
        <v>0</v>
      </c>
      <c r="V38" s="95">
        <f t="shared" si="24"/>
        <v>92900</v>
      </c>
      <c r="W38" s="4" t="s">
        <v>30</v>
      </c>
      <c r="Y38" s="119">
        <v>92900</v>
      </c>
      <c r="Z38" s="111" t="str">
        <f t="shared" si="16"/>
        <v>○</v>
      </c>
    </row>
    <row r="39" spans="1:26" ht="17.25" customHeight="1">
      <c r="A39" s="4" t="s">
        <v>31</v>
      </c>
      <c r="B39" s="94">
        <f t="shared" ref="B39:J39" si="215">B84</f>
        <v>0</v>
      </c>
      <c r="C39" s="94">
        <f t="shared" si="215"/>
        <v>0</v>
      </c>
      <c r="D39" s="94">
        <f t="shared" ref="D39" si="216">D84</f>
        <v>7391</v>
      </c>
      <c r="E39" s="94">
        <f t="shared" si="215"/>
        <v>0</v>
      </c>
      <c r="F39" s="94">
        <f t="shared" si="215"/>
        <v>0</v>
      </c>
      <c r="G39" s="94">
        <f t="shared" si="215"/>
        <v>0</v>
      </c>
      <c r="H39" s="94">
        <f t="shared" si="215"/>
        <v>0</v>
      </c>
      <c r="I39" s="94">
        <f t="shared" si="215"/>
        <v>0</v>
      </c>
      <c r="J39" s="94">
        <f t="shared" si="215"/>
        <v>0</v>
      </c>
      <c r="K39" s="4" t="s">
        <v>31</v>
      </c>
      <c r="L39" s="4" t="s">
        <v>31</v>
      </c>
      <c r="M39" s="94">
        <f t="shared" si="146"/>
        <v>0</v>
      </c>
      <c r="N39" s="120">
        <f t="shared" ref="N39:O39" si="217">N84</f>
        <v>0</v>
      </c>
      <c r="O39" s="113">
        <f t="shared" si="217"/>
        <v>0</v>
      </c>
      <c r="P39" s="120">
        <f t="shared" si="4"/>
        <v>0</v>
      </c>
      <c r="Q39" s="94">
        <f t="shared" ref="Q39" si="218">Q84</f>
        <v>0</v>
      </c>
      <c r="R39" s="94">
        <f t="shared" ref="R39:S39" si="219">R84</f>
        <v>0</v>
      </c>
      <c r="S39" s="94">
        <f t="shared" si="219"/>
        <v>0</v>
      </c>
      <c r="T39" s="94">
        <f t="shared" ref="T39" si="220">T84</f>
        <v>0</v>
      </c>
      <c r="U39" s="94">
        <f t="shared" ref="U39" si="221">U84</f>
        <v>0</v>
      </c>
      <c r="V39" s="95">
        <f t="shared" si="24"/>
        <v>7391</v>
      </c>
      <c r="W39" s="4" t="s">
        <v>31</v>
      </c>
      <c r="Y39" s="119">
        <v>7391</v>
      </c>
      <c r="Z39" s="111" t="str">
        <f t="shared" si="16"/>
        <v>○</v>
      </c>
    </row>
    <row r="40" spans="1:26" ht="17.25" customHeight="1">
      <c r="A40" s="4" t="s">
        <v>32</v>
      </c>
      <c r="B40" s="94">
        <f t="shared" ref="B40:J40" si="222">B85</f>
        <v>0</v>
      </c>
      <c r="C40" s="94">
        <f t="shared" si="222"/>
        <v>0</v>
      </c>
      <c r="D40" s="94">
        <f t="shared" ref="D40" si="223">D85</f>
        <v>0</v>
      </c>
      <c r="E40" s="94">
        <f t="shared" si="222"/>
        <v>0</v>
      </c>
      <c r="F40" s="94">
        <f t="shared" si="222"/>
        <v>0</v>
      </c>
      <c r="G40" s="94">
        <f t="shared" si="222"/>
        <v>0</v>
      </c>
      <c r="H40" s="94">
        <f t="shared" si="222"/>
        <v>0</v>
      </c>
      <c r="I40" s="94">
        <f t="shared" si="222"/>
        <v>0</v>
      </c>
      <c r="J40" s="94">
        <f t="shared" si="222"/>
        <v>0</v>
      </c>
      <c r="K40" s="4" t="s">
        <v>32</v>
      </c>
      <c r="L40" s="4" t="s">
        <v>32</v>
      </c>
      <c r="M40" s="94">
        <f t="shared" si="146"/>
        <v>0</v>
      </c>
      <c r="N40" s="120">
        <f t="shared" ref="N40:O40" si="224">N85</f>
        <v>0</v>
      </c>
      <c r="O40" s="113">
        <f t="shared" si="224"/>
        <v>0</v>
      </c>
      <c r="P40" s="120">
        <f t="shared" si="4"/>
        <v>0</v>
      </c>
      <c r="Q40" s="94">
        <f t="shared" ref="Q40" si="225">Q85</f>
        <v>0</v>
      </c>
      <c r="R40" s="94">
        <f t="shared" ref="R40:S40" si="226">R85</f>
        <v>0</v>
      </c>
      <c r="S40" s="94">
        <f t="shared" si="226"/>
        <v>0</v>
      </c>
      <c r="T40" s="94">
        <f t="shared" ref="T40" si="227">T85</f>
        <v>0</v>
      </c>
      <c r="U40" s="94">
        <f t="shared" ref="U40" si="228">U85</f>
        <v>0</v>
      </c>
      <c r="V40" s="95">
        <f t="shared" si="24"/>
        <v>0</v>
      </c>
      <c r="W40" s="4" t="s">
        <v>32</v>
      </c>
      <c r="Y40" s="119">
        <v>0</v>
      </c>
      <c r="Z40" s="111" t="str">
        <f t="shared" si="16"/>
        <v>○</v>
      </c>
    </row>
    <row r="41" spans="1:26" ht="17.25" customHeight="1">
      <c r="A41" s="4" t="s">
        <v>33</v>
      </c>
      <c r="B41" s="94">
        <f t="shared" ref="B41:J41" si="229">B86</f>
        <v>0</v>
      </c>
      <c r="C41" s="94">
        <f t="shared" si="229"/>
        <v>0</v>
      </c>
      <c r="D41" s="94">
        <f t="shared" ref="D41" si="230">D86</f>
        <v>0</v>
      </c>
      <c r="E41" s="94">
        <f t="shared" si="229"/>
        <v>0</v>
      </c>
      <c r="F41" s="94">
        <f t="shared" si="229"/>
        <v>0</v>
      </c>
      <c r="G41" s="94">
        <f t="shared" si="229"/>
        <v>0</v>
      </c>
      <c r="H41" s="94">
        <f t="shared" si="229"/>
        <v>0</v>
      </c>
      <c r="I41" s="94">
        <f t="shared" si="229"/>
        <v>0</v>
      </c>
      <c r="J41" s="94">
        <f t="shared" si="229"/>
        <v>0</v>
      </c>
      <c r="K41" s="4" t="s">
        <v>33</v>
      </c>
      <c r="L41" s="4" t="s">
        <v>33</v>
      </c>
      <c r="M41" s="94">
        <f t="shared" si="146"/>
        <v>0</v>
      </c>
      <c r="N41" s="120">
        <f t="shared" ref="N41:O41" si="231">N86</f>
        <v>0</v>
      </c>
      <c r="O41" s="113">
        <f t="shared" si="231"/>
        <v>0</v>
      </c>
      <c r="P41" s="120">
        <f t="shared" si="4"/>
        <v>3186</v>
      </c>
      <c r="Q41" s="94">
        <f t="shared" ref="Q41" si="232">Q86</f>
        <v>0</v>
      </c>
      <c r="R41" s="94">
        <f t="shared" ref="R41:S41" si="233">R86</f>
        <v>0</v>
      </c>
      <c r="S41" s="94">
        <f t="shared" si="233"/>
        <v>0</v>
      </c>
      <c r="T41" s="94">
        <f t="shared" ref="T41" si="234">T86</f>
        <v>0</v>
      </c>
      <c r="U41" s="94">
        <f t="shared" ref="U41" si="235">U86</f>
        <v>0</v>
      </c>
      <c r="V41" s="95">
        <f t="shared" si="24"/>
        <v>3186</v>
      </c>
      <c r="W41" s="4" t="s">
        <v>33</v>
      </c>
      <c r="Y41" s="119">
        <v>3186</v>
      </c>
      <c r="Z41" s="111" t="str">
        <f>IF(V41=Y41,"○","×")</f>
        <v>○</v>
      </c>
    </row>
    <row r="42" spans="1:26" ht="17.25" customHeight="1">
      <c r="A42" s="4" t="s">
        <v>34</v>
      </c>
      <c r="B42" s="94">
        <f t="shared" ref="B42:J42" si="236">B87</f>
        <v>0</v>
      </c>
      <c r="C42" s="94">
        <f t="shared" si="236"/>
        <v>0</v>
      </c>
      <c r="D42" s="94">
        <f t="shared" ref="D42" si="237">D87</f>
        <v>0</v>
      </c>
      <c r="E42" s="94">
        <f t="shared" si="236"/>
        <v>0</v>
      </c>
      <c r="F42" s="94">
        <f t="shared" si="236"/>
        <v>0</v>
      </c>
      <c r="G42" s="94">
        <f t="shared" si="236"/>
        <v>0</v>
      </c>
      <c r="H42" s="94">
        <f t="shared" si="236"/>
        <v>0</v>
      </c>
      <c r="I42" s="94">
        <f t="shared" si="236"/>
        <v>0</v>
      </c>
      <c r="J42" s="94">
        <f t="shared" si="236"/>
        <v>0</v>
      </c>
      <c r="K42" s="4" t="s">
        <v>34</v>
      </c>
      <c r="L42" s="4" t="s">
        <v>34</v>
      </c>
      <c r="M42" s="94">
        <f t="shared" si="146"/>
        <v>0</v>
      </c>
      <c r="N42" s="120">
        <f t="shared" ref="N42:O42" si="238">N87</f>
        <v>0</v>
      </c>
      <c r="O42" s="113">
        <f t="shared" si="238"/>
        <v>0</v>
      </c>
      <c r="P42" s="120">
        <f t="shared" si="4"/>
        <v>0</v>
      </c>
      <c r="Q42" s="94">
        <f t="shared" ref="Q42" si="239">Q87</f>
        <v>0</v>
      </c>
      <c r="R42" s="94">
        <f t="shared" ref="R42:S42" si="240">R87</f>
        <v>0</v>
      </c>
      <c r="S42" s="94">
        <f t="shared" si="240"/>
        <v>0</v>
      </c>
      <c r="T42" s="94">
        <f t="shared" ref="T42" si="241">T87</f>
        <v>0</v>
      </c>
      <c r="U42" s="94">
        <f t="shared" ref="U42" si="242">U87</f>
        <v>0</v>
      </c>
      <c r="V42" s="95">
        <f t="shared" si="24"/>
        <v>0</v>
      </c>
      <c r="W42" s="4" t="s">
        <v>34</v>
      </c>
      <c r="Y42" s="119">
        <v>0</v>
      </c>
      <c r="Z42" s="111" t="str">
        <f t="shared" si="16"/>
        <v>○</v>
      </c>
    </row>
    <row r="43" spans="1:26" ht="17.25" customHeight="1">
      <c r="A43" s="4" t="s">
        <v>35</v>
      </c>
      <c r="B43" s="94">
        <f t="shared" ref="B43:J43" si="243">B88</f>
        <v>0</v>
      </c>
      <c r="C43" s="94">
        <f t="shared" si="243"/>
        <v>0</v>
      </c>
      <c r="D43" s="94">
        <f t="shared" ref="D43" si="244">D88</f>
        <v>29893</v>
      </c>
      <c r="E43" s="94">
        <f t="shared" si="243"/>
        <v>0</v>
      </c>
      <c r="F43" s="94">
        <f t="shared" si="243"/>
        <v>0</v>
      </c>
      <c r="G43" s="94">
        <f t="shared" si="243"/>
        <v>0</v>
      </c>
      <c r="H43" s="94">
        <f t="shared" si="243"/>
        <v>0</v>
      </c>
      <c r="I43" s="94">
        <f t="shared" si="243"/>
        <v>0</v>
      </c>
      <c r="J43" s="94">
        <f t="shared" si="243"/>
        <v>0</v>
      </c>
      <c r="K43" s="4" t="s">
        <v>35</v>
      </c>
      <c r="L43" s="4" t="s">
        <v>35</v>
      </c>
      <c r="M43" s="94">
        <f t="shared" si="146"/>
        <v>0</v>
      </c>
      <c r="N43" s="120">
        <f t="shared" ref="N43:O43" si="245">N88</f>
        <v>0</v>
      </c>
      <c r="O43" s="113">
        <f t="shared" si="245"/>
        <v>0</v>
      </c>
      <c r="P43" s="120">
        <f t="shared" si="4"/>
        <v>0</v>
      </c>
      <c r="Q43" s="94">
        <f t="shared" ref="Q43" si="246">Q88</f>
        <v>0</v>
      </c>
      <c r="R43" s="94">
        <f t="shared" ref="R43:S43" si="247">R88</f>
        <v>0</v>
      </c>
      <c r="S43" s="94">
        <f t="shared" si="247"/>
        <v>0</v>
      </c>
      <c r="T43" s="94">
        <f t="shared" ref="T43" si="248">T88</f>
        <v>0</v>
      </c>
      <c r="U43" s="94">
        <f t="shared" ref="U43" si="249">U88</f>
        <v>0</v>
      </c>
      <c r="V43" s="95">
        <f t="shared" si="24"/>
        <v>29893</v>
      </c>
      <c r="W43" s="4" t="s">
        <v>35</v>
      </c>
      <c r="Y43" s="119">
        <v>29893</v>
      </c>
      <c r="Z43" s="111" t="str">
        <f t="shared" si="16"/>
        <v>○</v>
      </c>
    </row>
    <row r="44" spans="1:26" ht="17.25" customHeight="1">
      <c r="A44" s="4" t="s">
        <v>36</v>
      </c>
      <c r="B44" s="94">
        <f t="shared" ref="B44:J44" si="250">B89</f>
        <v>0</v>
      </c>
      <c r="C44" s="94">
        <f t="shared" si="250"/>
        <v>0</v>
      </c>
      <c r="D44" s="94">
        <f t="shared" ref="D44" si="251">D89</f>
        <v>38990</v>
      </c>
      <c r="E44" s="94">
        <f t="shared" si="250"/>
        <v>0</v>
      </c>
      <c r="F44" s="94">
        <f t="shared" si="250"/>
        <v>0</v>
      </c>
      <c r="G44" s="94">
        <f t="shared" si="250"/>
        <v>0</v>
      </c>
      <c r="H44" s="94">
        <f t="shared" si="250"/>
        <v>0</v>
      </c>
      <c r="I44" s="94">
        <f t="shared" si="250"/>
        <v>0</v>
      </c>
      <c r="J44" s="94">
        <f t="shared" si="250"/>
        <v>0</v>
      </c>
      <c r="K44" s="4" t="s">
        <v>36</v>
      </c>
      <c r="L44" s="4" t="s">
        <v>36</v>
      </c>
      <c r="M44" s="94">
        <f t="shared" si="146"/>
        <v>0</v>
      </c>
      <c r="N44" s="120">
        <f t="shared" ref="N44:O44" si="252">N89</f>
        <v>0</v>
      </c>
      <c r="O44" s="113">
        <f t="shared" si="252"/>
        <v>0</v>
      </c>
      <c r="P44" s="120">
        <f t="shared" si="4"/>
        <v>0</v>
      </c>
      <c r="Q44" s="94">
        <f t="shared" ref="Q44" si="253">Q89</f>
        <v>0</v>
      </c>
      <c r="R44" s="94">
        <f t="shared" ref="R44:S44" si="254">R89</f>
        <v>0</v>
      </c>
      <c r="S44" s="94">
        <f t="shared" si="254"/>
        <v>0</v>
      </c>
      <c r="T44" s="94">
        <f t="shared" ref="T44" si="255">T89</f>
        <v>0</v>
      </c>
      <c r="U44" s="94">
        <f t="shared" ref="U44" si="256">U89</f>
        <v>0</v>
      </c>
      <c r="V44" s="95">
        <f t="shared" si="24"/>
        <v>38990</v>
      </c>
      <c r="W44" s="4" t="s">
        <v>36</v>
      </c>
      <c r="Y44" s="119">
        <v>38990</v>
      </c>
      <c r="Z44" s="111" t="str">
        <f t="shared" si="16"/>
        <v>○</v>
      </c>
    </row>
    <row r="45" spans="1:26" ht="17.25" customHeight="1">
      <c r="A45" s="4" t="s">
        <v>37</v>
      </c>
      <c r="B45" s="94">
        <f t="shared" ref="B45:J45" si="257">B90</f>
        <v>0</v>
      </c>
      <c r="C45" s="94">
        <f t="shared" si="257"/>
        <v>0</v>
      </c>
      <c r="D45" s="94">
        <f t="shared" ref="D45" si="258">D90</f>
        <v>0</v>
      </c>
      <c r="E45" s="94">
        <f t="shared" si="257"/>
        <v>0</v>
      </c>
      <c r="F45" s="94">
        <f t="shared" si="257"/>
        <v>0</v>
      </c>
      <c r="G45" s="94">
        <f t="shared" si="257"/>
        <v>0</v>
      </c>
      <c r="H45" s="94">
        <f t="shared" si="257"/>
        <v>0</v>
      </c>
      <c r="I45" s="94">
        <f t="shared" si="257"/>
        <v>0</v>
      </c>
      <c r="J45" s="94">
        <f t="shared" si="257"/>
        <v>0</v>
      </c>
      <c r="K45" s="4" t="s">
        <v>37</v>
      </c>
      <c r="L45" s="4" t="s">
        <v>37</v>
      </c>
      <c r="M45" s="94">
        <f t="shared" si="146"/>
        <v>0</v>
      </c>
      <c r="N45" s="120">
        <f t="shared" ref="N45:O45" si="259">N90</f>
        <v>0</v>
      </c>
      <c r="O45" s="113">
        <f t="shared" si="259"/>
        <v>0</v>
      </c>
      <c r="P45" s="120">
        <f t="shared" si="4"/>
        <v>0</v>
      </c>
      <c r="Q45" s="94">
        <f t="shared" ref="Q45" si="260">Q90</f>
        <v>0</v>
      </c>
      <c r="R45" s="94">
        <f t="shared" ref="R45:S45" si="261">R90</f>
        <v>0</v>
      </c>
      <c r="S45" s="94">
        <f t="shared" si="261"/>
        <v>0</v>
      </c>
      <c r="T45" s="94">
        <f t="shared" ref="T45" si="262">T90</f>
        <v>0</v>
      </c>
      <c r="U45" s="94">
        <f t="shared" ref="U45" si="263">U90</f>
        <v>0</v>
      </c>
      <c r="V45" s="95">
        <f t="shared" si="24"/>
        <v>0</v>
      </c>
      <c r="W45" s="4" t="s">
        <v>37</v>
      </c>
      <c r="Y45" s="119">
        <v>0</v>
      </c>
      <c r="Z45" s="111" t="str">
        <f t="shared" si="16"/>
        <v>○</v>
      </c>
    </row>
    <row r="46" spans="1:26" ht="17.25" customHeight="1">
      <c r="A46" s="4" t="s">
        <v>38</v>
      </c>
      <c r="B46" s="94">
        <f t="shared" ref="B46:J46" si="264">B91</f>
        <v>0</v>
      </c>
      <c r="C46" s="94">
        <f t="shared" si="264"/>
        <v>0</v>
      </c>
      <c r="D46" s="94">
        <f t="shared" ref="D46" si="265">D91</f>
        <v>2779</v>
      </c>
      <c r="E46" s="94">
        <f t="shared" si="264"/>
        <v>0</v>
      </c>
      <c r="F46" s="94">
        <f t="shared" si="264"/>
        <v>0</v>
      </c>
      <c r="G46" s="94">
        <f t="shared" si="264"/>
        <v>0</v>
      </c>
      <c r="H46" s="94">
        <f t="shared" si="264"/>
        <v>0</v>
      </c>
      <c r="I46" s="94">
        <f t="shared" si="264"/>
        <v>0</v>
      </c>
      <c r="J46" s="94">
        <f t="shared" si="264"/>
        <v>0</v>
      </c>
      <c r="K46" s="4" t="s">
        <v>38</v>
      </c>
      <c r="L46" s="4" t="s">
        <v>38</v>
      </c>
      <c r="M46" s="94">
        <f t="shared" si="146"/>
        <v>0</v>
      </c>
      <c r="N46" s="120">
        <f t="shared" ref="N46:O46" si="266">N91</f>
        <v>0</v>
      </c>
      <c r="O46" s="113">
        <f t="shared" si="266"/>
        <v>0</v>
      </c>
      <c r="P46" s="120">
        <f t="shared" si="4"/>
        <v>0</v>
      </c>
      <c r="Q46" s="94">
        <f t="shared" ref="Q46" si="267">Q91</f>
        <v>0</v>
      </c>
      <c r="R46" s="94">
        <f t="shared" ref="R46:S46" si="268">R91</f>
        <v>0</v>
      </c>
      <c r="S46" s="94">
        <f t="shared" si="268"/>
        <v>0</v>
      </c>
      <c r="T46" s="94">
        <f t="shared" ref="T46" si="269">T91</f>
        <v>0</v>
      </c>
      <c r="U46" s="94">
        <f t="shared" ref="U46" si="270">U91</f>
        <v>0</v>
      </c>
      <c r="V46" s="95">
        <f t="shared" si="24"/>
        <v>2779</v>
      </c>
      <c r="W46" s="4" t="s">
        <v>38</v>
      </c>
      <c r="Y46" s="119">
        <v>2779</v>
      </c>
      <c r="Z46" s="111" t="str">
        <f t="shared" si="16"/>
        <v>○</v>
      </c>
    </row>
    <row r="47" spans="1:26" ht="17.25" customHeight="1" thickBot="1">
      <c r="A47" s="5" t="s">
        <v>39</v>
      </c>
      <c r="B47" s="98">
        <f t="shared" ref="B47:J47" si="271">B92</f>
        <v>0</v>
      </c>
      <c r="C47" s="98">
        <f t="shared" si="271"/>
        <v>0</v>
      </c>
      <c r="D47" s="98">
        <f t="shared" ref="D47" si="272">D92</f>
        <v>0</v>
      </c>
      <c r="E47" s="98">
        <f t="shared" si="271"/>
        <v>0</v>
      </c>
      <c r="F47" s="98">
        <f t="shared" si="271"/>
        <v>0</v>
      </c>
      <c r="G47" s="98">
        <f t="shared" si="271"/>
        <v>0</v>
      </c>
      <c r="H47" s="98">
        <f t="shared" si="271"/>
        <v>0</v>
      </c>
      <c r="I47" s="94">
        <f t="shared" si="271"/>
        <v>0</v>
      </c>
      <c r="J47" s="98">
        <f t="shared" si="271"/>
        <v>0</v>
      </c>
      <c r="K47" s="5" t="s">
        <v>39</v>
      </c>
      <c r="L47" s="5" t="s">
        <v>39</v>
      </c>
      <c r="M47" s="98">
        <f t="shared" si="146"/>
        <v>0</v>
      </c>
      <c r="N47" s="123">
        <f t="shared" ref="N47:O47" si="273">N92</f>
        <v>0</v>
      </c>
      <c r="O47" s="116">
        <f t="shared" si="273"/>
        <v>0</v>
      </c>
      <c r="P47" s="123">
        <f t="shared" si="4"/>
        <v>0</v>
      </c>
      <c r="Q47" s="98">
        <f t="shared" ref="Q47" si="274">Q92</f>
        <v>0</v>
      </c>
      <c r="R47" s="98">
        <f t="shared" ref="R47:S47" si="275">R92</f>
        <v>0</v>
      </c>
      <c r="S47" s="98">
        <f t="shared" si="275"/>
        <v>0</v>
      </c>
      <c r="T47" s="98">
        <f t="shared" ref="T47" si="276">T92</f>
        <v>0</v>
      </c>
      <c r="U47" s="98">
        <f t="shared" ref="U47" si="277">U92</f>
        <v>0</v>
      </c>
      <c r="V47" s="95">
        <f t="shared" si="24"/>
        <v>0</v>
      </c>
      <c r="W47" s="5" t="s">
        <v>39</v>
      </c>
      <c r="Y47" s="119">
        <v>0</v>
      </c>
      <c r="Z47" s="111" t="str">
        <f t="shared" si="16"/>
        <v>○</v>
      </c>
    </row>
    <row r="48" spans="1:26" s="20" customFormat="1" ht="17.25" customHeight="1" thickBot="1">
      <c r="A48" s="9" t="s">
        <v>43</v>
      </c>
      <c r="B48" s="100">
        <f t="shared" ref="B48:J48" si="278">SUM(B9:B20)</f>
        <v>73337</v>
      </c>
      <c r="C48" s="99">
        <f t="shared" si="278"/>
        <v>60175</v>
      </c>
      <c r="D48" s="99">
        <f t="shared" si="278"/>
        <v>489792</v>
      </c>
      <c r="E48" s="99">
        <f t="shared" si="278"/>
        <v>13119</v>
      </c>
      <c r="F48" s="99">
        <f t="shared" si="278"/>
        <v>43150</v>
      </c>
      <c r="G48" s="99">
        <f t="shared" si="278"/>
        <v>10023</v>
      </c>
      <c r="H48" s="99">
        <f t="shared" si="278"/>
        <v>25083</v>
      </c>
      <c r="I48" s="99">
        <f t="shared" si="278"/>
        <v>989</v>
      </c>
      <c r="J48" s="99">
        <f t="shared" si="278"/>
        <v>515</v>
      </c>
      <c r="K48" s="9" t="s">
        <v>43</v>
      </c>
      <c r="L48" s="9" t="s">
        <v>43</v>
      </c>
      <c r="M48" s="99">
        <f>SUM(M9:M20)</f>
        <v>4860</v>
      </c>
      <c r="N48" s="99">
        <f>SUM(N9:N20)</f>
        <v>21822</v>
      </c>
      <c r="O48" s="100">
        <f>SUM(O9:O20)</f>
        <v>8817</v>
      </c>
      <c r="P48" s="99">
        <f>SUM(P9:P20)</f>
        <v>546837</v>
      </c>
      <c r="Q48" s="101">
        <f t="shared" ref="Q48" si="279">SUM(Q9:Q20)</f>
        <v>843677</v>
      </c>
      <c r="R48" s="101">
        <f t="shared" ref="R48:S48" si="280">SUM(R9:R20)</f>
        <v>1160</v>
      </c>
      <c r="S48" s="101">
        <f t="shared" si="280"/>
        <v>2959</v>
      </c>
      <c r="T48" s="101">
        <f t="shared" ref="T48" si="281">SUM(T9:T20)</f>
        <v>243</v>
      </c>
      <c r="U48" s="101">
        <f t="shared" ref="U48" si="282">SUM(U9:U20)</f>
        <v>7051</v>
      </c>
      <c r="V48" s="102">
        <f>SUM(B48:P48,Q48:U48)</f>
        <v>2153609</v>
      </c>
      <c r="W48" s="9" t="s">
        <v>43</v>
      </c>
      <c r="Y48" s="110">
        <f>SUM(Y9:Y47)</f>
        <v>2799280</v>
      </c>
      <c r="Z48" s="112"/>
    </row>
    <row r="49" spans="1:26" s="20" customFormat="1" ht="17.25" customHeight="1" thickBot="1">
      <c r="A49" s="9" t="s">
        <v>41</v>
      </c>
      <c r="B49" s="100">
        <f t="shared" ref="B49:I49" si="283">SUM(B21:B47)</f>
        <v>11543</v>
      </c>
      <c r="C49" s="99">
        <f t="shared" si="283"/>
        <v>11889</v>
      </c>
      <c r="D49" s="99">
        <f t="shared" si="283"/>
        <v>152426</v>
      </c>
      <c r="E49" s="99">
        <f t="shared" si="283"/>
        <v>4657</v>
      </c>
      <c r="F49" s="99">
        <f t="shared" si="283"/>
        <v>147</v>
      </c>
      <c r="G49" s="99">
        <f t="shared" si="283"/>
        <v>0</v>
      </c>
      <c r="H49" s="99">
        <f t="shared" si="283"/>
        <v>0</v>
      </c>
      <c r="I49" s="99">
        <f t="shared" si="283"/>
        <v>1827</v>
      </c>
      <c r="J49" s="99">
        <f t="shared" ref="J49" si="284">SUM(J21:J47)</f>
        <v>0</v>
      </c>
      <c r="K49" s="9" t="s">
        <v>41</v>
      </c>
      <c r="L49" s="9" t="s">
        <v>41</v>
      </c>
      <c r="M49" s="99">
        <f>SUM(M21:M47)</f>
        <v>0</v>
      </c>
      <c r="N49" s="99">
        <f>SUM(N21:N47)</f>
        <v>0</v>
      </c>
      <c r="O49" s="100">
        <f>SUM(O21:O47)</f>
        <v>27</v>
      </c>
      <c r="P49" s="99">
        <f>SUM(P21:P47)</f>
        <v>314278</v>
      </c>
      <c r="Q49" s="101">
        <f t="shared" ref="Q49" si="285">SUM(Q21:Q47)</f>
        <v>148877</v>
      </c>
      <c r="R49" s="101">
        <f t="shared" ref="R49:S49" si="286">SUM(R21:R47)</f>
        <v>0</v>
      </c>
      <c r="S49" s="101">
        <f t="shared" si="286"/>
        <v>0</v>
      </c>
      <c r="T49" s="101">
        <f t="shared" ref="T49" si="287">SUM(T21:T47)</f>
        <v>0</v>
      </c>
      <c r="U49" s="101">
        <f t="shared" ref="U49" si="288">SUM(U21:U47)</f>
        <v>0</v>
      </c>
      <c r="V49" s="102">
        <f>SUM(B49:P49,Q49:U49)</f>
        <v>645671</v>
      </c>
      <c r="W49" s="9" t="s">
        <v>41</v>
      </c>
      <c r="Y49" s="110"/>
      <c r="Z49" s="112"/>
    </row>
    <row r="50" spans="1:26" s="20" customFormat="1" ht="17.25" customHeight="1" thickBot="1">
      <c r="A50" s="10" t="s">
        <v>42</v>
      </c>
      <c r="B50" s="100">
        <f t="shared" ref="B50:I50" si="289">SUM(B48:B49)</f>
        <v>84880</v>
      </c>
      <c r="C50" s="99">
        <f t="shared" si="289"/>
        <v>72064</v>
      </c>
      <c r="D50" s="99">
        <f t="shared" si="289"/>
        <v>642218</v>
      </c>
      <c r="E50" s="99">
        <f t="shared" si="289"/>
        <v>17776</v>
      </c>
      <c r="F50" s="99">
        <f t="shared" si="289"/>
        <v>43297</v>
      </c>
      <c r="G50" s="99">
        <f t="shared" si="289"/>
        <v>10023</v>
      </c>
      <c r="H50" s="99">
        <f t="shared" si="289"/>
        <v>25083</v>
      </c>
      <c r="I50" s="99">
        <f t="shared" si="289"/>
        <v>2816</v>
      </c>
      <c r="J50" s="99">
        <f t="shared" ref="J50" si="290">SUM(J48:J49)</f>
        <v>515</v>
      </c>
      <c r="K50" s="10" t="s">
        <v>42</v>
      </c>
      <c r="L50" s="10" t="s">
        <v>42</v>
      </c>
      <c r="M50" s="99">
        <f>SUM(M48:M49)</f>
        <v>4860</v>
      </c>
      <c r="N50" s="99">
        <f>SUM(N48:N49)</f>
        <v>21822</v>
      </c>
      <c r="O50" s="100">
        <f>SUM(O48:O49)</f>
        <v>8844</v>
      </c>
      <c r="P50" s="99">
        <f>SUM(P48:P49)</f>
        <v>861115</v>
      </c>
      <c r="Q50" s="101">
        <f t="shared" ref="Q50" si="291">SUM(Q48:Q49)</f>
        <v>992554</v>
      </c>
      <c r="R50" s="101">
        <f t="shared" ref="R50:S50" si="292">SUM(R48:R49)</f>
        <v>1160</v>
      </c>
      <c r="S50" s="101">
        <f t="shared" si="292"/>
        <v>2959</v>
      </c>
      <c r="T50" s="101">
        <f t="shared" ref="T50" si="293">SUM(T48:T49)</f>
        <v>243</v>
      </c>
      <c r="U50" s="101">
        <f t="shared" ref="U50" si="294">SUM(U48:U49)</f>
        <v>7051</v>
      </c>
      <c r="V50" s="102">
        <f>SUM(B50:P50,Q50:U50)</f>
        <v>2799280</v>
      </c>
      <c r="W50" s="10" t="s">
        <v>42</v>
      </c>
      <c r="Y50" s="110"/>
      <c r="Z50" s="112"/>
    </row>
    <row r="51" spans="1:26" s="20" customFormat="1" ht="17.25" customHeight="1">
      <c r="A51" s="117"/>
      <c r="B51" s="116"/>
      <c r="C51" s="116"/>
      <c r="D51" s="116"/>
      <c r="E51" s="116"/>
      <c r="F51" s="116"/>
      <c r="G51" s="116"/>
      <c r="H51" s="116"/>
      <c r="I51" s="116"/>
      <c r="J51" s="116"/>
      <c r="K51" s="27" t="s">
        <v>186</v>
      </c>
      <c r="L51" s="117"/>
      <c r="M51" s="116"/>
      <c r="N51" s="116"/>
      <c r="O51" s="116"/>
      <c r="P51" s="116"/>
      <c r="Q51" s="116"/>
      <c r="R51" s="116"/>
      <c r="S51" s="116"/>
      <c r="T51" s="116"/>
      <c r="U51" s="98"/>
      <c r="V51" s="116"/>
      <c r="W51" s="27" t="str">
        <f>K51</f>
        <v>【出典：令和７年度概要調書（令和７年４月１日現在）】</v>
      </c>
      <c r="Y51" s="110"/>
      <c r="Z51" s="112"/>
    </row>
    <row r="52" spans="1:26" s="194" customFormat="1" ht="31.2" hidden="1" customHeight="1">
      <c r="A52" s="192"/>
      <c r="B52" s="22" t="s">
        <v>203</v>
      </c>
      <c r="C52" s="22" t="s">
        <v>140</v>
      </c>
      <c r="D52" s="22" t="s">
        <v>141</v>
      </c>
      <c r="E52" s="22" t="s">
        <v>142</v>
      </c>
      <c r="F52" s="22" t="s">
        <v>143</v>
      </c>
      <c r="G52" s="22" t="s">
        <v>144</v>
      </c>
      <c r="H52" s="22" t="s">
        <v>145</v>
      </c>
      <c r="I52" s="22" t="s">
        <v>154</v>
      </c>
      <c r="J52" s="22" t="s">
        <v>146</v>
      </c>
      <c r="K52" s="192"/>
      <c r="L52" s="192"/>
      <c r="M52" s="22" t="s">
        <v>193</v>
      </c>
      <c r="N52" s="22" t="s">
        <v>139</v>
      </c>
      <c r="O52" s="22" t="s">
        <v>148</v>
      </c>
      <c r="P52" s="22" t="s">
        <v>194</v>
      </c>
      <c r="Q52" s="22" t="s">
        <v>195</v>
      </c>
      <c r="R52" s="22" t="s">
        <v>149</v>
      </c>
      <c r="S52" s="22" t="s">
        <v>150</v>
      </c>
      <c r="T52" s="22" t="s">
        <v>151</v>
      </c>
      <c r="U52" s="22" t="s">
        <v>196</v>
      </c>
      <c r="V52" s="193"/>
      <c r="W52" s="192"/>
      <c r="Y52" s="195"/>
      <c r="Z52" s="196"/>
    </row>
    <row r="53" spans="1:26" s="194" customFormat="1" ht="33" hidden="1" customHeight="1">
      <c r="A53" s="197"/>
      <c r="B53" s="198" t="s">
        <v>98</v>
      </c>
      <c r="C53" s="198" t="s">
        <v>98</v>
      </c>
      <c r="D53" s="198" t="s">
        <v>98</v>
      </c>
      <c r="E53" s="199" t="s">
        <v>98</v>
      </c>
      <c r="F53" s="199" t="s">
        <v>98</v>
      </c>
      <c r="G53" s="199" t="s">
        <v>98</v>
      </c>
      <c r="H53" s="199" t="s">
        <v>98</v>
      </c>
      <c r="I53" s="212" t="s">
        <v>98</v>
      </c>
      <c r="J53" s="199" t="s">
        <v>98</v>
      </c>
      <c r="K53" s="192"/>
      <c r="L53" s="192"/>
      <c r="M53" s="199" t="s">
        <v>98</v>
      </c>
      <c r="N53" s="199" t="s">
        <v>98</v>
      </c>
      <c r="O53" s="199" t="s">
        <v>98</v>
      </c>
      <c r="P53" s="199" t="s">
        <v>98</v>
      </c>
      <c r="Q53" s="199" t="s">
        <v>98</v>
      </c>
      <c r="R53" s="199" t="s">
        <v>98</v>
      </c>
      <c r="S53" s="199" t="s">
        <v>98</v>
      </c>
      <c r="T53" s="215" t="s">
        <v>204</v>
      </c>
      <c r="U53" s="200" t="s">
        <v>204</v>
      </c>
      <c r="V53" s="193"/>
      <c r="W53" s="192"/>
      <c r="Y53" s="195"/>
      <c r="Z53" s="196"/>
    </row>
    <row r="54" spans="1:26" ht="17.25" hidden="1" customHeight="1">
      <c r="B54" s="180">
        <v>1153</v>
      </c>
      <c r="C54" s="180">
        <v>3886</v>
      </c>
      <c r="D54" s="180">
        <v>398914</v>
      </c>
      <c r="E54" s="181">
        <v>1124</v>
      </c>
      <c r="F54" s="181">
        <v>0</v>
      </c>
      <c r="G54" s="181">
        <v>0</v>
      </c>
      <c r="H54" s="203">
        <v>0</v>
      </c>
      <c r="I54" s="211">
        <v>960</v>
      </c>
      <c r="J54" s="204">
        <v>0</v>
      </c>
      <c r="M54" s="181">
        <v>0</v>
      </c>
      <c r="N54" s="181">
        <v>5020</v>
      </c>
      <c r="O54" s="181">
        <v>1079</v>
      </c>
      <c r="P54" s="181">
        <v>72416</v>
      </c>
      <c r="Q54" s="181">
        <v>28606</v>
      </c>
      <c r="R54" s="181">
        <v>0</v>
      </c>
      <c r="S54" s="181">
        <v>0</v>
      </c>
      <c r="T54" s="181">
        <v>0</v>
      </c>
      <c r="U54" s="201">
        <v>3708</v>
      </c>
      <c r="V54" s="22"/>
    </row>
    <row r="55" spans="1:26" ht="17.25" hidden="1" customHeight="1">
      <c r="B55" s="180">
        <v>0</v>
      </c>
      <c r="C55" s="180">
        <v>0</v>
      </c>
      <c r="D55" s="180">
        <v>0</v>
      </c>
      <c r="E55" s="181">
        <v>0</v>
      </c>
      <c r="F55" s="181">
        <v>0</v>
      </c>
      <c r="G55" s="181">
        <v>0</v>
      </c>
      <c r="H55" s="203">
        <v>0</v>
      </c>
      <c r="I55" s="207">
        <v>0</v>
      </c>
      <c r="J55" s="204">
        <v>0</v>
      </c>
      <c r="M55" s="181">
        <v>0</v>
      </c>
      <c r="N55" s="181">
        <v>0</v>
      </c>
      <c r="O55" s="181">
        <v>0</v>
      </c>
      <c r="P55" s="181">
        <v>23857</v>
      </c>
      <c r="Q55" s="181">
        <v>0</v>
      </c>
      <c r="R55" s="181">
        <v>0</v>
      </c>
      <c r="S55" s="181">
        <v>0</v>
      </c>
      <c r="T55" s="181">
        <v>0</v>
      </c>
      <c r="U55" s="181">
        <v>0</v>
      </c>
      <c r="V55" s="22"/>
      <c r="X55" s="95">
        <f>SUM(D55:O55,R55:V55)</f>
        <v>0</v>
      </c>
    </row>
    <row r="56" spans="1:26" ht="17.25" hidden="1" customHeight="1">
      <c r="B56" s="180">
        <v>540</v>
      </c>
      <c r="C56" s="180">
        <v>1813</v>
      </c>
      <c r="D56" s="180">
        <v>37573</v>
      </c>
      <c r="E56" s="181">
        <v>0</v>
      </c>
      <c r="F56" s="181">
        <v>0</v>
      </c>
      <c r="G56" s="181">
        <v>10023</v>
      </c>
      <c r="H56" s="203">
        <v>6222</v>
      </c>
      <c r="I56" s="209">
        <v>0</v>
      </c>
      <c r="J56" s="204">
        <v>515</v>
      </c>
      <c r="M56" s="181">
        <v>4860</v>
      </c>
      <c r="N56" s="181">
        <v>16755</v>
      </c>
      <c r="O56" s="181">
        <v>54</v>
      </c>
      <c r="P56" s="181">
        <v>36861</v>
      </c>
      <c r="Q56" s="181">
        <v>51466</v>
      </c>
      <c r="R56" s="181">
        <v>0</v>
      </c>
      <c r="S56" s="181">
        <v>0</v>
      </c>
      <c r="T56" s="181">
        <v>0</v>
      </c>
      <c r="U56" s="181">
        <v>0</v>
      </c>
      <c r="V56" s="22"/>
    </row>
    <row r="57" spans="1:26" ht="17.25" hidden="1" customHeight="1">
      <c r="B57" s="180">
        <v>0</v>
      </c>
      <c r="C57" s="180">
        <v>0</v>
      </c>
      <c r="D57" s="180">
        <v>0</v>
      </c>
      <c r="E57" s="181">
        <v>0</v>
      </c>
      <c r="F57" s="181">
        <v>0</v>
      </c>
      <c r="G57" s="181">
        <v>0</v>
      </c>
      <c r="H57" s="203">
        <v>0</v>
      </c>
      <c r="I57" s="207">
        <v>29</v>
      </c>
      <c r="J57" s="204">
        <v>0</v>
      </c>
      <c r="M57" s="181">
        <v>0</v>
      </c>
      <c r="N57" s="181">
        <v>47</v>
      </c>
      <c r="O57" s="181">
        <v>1491</v>
      </c>
      <c r="P57" s="181">
        <v>90592</v>
      </c>
      <c r="Q57" s="181">
        <v>34504</v>
      </c>
      <c r="R57" s="181">
        <v>0</v>
      </c>
      <c r="S57" s="181">
        <v>2959</v>
      </c>
      <c r="T57" s="181">
        <v>0</v>
      </c>
      <c r="U57" s="181">
        <v>0</v>
      </c>
      <c r="V57" s="22"/>
    </row>
    <row r="58" spans="1:26" ht="17.25" hidden="1" customHeight="1">
      <c r="B58" s="180">
        <v>0</v>
      </c>
      <c r="C58" s="180">
        <v>0</v>
      </c>
      <c r="D58" s="180">
        <v>0</v>
      </c>
      <c r="E58" s="181">
        <v>0</v>
      </c>
      <c r="F58" s="181">
        <v>0</v>
      </c>
      <c r="G58" s="181">
        <v>0</v>
      </c>
      <c r="H58" s="203">
        <v>0</v>
      </c>
      <c r="I58" s="209">
        <v>0</v>
      </c>
      <c r="J58" s="204">
        <v>0</v>
      </c>
      <c r="M58" s="181">
        <v>0</v>
      </c>
      <c r="N58" s="181">
        <v>0</v>
      </c>
      <c r="O58" s="181">
        <v>5548</v>
      </c>
      <c r="P58" s="181">
        <v>11911</v>
      </c>
      <c r="Q58" s="181">
        <v>67591</v>
      </c>
      <c r="R58" s="181">
        <v>0</v>
      </c>
      <c r="S58" s="181">
        <v>0</v>
      </c>
      <c r="T58" s="181">
        <v>0</v>
      </c>
      <c r="U58" s="181">
        <v>3343</v>
      </c>
      <c r="V58" s="22"/>
    </row>
    <row r="59" spans="1:26" ht="17.25" hidden="1" customHeight="1">
      <c r="B59" s="180">
        <v>0</v>
      </c>
      <c r="C59" s="180">
        <v>0</v>
      </c>
      <c r="D59" s="180">
        <v>0</v>
      </c>
      <c r="E59" s="181">
        <v>0</v>
      </c>
      <c r="F59" s="181">
        <v>0</v>
      </c>
      <c r="G59" s="181">
        <v>0</v>
      </c>
      <c r="H59" s="203">
        <v>0</v>
      </c>
      <c r="I59" s="207">
        <v>0</v>
      </c>
      <c r="J59" s="204">
        <v>0</v>
      </c>
      <c r="M59" s="181">
        <v>0</v>
      </c>
      <c r="N59" s="181">
        <v>0</v>
      </c>
      <c r="O59" s="181">
        <v>0</v>
      </c>
      <c r="P59" s="181">
        <v>0</v>
      </c>
      <c r="Q59" s="181">
        <v>16001</v>
      </c>
      <c r="R59" s="181">
        <v>0</v>
      </c>
      <c r="S59" s="181">
        <v>0</v>
      </c>
      <c r="T59" s="181">
        <v>0</v>
      </c>
      <c r="U59" s="181">
        <v>0</v>
      </c>
      <c r="V59" s="22"/>
    </row>
    <row r="60" spans="1:26" ht="17.25" hidden="1" customHeight="1">
      <c r="B60" s="180">
        <v>0</v>
      </c>
      <c r="C60" s="180">
        <v>0</v>
      </c>
      <c r="D60" s="180">
        <v>11184</v>
      </c>
      <c r="E60" s="181">
        <v>0</v>
      </c>
      <c r="F60" s="181">
        <v>0</v>
      </c>
      <c r="G60" s="181">
        <v>0</v>
      </c>
      <c r="H60" s="203">
        <v>0</v>
      </c>
      <c r="I60" s="209">
        <v>0</v>
      </c>
      <c r="J60" s="204">
        <v>0</v>
      </c>
      <c r="M60" s="181">
        <v>0</v>
      </c>
      <c r="N60" s="181">
        <v>0</v>
      </c>
      <c r="O60" s="181">
        <v>0</v>
      </c>
      <c r="P60" s="181">
        <v>1240</v>
      </c>
      <c r="Q60" s="181">
        <v>100983</v>
      </c>
      <c r="R60" s="181">
        <v>0</v>
      </c>
      <c r="S60" s="181">
        <v>0</v>
      </c>
      <c r="T60" s="181">
        <v>0</v>
      </c>
      <c r="U60" s="181">
        <v>0</v>
      </c>
      <c r="V60" s="22"/>
    </row>
    <row r="61" spans="1:26" ht="17.25" hidden="1" customHeight="1">
      <c r="B61" s="180">
        <v>298</v>
      </c>
      <c r="C61" s="180">
        <v>0</v>
      </c>
      <c r="D61" s="180">
        <v>0</v>
      </c>
      <c r="E61" s="181">
        <v>0</v>
      </c>
      <c r="F61" s="181">
        <v>0</v>
      </c>
      <c r="G61" s="181">
        <v>0</v>
      </c>
      <c r="H61" s="203">
        <v>0</v>
      </c>
      <c r="I61" s="207">
        <v>0</v>
      </c>
      <c r="J61" s="204">
        <v>0</v>
      </c>
      <c r="M61" s="181">
        <v>0</v>
      </c>
      <c r="N61" s="181">
        <v>0</v>
      </c>
      <c r="O61" s="181">
        <v>0</v>
      </c>
      <c r="P61" s="181">
        <v>0</v>
      </c>
      <c r="Q61" s="181">
        <v>109164</v>
      </c>
      <c r="R61" s="181">
        <v>0</v>
      </c>
      <c r="S61" s="181">
        <v>0</v>
      </c>
      <c r="T61" s="181">
        <v>0</v>
      </c>
      <c r="U61" s="181">
        <v>0</v>
      </c>
      <c r="V61" s="22"/>
    </row>
    <row r="62" spans="1:26" ht="17.25" hidden="1" customHeight="1">
      <c r="B62" s="180">
        <v>1981</v>
      </c>
      <c r="C62" s="180">
        <v>6277</v>
      </c>
      <c r="D62" s="180">
        <v>29493</v>
      </c>
      <c r="E62" s="181">
        <v>0</v>
      </c>
      <c r="F62" s="181">
        <v>0</v>
      </c>
      <c r="G62" s="181">
        <v>0</v>
      </c>
      <c r="H62" s="203">
        <v>0</v>
      </c>
      <c r="I62" s="211">
        <v>0</v>
      </c>
      <c r="J62" s="204">
        <v>0</v>
      </c>
      <c r="M62" s="181">
        <v>0</v>
      </c>
      <c r="N62" s="181">
        <v>0</v>
      </c>
      <c r="O62" s="181">
        <v>0</v>
      </c>
      <c r="P62" s="181">
        <v>269748</v>
      </c>
      <c r="Q62" s="181">
        <v>279865</v>
      </c>
      <c r="R62" s="181">
        <v>0</v>
      </c>
      <c r="S62" s="181">
        <v>0</v>
      </c>
      <c r="T62" s="181">
        <v>0</v>
      </c>
      <c r="U62" s="181">
        <v>0</v>
      </c>
      <c r="V62" s="22"/>
    </row>
    <row r="63" spans="1:26" ht="17.25" hidden="1" customHeight="1">
      <c r="B63" s="180">
        <v>69365</v>
      </c>
      <c r="C63" s="180">
        <v>48199</v>
      </c>
      <c r="D63" s="180">
        <v>6726</v>
      </c>
      <c r="E63" s="181">
        <v>0</v>
      </c>
      <c r="F63" s="181">
        <v>0</v>
      </c>
      <c r="G63" s="181">
        <v>0</v>
      </c>
      <c r="H63" s="203">
        <v>0</v>
      </c>
      <c r="I63" s="207">
        <v>0</v>
      </c>
      <c r="J63" s="204">
        <v>0</v>
      </c>
      <c r="M63" s="181">
        <v>0</v>
      </c>
      <c r="N63" s="181">
        <v>0</v>
      </c>
      <c r="O63" s="181">
        <v>200</v>
      </c>
      <c r="P63" s="181">
        <v>11839</v>
      </c>
      <c r="Q63" s="181">
        <v>15254</v>
      </c>
      <c r="R63" s="181">
        <v>0</v>
      </c>
      <c r="S63" s="181">
        <v>0</v>
      </c>
      <c r="T63" s="181">
        <v>0</v>
      </c>
      <c r="U63" s="181">
        <v>0</v>
      </c>
      <c r="V63" s="22"/>
    </row>
    <row r="64" spans="1:26" ht="17.25" hidden="1" customHeight="1">
      <c r="B64" s="180">
        <v>0</v>
      </c>
      <c r="C64" s="180">
        <v>0</v>
      </c>
      <c r="D64" s="180">
        <v>0</v>
      </c>
      <c r="E64" s="181">
        <v>0</v>
      </c>
      <c r="F64" s="181">
        <v>0</v>
      </c>
      <c r="G64" s="181">
        <v>0</v>
      </c>
      <c r="H64" s="203">
        <v>18861</v>
      </c>
      <c r="I64" s="207">
        <v>0</v>
      </c>
      <c r="J64" s="204">
        <v>0</v>
      </c>
      <c r="M64" s="181">
        <v>0</v>
      </c>
      <c r="N64" s="181">
        <v>0</v>
      </c>
      <c r="O64" s="181">
        <v>409</v>
      </c>
      <c r="P64" s="181">
        <v>19289</v>
      </c>
      <c r="Q64" s="181">
        <v>138209</v>
      </c>
      <c r="R64" s="181">
        <v>0</v>
      </c>
      <c r="S64" s="181">
        <v>0</v>
      </c>
      <c r="T64" s="181">
        <v>0</v>
      </c>
      <c r="U64" s="181">
        <v>0</v>
      </c>
      <c r="V64" s="22"/>
    </row>
    <row r="65" spans="2:22" ht="17.25" hidden="1" customHeight="1">
      <c r="B65" s="180">
        <v>0</v>
      </c>
      <c r="C65" s="180">
        <v>0</v>
      </c>
      <c r="D65" s="180">
        <v>5902</v>
      </c>
      <c r="E65" s="181">
        <v>11995</v>
      </c>
      <c r="F65" s="181">
        <v>43150</v>
      </c>
      <c r="G65" s="181">
        <v>0</v>
      </c>
      <c r="H65" s="203">
        <v>0</v>
      </c>
      <c r="I65" s="211">
        <v>0</v>
      </c>
      <c r="J65" s="204">
        <v>0</v>
      </c>
      <c r="M65" s="181">
        <v>0</v>
      </c>
      <c r="N65" s="181">
        <v>0</v>
      </c>
      <c r="O65" s="181">
        <v>36</v>
      </c>
      <c r="P65" s="181">
        <v>9084</v>
      </c>
      <c r="Q65" s="181">
        <v>2034</v>
      </c>
      <c r="R65" s="181">
        <v>1160</v>
      </c>
      <c r="S65" s="181">
        <v>0</v>
      </c>
      <c r="T65" s="181">
        <v>243</v>
      </c>
      <c r="U65" s="181">
        <v>0</v>
      </c>
      <c r="V65" s="22"/>
    </row>
    <row r="66" spans="2:22" ht="17.25" hidden="1" customHeight="1">
      <c r="B66" s="180">
        <v>0</v>
      </c>
      <c r="C66" s="180">
        <v>0</v>
      </c>
      <c r="D66" s="180">
        <v>2324</v>
      </c>
      <c r="E66" s="181">
        <v>4657</v>
      </c>
      <c r="F66" s="181">
        <v>147</v>
      </c>
      <c r="G66" s="181">
        <v>0</v>
      </c>
      <c r="H66" s="203">
        <v>0</v>
      </c>
      <c r="I66" s="205">
        <v>0</v>
      </c>
      <c r="J66" s="204">
        <v>0</v>
      </c>
      <c r="M66" s="181">
        <v>0</v>
      </c>
      <c r="N66" s="181">
        <v>0</v>
      </c>
      <c r="O66" s="181">
        <v>0</v>
      </c>
      <c r="P66" s="181">
        <v>0</v>
      </c>
      <c r="Q66" s="181">
        <v>8553</v>
      </c>
      <c r="R66" s="181">
        <v>0</v>
      </c>
      <c r="S66" s="181">
        <v>0</v>
      </c>
      <c r="T66" s="181">
        <v>0</v>
      </c>
      <c r="U66" s="181">
        <v>0</v>
      </c>
      <c r="V66" s="22"/>
    </row>
    <row r="67" spans="2:22" ht="17.25" hidden="1" customHeight="1">
      <c r="B67" s="180">
        <v>205</v>
      </c>
      <c r="C67" s="180">
        <v>0</v>
      </c>
      <c r="D67" s="180">
        <v>0</v>
      </c>
      <c r="E67" s="181">
        <v>0</v>
      </c>
      <c r="F67" s="181">
        <v>0</v>
      </c>
      <c r="G67" s="181">
        <v>0</v>
      </c>
      <c r="H67" s="203">
        <v>0</v>
      </c>
      <c r="I67" s="206">
        <v>0</v>
      </c>
      <c r="J67" s="204">
        <v>0</v>
      </c>
      <c r="M67" s="181">
        <v>0</v>
      </c>
      <c r="N67" s="181">
        <v>0</v>
      </c>
      <c r="O67" s="181">
        <v>0</v>
      </c>
      <c r="P67" s="181">
        <v>0</v>
      </c>
      <c r="Q67" s="181">
        <v>0</v>
      </c>
      <c r="R67" s="181">
        <v>0</v>
      </c>
      <c r="S67" s="181">
        <v>0</v>
      </c>
      <c r="T67" s="181">
        <v>0</v>
      </c>
      <c r="U67" s="181">
        <v>0</v>
      </c>
      <c r="V67" s="22"/>
    </row>
    <row r="68" spans="2:22" ht="17.25" hidden="1" customHeight="1">
      <c r="B68" s="180">
        <v>0</v>
      </c>
      <c r="C68" s="180">
        <v>0</v>
      </c>
      <c r="D68" s="180">
        <v>3891</v>
      </c>
      <c r="E68" s="181">
        <v>0</v>
      </c>
      <c r="F68" s="181">
        <v>0</v>
      </c>
      <c r="G68" s="181">
        <v>0</v>
      </c>
      <c r="H68" s="203">
        <v>0</v>
      </c>
      <c r="I68" s="206">
        <v>0</v>
      </c>
      <c r="J68" s="204">
        <v>0</v>
      </c>
      <c r="M68" s="181">
        <v>0</v>
      </c>
      <c r="N68" s="181">
        <v>0</v>
      </c>
      <c r="O68" s="181">
        <v>0</v>
      </c>
      <c r="P68" s="181">
        <v>0</v>
      </c>
      <c r="Q68" s="181">
        <v>3305</v>
      </c>
      <c r="R68" s="181">
        <v>0</v>
      </c>
      <c r="S68" s="181">
        <v>0</v>
      </c>
      <c r="T68" s="181">
        <v>0</v>
      </c>
      <c r="U68" s="181">
        <v>0</v>
      </c>
      <c r="V68" s="22"/>
    </row>
    <row r="69" spans="2:22" ht="17.25" hidden="1" customHeight="1">
      <c r="B69" s="180">
        <v>0</v>
      </c>
      <c r="C69" s="180">
        <v>0</v>
      </c>
      <c r="D69" s="180">
        <v>53348</v>
      </c>
      <c r="E69" s="181">
        <v>0</v>
      </c>
      <c r="F69" s="181">
        <v>0</v>
      </c>
      <c r="G69" s="181">
        <v>0</v>
      </c>
      <c r="H69" s="203">
        <v>0</v>
      </c>
      <c r="I69" s="208">
        <v>0</v>
      </c>
      <c r="J69" s="204">
        <v>0</v>
      </c>
      <c r="M69" s="181">
        <v>0</v>
      </c>
      <c r="N69" s="181">
        <v>0</v>
      </c>
      <c r="O69" s="181">
        <v>0</v>
      </c>
      <c r="P69" s="181">
        <v>1977</v>
      </c>
      <c r="Q69" s="181">
        <v>0</v>
      </c>
      <c r="R69" s="181">
        <v>0</v>
      </c>
      <c r="S69" s="181">
        <v>0</v>
      </c>
      <c r="T69" s="181">
        <v>0</v>
      </c>
      <c r="U69" s="181">
        <v>0</v>
      </c>
      <c r="V69" s="22"/>
    </row>
    <row r="70" spans="2:22" ht="17.25" hidden="1" customHeight="1">
      <c r="B70" s="180">
        <v>0</v>
      </c>
      <c r="C70" s="180">
        <v>134</v>
      </c>
      <c r="D70" s="180">
        <v>0</v>
      </c>
      <c r="E70" s="181">
        <v>0</v>
      </c>
      <c r="F70" s="181">
        <v>0</v>
      </c>
      <c r="G70" s="181">
        <v>0</v>
      </c>
      <c r="H70" s="203">
        <v>0</v>
      </c>
      <c r="I70" s="206">
        <v>0</v>
      </c>
      <c r="J70" s="204">
        <v>0</v>
      </c>
      <c r="M70" s="181">
        <v>0</v>
      </c>
      <c r="N70" s="181">
        <v>0</v>
      </c>
      <c r="O70" s="181">
        <v>0</v>
      </c>
      <c r="P70" s="181">
        <v>166975</v>
      </c>
      <c r="Q70" s="181">
        <v>0</v>
      </c>
      <c r="R70" s="181">
        <v>0</v>
      </c>
      <c r="S70" s="181">
        <v>0</v>
      </c>
      <c r="T70" s="181">
        <v>0</v>
      </c>
      <c r="U70" s="181">
        <v>0</v>
      </c>
      <c r="V70" s="22"/>
    </row>
    <row r="71" spans="2:22" ht="17.25" hidden="1" customHeight="1">
      <c r="B71" s="180">
        <v>0</v>
      </c>
      <c r="C71" s="180">
        <v>0</v>
      </c>
      <c r="D71" s="180">
        <v>0</v>
      </c>
      <c r="E71" s="181">
        <v>0</v>
      </c>
      <c r="F71" s="181">
        <v>0</v>
      </c>
      <c r="G71" s="181">
        <v>0</v>
      </c>
      <c r="H71" s="203">
        <v>0</v>
      </c>
      <c r="I71" s="206">
        <v>0</v>
      </c>
      <c r="J71" s="204">
        <v>0</v>
      </c>
      <c r="M71" s="181">
        <v>0</v>
      </c>
      <c r="N71" s="181">
        <v>0</v>
      </c>
      <c r="O71" s="181">
        <v>0</v>
      </c>
      <c r="P71" s="181">
        <v>0</v>
      </c>
      <c r="Q71" s="181">
        <v>13911</v>
      </c>
      <c r="R71" s="181">
        <v>0</v>
      </c>
      <c r="S71" s="181">
        <v>0</v>
      </c>
      <c r="T71" s="181">
        <v>0</v>
      </c>
      <c r="U71" s="181">
        <v>0</v>
      </c>
      <c r="V71" s="22"/>
    </row>
    <row r="72" spans="2:22" ht="17.25" hidden="1" customHeight="1">
      <c r="B72" s="180">
        <v>0</v>
      </c>
      <c r="C72" s="180">
        <v>0</v>
      </c>
      <c r="D72" s="180">
        <v>0</v>
      </c>
      <c r="E72" s="181">
        <v>0</v>
      </c>
      <c r="F72" s="181">
        <v>0</v>
      </c>
      <c r="G72" s="181">
        <v>0</v>
      </c>
      <c r="H72" s="203">
        <v>0</v>
      </c>
      <c r="I72" s="208">
        <v>0</v>
      </c>
      <c r="J72" s="204">
        <v>0</v>
      </c>
      <c r="M72" s="181">
        <v>0</v>
      </c>
      <c r="N72" s="181">
        <v>0</v>
      </c>
      <c r="O72" s="181">
        <v>0</v>
      </c>
      <c r="P72" s="181">
        <v>4675</v>
      </c>
      <c r="Q72" s="181">
        <v>0</v>
      </c>
      <c r="R72" s="181">
        <v>0</v>
      </c>
      <c r="S72" s="181">
        <v>0</v>
      </c>
      <c r="T72" s="181">
        <v>0</v>
      </c>
      <c r="U72" s="181">
        <v>0</v>
      </c>
      <c r="V72" s="22"/>
    </row>
    <row r="73" spans="2:22" ht="17.25" hidden="1" customHeight="1">
      <c r="B73" s="180">
        <v>498</v>
      </c>
      <c r="C73" s="180">
        <v>0</v>
      </c>
      <c r="D73" s="180">
        <v>0</v>
      </c>
      <c r="E73" s="181">
        <v>0</v>
      </c>
      <c r="F73" s="181">
        <v>0</v>
      </c>
      <c r="G73" s="181">
        <v>0</v>
      </c>
      <c r="H73" s="203">
        <v>0</v>
      </c>
      <c r="I73" s="206">
        <v>1827</v>
      </c>
      <c r="J73" s="204">
        <v>0</v>
      </c>
      <c r="M73" s="181">
        <v>0</v>
      </c>
      <c r="N73" s="181">
        <v>0</v>
      </c>
      <c r="O73" s="181">
        <v>27</v>
      </c>
      <c r="P73" s="181">
        <v>71011</v>
      </c>
      <c r="Q73" s="181">
        <v>19246</v>
      </c>
      <c r="R73" s="181">
        <v>0</v>
      </c>
      <c r="S73" s="181">
        <v>0</v>
      </c>
      <c r="T73" s="181">
        <v>0</v>
      </c>
      <c r="U73" s="181">
        <v>0</v>
      </c>
      <c r="V73" s="22"/>
    </row>
    <row r="74" spans="2:22" ht="17.25" hidden="1" customHeight="1">
      <c r="B74" s="180">
        <v>0</v>
      </c>
      <c r="C74" s="180">
        <v>0</v>
      </c>
      <c r="D74" s="180">
        <v>0</v>
      </c>
      <c r="E74" s="181">
        <v>0</v>
      </c>
      <c r="F74" s="181">
        <v>0</v>
      </c>
      <c r="G74" s="181">
        <v>0</v>
      </c>
      <c r="H74" s="203">
        <v>0</v>
      </c>
      <c r="I74" s="208">
        <v>0</v>
      </c>
      <c r="J74" s="204">
        <v>0</v>
      </c>
      <c r="M74" s="181">
        <v>0</v>
      </c>
      <c r="N74" s="181">
        <v>0</v>
      </c>
      <c r="O74" s="181">
        <v>0</v>
      </c>
      <c r="P74" s="181">
        <v>0</v>
      </c>
      <c r="Q74" s="181">
        <v>0</v>
      </c>
      <c r="R74" s="181">
        <v>0</v>
      </c>
      <c r="S74" s="181">
        <v>0</v>
      </c>
      <c r="T74" s="181">
        <v>0</v>
      </c>
      <c r="U74" s="181">
        <v>0</v>
      </c>
      <c r="V74" s="22"/>
    </row>
    <row r="75" spans="2:22" ht="17.25" hidden="1" customHeight="1">
      <c r="B75" s="180">
        <v>0</v>
      </c>
      <c r="C75" s="180">
        <v>0</v>
      </c>
      <c r="D75" s="180">
        <v>6865</v>
      </c>
      <c r="E75" s="181">
        <v>0</v>
      </c>
      <c r="F75" s="181">
        <v>0</v>
      </c>
      <c r="G75" s="181">
        <v>0</v>
      </c>
      <c r="H75" s="203">
        <v>0</v>
      </c>
      <c r="I75" s="206">
        <v>0</v>
      </c>
      <c r="J75" s="204">
        <v>0</v>
      </c>
      <c r="M75" s="181">
        <v>0</v>
      </c>
      <c r="N75" s="181">
        <v>0</v>
      </c>
      <c r="O75" s="181">
        <v>0</v>
      </c>
      <c r="P75" s="181">
        <v>0</v>
      </c>
      <c r="Q75" s="181">
        <v>0</v>
      </c>
      <c r="R75" s="181">
        <v>0</v>
      </c>
      <c r="S75" s="181">
        <v>0</v>
      </c>
      <c r="T75" s="181">
        <v>0</v>
      </c>
      <c r="U75" s="181">
        <v>0</v>
      </c>
      <c r="V75" s="22"/>
    </row>
    <row r="76" spans="2:22" ht="17.25" hidden="1" customHeight="1">
      <c r="B76" s="180">
        <v>0</v>
      </c>
      <c r="C76" s="180">
        <v>0</v>
      </c>
      <c r="D76" s="180">
        <v>0</v>
      </c>
      <c r="E76" s="181">
        <v>0</v>
      </c>
      <c r="F76" s="181">
        <v>0</v>
      </c>
      <c r="G76" s="181">
        <v>0</v>
      </c>
      <c r="H76" s="203">
        <v>0</v>
      </c>
      <c r="I76" s="208">
        <v>0</v>
      </c>
      <c r="J76" s="204">
        <v>0</v>
      </c>
      <c r="M76" s="181">
        <v>0</v>
      </c>
      <c r="N76" s="181">
        <v>0</v>
      </c>
      <c r="O76" s="181">
        <v>0</v>
      </c>
      <c r="P76" s="181">
        <v>0</v>
      </c>
      <c r="Q76" s="181">
        <v>0</v>
      </c>
      <c r="R76" s="181">
        <v>0</v>
      </c>
      <c r="S76" s="181">
        <v>0</v>
      </c>
      <c r="T76" s="181">
        <v>0</v>
      </c>
      <c r="U76" s="181">
        <v>0</v>
      </c>
      <c r="V76" s="22"/>
    </row>
    <row r="77" spans="2:22" ht="17.25" hidden="1" customHeight="1">
      <c r="B77" s="180">
        <v>3974</v>
      </c>
      <c r="C77" s="180">
        <v>0</v>
      </c>
      <c r="D77" s="180">
        <v>6945</v>
      </c>
      <c r="E77" s="181">
        <v>0</v>
      </c>
      <c r="F77" s="181">
        <v>0</v>
      </c>
      <c r="G77" s="181">
        <v>0</v>
      </c>
      <c r="H77" s="203">
        <v>0</v>
      </c>
      <c r="I77" s="206">
        <v>0</v>
      </c>
      <c r="J77" s="204">
        <v>0</v>
      </c>
      <c r="M77" s="181">
        <v>0</v>
      </c>
      <c r="N77" s="181">
        <v>0</v>
      </c>
      <c r="O77" s="181">
        <v>0</v>
      </c>
      <c r="P77" s="181">
        <v>0</v>
      </c>
      <c r="Q77" s="181">
        <v>0</v>
      </c>
      <c r="R77" s="181">
        <v>0</v>
      </c>
      <c r="S77" s="181">
        <v>0</v>
      </c>
      <c r="T77" s="181">
        <v>0</v>
      </c>
      <c r="U77" s="181">
        <v>0</v>
      </c>
      <c r="V77" s="22"/>
    </row>
    <row r="78" spans="2:22" ht="17.25" hidden="1" customHeight="1">
      <c r="B78" s="180">
        <v>0</v>
      </c>
      <c r="C78" s="180">
        <v>0</v>
      </c>
      <c r="D78" s="180">
        <v>0</v>
      </c>
      <c r="E78" s="181">
        <v>0</v>
      </c>
      <c r="F78" s="181">
        <v>0</v>
      </c>
      <c r="G78" s="181">
        <v>0</v>
      </c>
      <c r="H78" s="203">
        <v>0</v>
      </c>
      <c r="I78" s="210">
        <v>0</v>
      </c>
      <c r="J78" s="204">
        <v>0</v>
      </c>
      <c r="M78" s="181">
        <v>0</v>
      </c>
      <c r="N78" s="181">
        <v>0</v>
      </c>
      <c r="O78" s="181">
        <v>0</v>
      </c>
      <c r="P78" s="181">
        <v>0</v>
      </c>
      <c r="Q78" s="181">
        <v>0</v>
      </c>
      <c r="R78" s="181">
        <v>0</v>
      </c>
      <c r="S78" s="181">
        <v>0</v>
      </c>
      <c r="T78" s="181">
        <v>0</v>
      </c>
      <c r="U78" s="181">
        <v>0</v>
      </c>
      <c r="V78" s="22"/>
    </row>
    <row r="79" spans="2:22" ht="17.25" hidden="1" customHeight="1">
      <c r="B79" s="180">
        <v>0</v>
      </c>
      <c r="C79" s="180">
        <v>0</v>
      </c>
      <c r="D79" s="180">
        <v>0</v>
      </c>
      <c r="E79" s="181">
        <v>0</v>
      </c>
      <c r="F79" s="181">
        <v>0</v>
      </c>
      <c r="G79" s="181">
        <v>0</v>
      </c>
      <c r="H79" s="203">
        <v>0</v>
      </c>
      <c r="I79" s="208">
        <v>0</v>
      </c>
      <c r="J79" s="204">
        <v>0</v>
      </c>
      <c r="M79" s="181">
        <v>0</v>
      </c>
      <c r="N79" s="181">
        <v>0</v>
      </c>
      <c r="O79" s="181">
        <v>0</v>
      </c>
      <c r="P79" s="181">
        <v>0</v>
      </c>
      <c r="Q79" s="181">
        <v>0</v>
      </c>
      <c r="R79" s="181">
        <v>0</v>
      </c>
      <c r="S79" s="181">
        <v>0</v>
      </c>
      <c r="T79" s="181">
        <v>0</v>
      </c>
      <c r="U79" s="181">
        <v>0</v>
      </c>
      <c r="V79" s="22"/>
    </row>
    <row r="80" spans="2:22" ht="17.25" hidden="1" customHeight="1">
      <c r="B80" s="180">
        <v>0</v>
      </c>
      <c r="C80" s="180">
        <v>0</v>
      </c>
      <c r="D80" s="180">
        <v>0</v>
      </c>
      <c r="E80" s="181">
        <v>0</v>
      </c>
      <c r="F80" s="181">
        <v>0</v>
      </c>
      <c r="G80" s="181">
        <v>0</v>
      </c>
      <c r="H80" s="203">
        <v>0</v>
      </c>
      <c r="I80" s="206">
        <v>0</v>
      </c>
      <c r="J80" s="204">
        <v>0</v>
      </c>
      <c r="M80" s="181">
        <v>0</v>
      </c>
      <c r="N80" s="181">
        <v>0</v>
      </c>
      <c r="O80" s="181">
        <v>0</v>
      </c>
      <c r="P80" s="181">
        <v>66454</v>
      </c>
      <c r="Q80" s="181">
        <v>21992</v>
      </c>
      <c r="R80" s="181">
        <v>0</v>
      </c>
      <c r="S80" s="181">
        <v>0</v>
      </c>
      <c r="T80" s="181">
        <v>0</v>
      </c>
      <c r="U80" s="181">
        <v>0</v>
      </c>
      <c r="V80" s="22"/>
    </row>
    <row r="81" spans="2:22" ht="17.25" hidden="1" customHeight="1">
      <c r="B81" s="180">
        <v>394</v>
      </c>
      <c r="C81" s="180">
        <v>897</v>
      </c>
      <c r="D81" s="180">
        <v>0</v>
      </c>
      <c r="E81" s="181">
        <v>0</v>
      </c>
      <c r="F81" s="181">
        <v>0</v>
      </c>
      <c r="G81" s="181">
        <v>0</v>
      </c>
      <c r="H81" s="203">
        <v>0</v>
      </c>
      <c r="I81" s="206">
        <v>0</v>
      </c>
      <c r="J81" s="204">
        <v>0</v>
      </c>
      <c r="M81" s="181">
        <v>0</v>
      </c>
      <c r="N81" s="181">
        <v>0</v>
      </c>
      <c r="O81" s="181">
        <v>0</v>
      </c>
      <c r="P81" s="181">
        <v>0</v>
      </c>
      <c r="Q81" s="181">
        <v>0</v>
      </c>
      <c r="R81" s="181">
        <v>0</v>
      </c>
      <c r="S81" s="181">
        <v>0</v>
      </c>
      <c r="T81" s="181">
        <v>0</v>
      </c>
      <c r="U81" s="181">
        <v>0</v>
      </c>
      <c r="V81" s="22"/>
    </row>
    <row r="82" spans="2:22" ht="17.25" hidden="1" customHeight="1">
      <c r="B82" s="180">
        <v>0</v>
      </c>
      <c r="C82" s="180">
        <v>0</v>
      </c>
      <c r="D82" s="180">
        <v>0</v>
      </c>
      <c r="E82" s="181">
        <v>0</v>
      </c>
      <c r="F82" s="181">
        <v>0</v>
      </c>
      <c r="G82" s="181">
        <v>0</v>
      </c>
      <c r="H82" s="203">
        <v>0</v>
      </c>
      <c r="I82" s="210">
        <v>0</v>
      </c>
      <c r="J82" s="204">
        <v>0</v>
      </c>
      <c r="M82" s="181">
        <v>0</v>
      </c>
      <c r="N82" s="181">
        <v>0</v>
      </c>
      <c r="O82" s="181">
        <v>0</v>
      </c>
      <c r="P82" s="181">
        <v>0</v>
      </c>
      <c r="Q82" s="181">
        <v>6300</v>
      </c>
      <c r="R82" s="181">
        <v>0</v>
      </c>
      <c r="S82" s="181">
        <v>0</v>
      </c>
      <c r="T82" s="181">
        <v>0</v>
      </c>
      <c r="U82" s="181">
        <v>0</v>
      </c>
      <c r="V82" s="22"/>
    </row>
    <row r="83" spans="2:22" ht="17.25" hidden="1" customHeight="1">
      <c r="B83" s="180">
        <v>6472</v>
      </c>
      <c r="C83" s="180">
        <v>10858</v>
      </c>
      <c r="D83" s="180">
        <v>0</v>
      </c>
      <c r="E83" s="181">
        <v>0</v>
      </c>
      <c r="F83" s="181">
        <v>0</v>
      </c>
      <c r="G83" s="181">
        <v>0</v>
      </c>
      <c r="H83" s="203">
        <v>0</v>
      </c>
      <c r="I83" s="206">
        <v>0</v>
      </c>
      <c r="J83" s="204">
        <v>0</v>
      </c>
      <c r="M83" s="181">
        <v>0</v>
      </c>
      <c r="N83" s="181">
        <v>0</v>
      </c>
      <c r="O83" s="181">
        <v>0</v>
      </c>
      <c r="P83" s="181">
        <v>0</v>
      </c>
      <c r="Q83" s="181">
        <v>75570</v>
      </c>
      <c r="R83" s="181">
        <v>0</v>
      </c>
      <c r="S83" s="181">
        <v>0</v>
      </c>
      <c r="T83" s="181">
        <v>0</v>
      </c>
      <c r="U83" s="181">
        <v>0</v>
      </c>
      <c r="V83" s="22"/>
    </row>
    <row r="84" spans="2:22" ht="17.25" hidden="1" customHeight="1">
      <c r="B84" s="180">
        <v>0</v>
      </c>
      <c r="C84" s="180">
        <v>0</v>
      </c>
      <c r="D84" s="180">
        <v>7391</v>
      </c>
      <c r="E84" s="181">
        <v>0</v>
      </c>
      <c r="F84" s="181">
        <v>0</v>
      </c>
      <c r="G84" s="181">
        <v>0</v>
      </c>
      <c r="H84" s="203">
        <v>0</v>
      </c>
      <c r="I84" s="206">
        <v>0</v>
      </c>
      <c r="J84" s="204">
        <v>0</v>
      </c>
      <c r="M84" s="181">
        <v>0</v>
      </c>
      <c r="N84" s="181">
        <v>0</v>
      </c>
      <c r="O84" s="181">
        <v>0</v>
      </c>
      <c r="P84" s="181">
        <v>0</v>
      </c>
      <c r="Q84" s="181">
        <v>0</v>
      </c>
      <c r="R84" s="181">
        <v>0</v>
      </c>
      <c r="S84" s="181">
        <v>0</v>
      </c>
      <c r="T84" s="181">
        <v>0</v>
      </c>
      <c r="U84" s="181">
        <v>0</v>
      </c>
      <c r="V84" s="22"/>
    </row>
    <row r="85" spans="2:22" ht="17.25" hidden="1" customHeight="1">
      <c r="B85" s="180">
        <v>0</v>
      </c>
      <c r="C85" s="180">
        <v>0</v>
      </c>
      <c r="D85" s="180">
        <v>0</v>
      </c>
      <c r="E85" s="181">
        <v>0</v>
      </c>
      <c r="F85" s="181">
        <v>0</v>
      </c>
      <c r="G85" s="181">
        <v>0</v>
      </c>
      <c r="H85" s="203">
        <v>0</v>
      </c>
      <c r="I85" s="206">
        <v>0</v>
      </c>
      <c r="J85" s="204">
        <v>0</v>
      </c>
      <c r="M85" s="181">
        <v>0</v>
      </c>
      <c r="N85" s="181">
        <v>0</v>
      </c>
      <c r="O85" s="181">
        <v>0</v>
      </c>
      <c r="P85" s="181">
        <v>0</v>
      </c>
      <c r="Q85" s="181">
        <v>0</v>
      </c>
      <c r="R85" s="181">
        <v>0</v>
      </c>
      <c r="S85" s="181">
        <v>0</v>
      </c>
      <c r="T85" s="181">
        <v>0</v>
      </c>
      <c r="U85" s="181">
        <v>0</v>
      </c>
      <c r="V85" s="22"/>
    </row>
    <row r="86" spans="2:22" ht="17.25" hidden="1" customHeight="1">
      <c r="B86" s="180">
        <v>0</v>
      </c>
      <c r="C86" s="180">
        <v>0</v>
      </c>
      <c r="D86" s="180">
        <v>0</v>
      </c>
      <c r="E86" s="181">
        <v>0</v>
      </c>
      <c r="F86" s="181">
        <v>0</v>
      </c>
      <c r="G86" s="181">
        <v>0</v>
      </c>
      <c r="H86" s="203">
        <v>0</v>
      </c>
      <c r="I86" s="208">
        <v>0</v>
      </c>
      <c r="J86" s="204">
        <v>0</v>
      </c>
      <c r="M86" s="181">
        <v>0</v>
      </c>
      <c r="N86" s="181">
        <v>0</v>
      </c>
      <c r="O86" s="181">
        <v>0</v>
      </c>
      <c r="P86" s="181">
        <v>3186</v>
      </c>
      <c r="Q86" s="181">
        <v>0</v>
      </c>
      <c r="R86" s="181">
        <v>0</v>
      </c>
      <c r="S86" s="181">
        <v>0</v>
      </c>
      <c r="T86" s="181">
        <v>0</v>
      </c>
      <c r="U86" s="181">
        <v>0</v>
      </c>
      <c r="V86" s="22"/>
    </row>
    <row r="87" spans="2:22" ht="17.25" hidden="1" customHeight="1">
      <c r="B87" s="180">
        <v>0</v>
      </c>
      <c r="C87" s="180">
        <v>0</v>
      </c>
      <c r="D87" s="180">
        <v>0</v>
      </c>
      <c r="E87" s="181">
        <v>0</v>
      </c>
      <c r="F87" s="181">
        <v>0</v>
      </c>
      <c r="G87" s="181">
        <v>0</v>
      </c>
      <c r="H87" s="203">
        <v>0</v>
      </c>
      <c r="I87" s="206">
        <v>0</v>
      </c>
      <c r="J87" s="204">
        <v>0</v>
      </c>
      <c r="M87" s="181">
        <v>0</v>
      </c>
      <c r="N87" s="181">
        <v>0</v>
      </c>
      <c r="O87" s="181">
        <v>0</v>
      </c>
      <c r="P87" s="181">
        <v>0</v>
      </c>
      <c r="Q87" s="181">
        <v>0</v>
      </c>
      <c r="R87" s="181">
        <v>0</v>
      </c>
      <c r="S87" s="181">
        <v>0</v>
      </c>
      <c r="T87" s="181">
        <v>0</v>
      </c>
      <c r="U87" s="181">
        <v>0</v>
      </c>
      <c r="V87" s="22"/>
    </row>
    <row r="88" spans="2:22" ht="17.25" hidden="1" customHeight="1">
      <c r="B88" s="180">
        <v>0</v>
      </c>
      <c r="C88" s="180">
        <v>0</v>
      </c>
      <c r="D88" s="180">
        <v>29893</v>
      </c>
      <c r="E88" s="181">
        <v>0</v>
      </c>
      <c r="F88" s="181">
        <v>0</v>
      </c>
      <c r="G88" s="181">
        <v>0</v>
      </c>
      <c r="H88" s="203">
        <v>0</v>
      </c>
      <c r="I88" s="208">
        <v>0</v>
      </c>
      <c r="J88" s="204">
        <v>0</v>
      </c>
      <c r="M88" s="181">
        <v>0</v>
      </c>
      <c r="N88" s="181">
        <v>0</v>
      </c>
      <c r="O88" s="181">
        <v>0</v>
      </c>
      <c r="P88" s="181">
        <v>0</v>
      </c>
      <c r="Q88" s="181">
        <v>0</v>
      </c>
      <c r="R88" s="181">
        <v>0</v>
      </c>
      <c r="S88" s="181">
        <v>0</v>
      </c>
      <c r="T88" s="181">
        <v>0</v>
      </c>
      <c r="U88" s="181">
        <v>0</v>
      </c>
      <c r="V88" s="22"/>
    </row>
    <row r="89" spans="2:22" ht="17.25" hidden="1" customHeight="1">
      <c r="B89" s="180">
        <v>0</v>
      </c>
      <c r="C89" s="180">
        <v>0</v>
      </c>
      <c r="D89" s="180">
        <v>38990</v>
      </c>
      <c r="E89" s="181">
        <v>0</v>
      </c>
      <c r="F89" s="181">
        <v>0</v>
      </c>
      <c r="G89" s="181">
        <v>0</v>
      </c>
      <c r="H89" s="203">
        <v>0</v>
      </c>
      <c r="I89" s="206">
        <v>0</v>
      </c>
      <c r="J89" s="204">
        <v>0</v>
      </c>
      <c r="M89" s="181">
        <v>0</v>
      </c>
      <c r="N89" s="181">
        <v>0</v>
      </c>
      <c r="O89" s="181">
        <v>0</v>
      </c>
      <c r="P89" s="181">
        <v>0</v>
      </c>
      <c r="Q89" s="181">
        <v>0</v>
      </c>
      <c r="R89" s="181">
        <v>0</v>
      </c>
      <c r="S89" s="181">
        <v>0</v>
      </c>
      <c r="T89" s="181">
        <v>0</v>
      </c>
      <c r="U89" s="181">
        <v>0</v>
      </c>
      <c r="V89" s="22"/>
    </row>
    <row r="90" spans="2:22" ht="17.25" hidden="1" customHeight="1">
      <c r="B90" s="180">
        <v>0</v>
      </c>
      <c r="C90" s="180">
        <v>0</v>
      </c>
      <c r="D90" s="180">
        <v>0</v>
      </c>
      <c r="E90" s="181">
        <v>0</v>
      </c>
      <c r="F90" s="181">
        <v>0</v>
      </c>
      <c r="G90" s="181">
        <v>0</v>
      </c>
      <c r="H90" s="203">
        <v>0</v>
      </c>
      <c r="I90" s="206">
        <v>0</v>
      </c>
      <c r="J90" s="204">
        <v>0</v>
      </c>
      <c r="M90" s="181">
        <v>0</v>
      </c>
      <c r="N90" s="181">
        <v>0</v>
      </c>
      <c r="O90" s="181">
        <v>0</v>
      </c>
      <c r="P90" s="181">
        <v>0</v>
      </c>
      <c r="Q90" s="181">
        <v>0</v>
      </c>
      <c r="R90" s="181">
        <v>0</v>
      </c>
      <c r="S90" s="181">
        <v>0</v>
      </c>
      <c r="T90" s="181">
        <v>0</v>
      </c>
      <c r="U90" s="181">
        <v>0</v>
      </c>
      <c r="V90" s="22"/>
    </row>
    <row r="91" spans="2:22" ht="17.25" hidden="1" customHeight="1">
      <c r="B91" s="180">
        <v>0</v>
      </c>
      <c r="C91" s="180">
        <v>0</v>
      </c>
      <c r="D91" s="180">
        <v>2779</v>
      </c>
      <c r="E91" s="181">
        <v>0</v>
      </c>
      <c r="F91" s="181">
        <v>0</v>
      </c>
      <c r="G91" s="181">
        <v>0</v>
      </c>
      <c r="H91" s="203">
        <v>0</v>
      </c>
      <c r="I91" s="210">
        <v>0</v>
      </c>
      <c r="J91" s="204">
        <v>0</v>
      </c>
      <c r="M91" s="181">
        <v>0</v>
      </c>
      <c r="N91" s="181">
        <v>0</v>
      </c>
      <c r="O91" s="181">
        <v>0</v>
      </c>
      <c r="P91" s="181">
        <v>0</v>
      </c>
      <c r="Q91" s="181">
        <v>0</v>
      </c>
      <c r="R91" s="181">
        <v>0</v>
      </c>
      <c r="S91" s="181">
        <v>0</v>
      </c>
      <c r="T91" s="181">
        <v>0</v>
      </c>
      <c r="U91" s="181">
        <v>0</v>
      </c>
      <c r="V91" s="22"/>
    </row>
    <row r="92" spans="2:22" ht="17.25" hidden="1" customHeight="1">
      <c r="B92" s="180">
        <v>0</v>
      </c>
      <c r="C92" s="180">
        <v>0</v>
      </c>
      <c r="D92" s="180">
        <v>0</v>
      </c>
      <c r="E92" s="181">
        <v>0</v>
      </c>
      <c r="F92" s="181">
        <v>0</v>
      </c>
      <c r="G92" s="181">
        <v>0</v>
      </c>
      <c r="H92" s="203">
        <v>0</v>
      </c>
      <c r="I92" s="210">
        <v>0</v>
      </c>
      <c r="J92" s="204">
        <v>0</v>
      </c>
      <c r="M92" s="181">
        <v>0</v>
      </c>
      <c r="N92" s="181">
        <v>0</v>
      </c>
      <c r="O92" s="181">
        <v>0</v>
      </c>
      <c r="P92" s="181">
        <v>0</v>
      </c>
      <c r="Q92" s="181">
        <v>0</v>
      </c>
      <c r="R92" s="181">
        <v>0</v>
      </c>
      <c r="S92" s="181">
        <v>0</v>
      </c>
      <c r="T92" s="181">
        <v>0</v>
      </c>
      <c r="U92" s="181">
        <v>0</v>
      </c>
      <c r="V92" s="22"/>
    </row>
    <row r="93" spans="2:22" ht="17.25" hidden="1" customHeight="1">
      <c r="B93" s="22"/>
      <c r="C93" s="22"/>
      <c r="D93" s="22"/>
      <c r="E93" s="22"/>
      <c r="F93" s="22"/>
      <c r="G93" s="22"/>
      <c r="H93" s="22"/>
      <c r="I93" s="22"/>
      <c r="J93" s="22"/>
      <c r="M93" s="22"/>
      <c r="N93" s="22"/>
      <c r="O93" s="22"/>
      <c r="P93" s="22"/>
      <c r="Q93" s="22"/>
      <c r="R93" s="22"/>
      <c r="S93" s="22"/>
      <c r="T93" s="22"/>
      <c r="U93" s="22"/>
      <c r="V93" s="22"/>
    </row>
    <row r="94" spans="2:22" ht="17.25" hidden="1" customHeight="1">
      <c r="B94" s="22"/>
      <c r="C94" s="22"/>
      <c r="D94" s="22"/>
      <c r="E94" s="22"/>
      <c r="F94" s="22"/>
      <c r="G94" s="22"/>
      <c r="H94" s="22"/>
      <c r="I94" s="22"/>
      <c r="J94" s="22"/>
      <c r="M94" s="22"/>
      <c r="N94" s="22"/>
      <c r="O94" s="22"/>
      <c r="P94" s="22"/>
      <c r="Q94" s="22"/>
      <c r="R94" s="22"/>
      <c r="S94" s="22"/>
      <c r="T94" s="22"/>
      <c r="U94" s="22"/>
      <c r="V94" s="22"/>
    </row>
    <row r="95" spans="2:22" ht="17.25" customHeight="1">
      <c r="B95" s="22"/>
      <c r="C95" s="22"/>
      <c r="D95" s="22"/>
      <c r="E95" s="22"/>
      <c r="F95" s="22"/>
      <c r="G95" s="22"/>
      <c r="H95" s="22"/>
      <c r="I95" s="22"/>
      <c r="J95" s="22"/>
      <c r="M95" s="22"/>
      <c r="N95" s="22"/>
      <c r="O95" s="22"/>
      <c r="P95" s="22"/>
      <c r="Q95" s="22"/>
      <c r="R95" s="22"/>
      <c r="S95" s="22"/>
      <c r="T95" s="22"/>
      <c r="U95" s="22"/>
      <c r="V95" s="22"/>
    </row>
    <row r="96" spans="2:22" ht="17.25" customHeight="1">
      <c r="B96" s="22"/>
      <c r="C96" s="22"/>
      <c r="D96" s="22"/>
      <c r="E96" s="22"/>
      <c r="F96" s="22"/>
      <c r="G96" s="22"/>
      <c r="H96" s="22"/>
      <c r="I96" s="22"/>
      <c r="J96" s="22"/>
      <c r="M96" s="22"/>
      <c r="N96" s="22"/>
      <c r="O96" s="22"/>
      <c r="P96" s="22"/>
      <c r="Q96" s="22"/>
      <c r="R96" s="22"/>
      <c r="S96" s="22"/>
      <c r="T96" s="22"/>
      <c r="U96" s="22"/>
      <c r="V96" s="22"/>
    </row>
    <row r="97" spans="2:22" ht="17.25" customHeight="1">
      <c r="B97" s="22"/>
      <c r="C97" s="22"/>
      <c r="D97" s="22"/>
      <c r="E97" s="22"/>
      <c r="F97" s="22"/>
      <c r="G97" s="186"/>
      <c r="H97" s="22"/>
      <c r="I97" s="22"/>
      <c r="J97" s="22"/>
      <c r="M97" s="22"/>
      <c r="N97" s="22"/>
      <c r="O97" s="22"/>
      <c r="P97" s="22"/>
      <c r="Q97" s="22"/>
      <c r="R97" s="22"/>
      <c r="S97" s="22"/>
      <c r="T97" s="22"/>
      <c r="U97" s="22"/>
      <c r="V97" s="22"/>
    </row>
    <row r="98" spans="2:22" ht="17.25" customHeight="1">
      <c r="B98" s="22"/>
      <c r="C98" s="22"/>
      <c r="D98" s="22"/>
      <c r="E98" s="22"/>
      <c r="F98" s="22"/>
      <c r="G98" s="186"/>
      <c r="H98" s="22"/>
      <c r="I98" s="22"/>
      <c r="J98" s="22"/>
      <c r="M98" s="22"/>
      <c r="N98" s="22"/>
      <c r="O98" s="22"/>
      <c r="P98" s="22"/>
      <c r="Q98" s="22"/>
      <c r="R98" s="22"/>
      <c r="S98" s="22"/>
      <c r="T98" s="22"/>
      <c r="U98" s="22"/>
      <c r="V98" s="22"/>
    </row>
    <row r="99" spans="2:22" ht="17.25" customHeight="1">
      <c r="B99" s="22"/>
      <c r="C99" s="22"/>
      <c r="D99" s="22"/>
      <c r="E99" s="22"/>
      <c r="F99" s="22"/>
      <c r="G99" s="186"/>
      <c r="H99" s="22"/>
      <c r="I99" s="22"/>
      <c r="J99" s="22"/>
      <c r="M99" s="22"/>
      <c r="N99" s="22"/>
      <c r="O99" s="22"/>
      <c r="P99" s="22"/>
      <c r="Q99" s="22"/>
      <c r="R99" s="22"/>
      <c r="S99" s="22"/>
      <c r="T99" s="22"/>
      <c r="U99" s="22"/>
      <c r="V99" s="22"/>
    </row>
    <row r="100" spans="2:22" ht="17.25" customHeight="1">
      <c r="B100" s="22"/>
      <c r="C100" s="22"/>
      <c r="D100" s="22"/>
      <c r="E100" s="22"/>
      <c r="F100" s="22"/>
      <c r="G100" s="186"/>
      <c r="H100" s="22"/>
      <c r="I100" s="22"/>
      <c r="J100" s="22"/>
      <c r="M100" s="22"/>
      <c r="N100" s="22"/>
      <c r="O100" s="22"/>
      <c r="P100" s="22"/>
      <c r="Q100" s="22"/>
      <c r="R100" s="22"/>
      <c r="S100" s="22"/>
      <c r="T100" s="22"/>
      <c r="U100" s="22"/>
      <c r="V100" s="22"/>
    </row>
    <row r="101" spans="2:22" ht="17.25" customHeight="1">
      <c r="B101" s="22"/>
      <c r="C101" s="22"/>
      <c r="D101" s="22"/>
      <c r="E101" s="22"/>
      <c r="F101" s="22"/>
      <c r="G101" s="186"/>
      <c r="H101" s="22"/>
      <c r="I101" s="22"/>
      <c r="J101" s="22"/>
      <c r="M101" s="22"/>
      <c r="N101" s="22"/>
      <c r="O101" s="22"/>
      <c r="P101" s="22"/>
      <c r="Q101" s="22"/>
      <c r="R101" s="22"/>
      <c r="S101" s="22"/>
      <c r="T101" s="22"/>
      <c r="U101" s="22"/>
      <c r="V101" s="22"/>
    </row>
    <row r="102" spans="2:22" ht="17.25" customHeight="1">
      <c r="B102" s="22"/>
      <c r="C102" s="22"/>
      <c r="D102" s="22"/>
      <c r="E102" s="22"/>
      <c r="F102" s="22"/>
      <c r="G102" s="186"/>
      <c r="H102" s="22"/>
      <c r="I102" s="22"/>
      <c r="J102" s="22"/>
      <c r="M102" s="22"/>
      <c r="N102" s="22"/>
      <c r="O102" s="22"/>
      <c r="P102" s="22"/>
      <c r="Q102" s="22"/>
      <c r="R102" s="22"/>
      <c r="S102" s="22"/>
      <c r="T102" s="22"/>
      <c r="U102" s="22"/>
      <c r="V102" s="22"/>
    </row>
    <row r="103" spans="2:22" ht="17.25" customHeight="1">
      <c r="B103" s="22"/>
      <c r="C103" s="22"/>
      <c r="D103" s="22"/>
      <c r="E103" s="22"/>
      <c r="F103" s="22"/>
      <c r="G103" s="186"/>
      <c r="H103" s="22"/>
      <c r="I103" s="22"/>
      <c r="J103" s="22"/>
      <c r="M103" s="22"/>
      <c r="N103" s="22"/>
      <c r="O103" s="22"/>
      <c r="P103" s="22"/>
      <c r="Q103" s="22"/>
      <c r="R103" s="22"/>
      <c r="S103" s="22"/>
      <c r="T103" s="22"/>
      <c r="U103" s="22"/>
      <c r="V103" s="22"/>
    </row>
    <row r="104" spans="2:22" ht="17.25" customHeight="1">
      <c r="B104" s="22"/>
      <c r="C104" s="22"/>
      <c r="D104" s="22"/>
      <c r="E104" s="22"/>
      <c r="F104" s="22"/>
      <c r="G104" s="186"/>
      <c r="H104" s="22"/>
      <c r="I104" s="22"/>
      <c r="J104" s="22"/>
      <c r="M104" s="22"/>
      <c r="N104" s="22"/>
      <c r="O104" s="22"/>
      <c r="P104" s="22"/>
      <c r="Q104" s="22"/>
      <c r="R104" s="22"/>
      <c r="S104" s="22"/>
      <c r="T104" s="22"/>
      <c r="U104" s="22"/>
      <c r="V104" s="22"/>
    </row>
    <row r="105" spans="2:22" ht="17.25" customHeight="1">
      <c r="B105" s="22"/>
      <c r="C105" s="22"/>
      <c r="D105" s="22"/>
      <c r="E105" s="22"/>
      <c r="F105" s="22"/>
      <c r="G105" s="186"/>
      <c r="H105" s="22"/>
      <c r="I105" s="22"/>
      <c r="J105" s="22"/>
      <c r="M105" s="22"/>
      <c r="N105" s="22"/>
      <c r="O105" s="22"/>
      <c r="P105" s="22"/>
      <c r="Q105" s="22"/>
      <c r="R105" s="22"/>
      <c r="S105" s="22"/>
      <c r="T105" s="22"/>
      <c r="U105" s="22"/>
      <c r="V105" s="22"/>
    </row>
    <row r="106" spans="2:22" ht="17.25" customHeight="1">
      <c r="B106" s="22"/>
      <c r="C106" s="22"/>
      <c r="D106" s="22"/>
      <c r="E106" s="22"/>
      <c r="F106" s="22"/>
      <c r="G106" s="186"/>
      <c r="H106" s="22"/>
      <c r="I106" s="22"/>
      <c r="J106" s="22"/>
      <c r="M106" s="22"/>
      <c r="N106" s="22"/>
      <c r="O106" s="22"/>
      <c r="P106" s="22"/>
      <c r="Q106" s="22"/>
      <c r="R106" s="22"/>
      <c r="S106" s="22"/>
      <c r="T106" s="22"/>
      <c r="U106" s="22"/>
      <c r="V106" s="22"/>
    </row>
    <row r="107" spans="2:22" ht="17.25" customHeight="1">
      <c r="B107" s="22"/>
      <c r="C107" s="22"/>
      <c r="D107" s="22"/>
      <c r="E107" s="22"/>
      <c r="F107" s="22"/>
      <c r="G107" s="186"/>
      <c r="H107" s="22"/>
      <c r="I107" s="22"/>
      <c r="J107" s="22"/>
      <c r="M107" s="22"/>
      <c r="N107" s="22"/>
      <c r="O107" s="22"/>
      <c r="P107" s="22"/>
      <c r="Q107" s="22"/>
      <c r="R107" s="22"/>
      <c r="S107" s="22"/>
      <c r="T107" s="22"/>
      <c r="U107" s="22"/>
      <c r="V107" s="22"/>
    </row>
    <row r="108" spans="2:22" ht="17.25" customHeight="1">
      <c r="B108" s="22"/>
      <c r="C108" s="22"/>
      <c r="D108" s="22"/>
      <c r="E108" s="22"/>
      <c r="F108" s="22"/>
      <c r="G108" s="186"/>
      <c r="H108" s="22"/>
      <c r="I108" s="22"/>
      <c r="J108" s="22"/>
      <c r="M108" s="22"/>
      <c r="N108" s="22"/>
      <c r="O108" s="22"/>
      <c r="P108" s="22"/>
      <c r="Q108" s="22"/>
      <c r="R108" s="22"/>
      <c r="S108" s="22"/>
      <c r="T108" s="22"/>
      <c r="U108" s="22"/>
      <c r="V108" s="22"/>
    </row>
    <row r="109" spans="2:22" ht="17.25" customHeight="1">
      <c r="B109" s="22"/>
      <c r="C109" s="22"/>
      <c r="D109" s="22"/>
      <c r="E109" s="22"/>
      <c r="F109" s="22"/>
      <c r="G109" s="186"/>
      <c r="H109" s="22"/>
      <c r="I109" s="22"/>
      <c r="J109" s="22"/>
      <c r="M109" s="22"/>
      <c r="N109" s="22"/>
      <c r="O109" s="22"/>
      <c r="P109" s="22"/>
      <c r="Q109" s="22"/>
      <c r="R109" s="22"/>
      <c r="S109" s="22"/>
      <c r="T109" s="22"/>
      <c r="U109" s="22"/>
      <c r="V109" s="22"/>
    </row>
    <row r="110" spans="2:22" ht="17.25" customHeight="1">
      <c r="B110" s="22"/>
      <c r="C110" s="22"/>
      <c r="D110" s="22"/>
      <c r="E110" s="22"/>
      <c r="F110" s="22"/>
      <c r="G110" s="186"/>
      <c r="H110" s="22"/>
      <c r="I110" s="22"/>
      <c r="J110" s="22"/>
      <c r="M110" s="22"/>
      <c r="N110" s="22"/>
      <c r="O110" s="22"/>
      <c r="P110" s="22"/>
      <c r="Q110" s="22"/>
      <c r="R110" s="22"/>
      <c r="S110" s="22"/>
      <c r="T110" s="22"/>
      <c r="U110" s="22"/>
      <c r="V110" s="22"/>
    </row>
    <row r="111" spans="2:22" ht="17.25" customHeight="1">
      <c r="B111" s="22"/>
      <c r="C111" s="22"/>
      <c r="D111" s="22"/>
      <c r="E111" s="22"/>
      <c r="F111" s="22"/>
      <c r="G111" s="186"/>
      <c r="H111" s="22"/>
      <c r="I111" s="22"/>
      <c r="J111" s="22"/>
      <c r="M111" s="22"/>
      <c r="N111" s="22"/>
      <c r="O111" s="22"/>
      <c r="P111" s="22"/>
      <c r="Q111" s="22"/>
      <c r="R111" s="22"/>
      <c r="S111" s="22"/>
      <c r="T111" s="22"/>
      <c r="U111" s="22"/>
      <c r="V111" s="22"/>
    </row>
    <row r="112" spans="2:22" ht="17.25" customHeight="1">
      <c r="B112" s="22"/>
      <c r="C112" s="22"/>
      <c r="D112" s="22"/>
      <c r="E112" s="22"/>
      <c r="F112" s="22"/>
      <c r="G112" s="186"/>
      <c r="H112" s="22"/>
      <c r="I112" s="22"/>
      <c r="J112" s="22"/>
      <c r="M112" s="22"/>
      <c r="N112" s="22"/>
      <c r="O112" s="22"/>
      <c r="P112" s="22"/>
      <c r="Q112" s="22"/>
      <c r="R112" s="22"/>
      <c r="S112" s="22"/>
      <c r="T112" s="22"/>
      <c r="U112" s="22"/>
      <c r="V112" s="22"/>
    </row>
    <row r="113" spans="2:22" ht="17.25" customHeight="1">
      <c r="B113" s="22"/>
      <c r="C113" s="22"/>
      <c r="D113" s="22"/>
      <c r="E113" s="22"/>
      <c r="F113" s="22"/>
      <c r="G113" s="186"/>
      <c r="H113" s="22"/>
      <c r="I113" s="22"/>
      <c r="J113" s="22"/>
      <c r="M113" s="22"/>
      <c r="N113" s="22"/>
      <c r="O113" s="22"/>
      <c r="P113" s="22"/>
      <c r="Q113" s="22"/>
      <c r="R113" s="22"/>
      <c r="S113" s="22"/>
      <c r="T113" s="22"/>
      <c r="U113" s="22"/>
      <c r="V113" s="22"/>
    </row>
    <row r="114" spans="2:22" ht="17.25" customHeight="1">
      <c r="B114" s="22"/>
      <c r="C114" s="22"/>
      <c r="D114" s="22"/>
      <c r="E114" s="22"/>
      <c r="F114" s="22"/>
      <c r="G114" s="186"/>
      <c r="H114" s="22"/>
      <c r="I114" s="22"/>
      <c r="J114" s="22"/>
      <c r="M114" s="22"/>
      <c r="N114" s="22"/>
      <c r="O114" s="22"/>
      <c r="P114" s="22"/>
      <c r="Q114" s="22"/>
      <c r="R114" s="22"/>
      <c r="S114" s="22"/>
      <c r="T114" s="22"/>
      <c r="U114" s="22"/>
      <c r="V114" s="22"/>
    </row>
    <row r="115" spans="2:22" ht="17.25" customHeight="1">
      <c r="B115" s="22"/>
      <c r="C115" s="22"/>
      <c r="D115" s="22"/>
      <c r="E115" s="22"/>
      <c r="F115" s="22"/>
      <c r="G115" s="186"/>
      <c r="H115" s="22"/>
      <c r="I115" s="22"/>
      <c r="J115" s="22"/>
      <c r="M115" s="22"/>
      <c r="N115" s="22"/>
      <c r="O115" s="22"/>
      <c r="P115" s="22"/>
      <c r="Q115" s="22"/>
      <c r="R115" s="22"/>
      <c r="S115" s="22"/>
      <c r="T115" s="22"/>
      <c r="U115" s="22"/>
      <c r="V115" s="22"/>
    </row>
    <row r="116" spans="2:22" ht="17.25" customHeight="1">
      <c r="B116" s="22"/>
      <c r="C116" s="22"/>
      <c r="D116" s="22"/>
      <c r="E116" s="22"/>
      <c r="F116" s="22"/>
      <c r="G116" s="186"/>
      <c r="H116" s="22"/>
      <c r="I116" s="22"/>
      <c r="J116" s="22"/>
      <c r="M116" s="22"/>
      <c r="N116" s="22"/>
      <c r="O116" s="22"/>
      <c r="P116" s="22"/>
      <c r="Q116" s="22"/>
      <c r="R116" s="22"/>
      <c r="S116" s="22"/>
      <c r="T116" s="22"/>
      <c r="U116" s="22"/>
      <c r="V116" s="22"/>
    </row>
    <row r="117" spans="2:22" ht="17.25" customHeight="1">
      <c r="B117" s="22"/>
      <c r="C117" s="22"/>
      <c r="D117" s="22"/>
      <c r="E117" s="22"/>
      <c r="F117" s="22"/>
      <c r="G117" s="186"/>
      <c r="H117" s="22"/>
      <c r="I117" s="22"/>
      <c r="J117" s="22"/>
      <c r="M117" s="22"/>
      <c r="N117" s="22"/>
      <c r="O117" s="22"/>
      <c r="P117" s="22"/>
      <c r="Q117" s="22"/>
      <c r="R117" s="22"/>
      <c r="S117" s="22"/>
      <c r="T117" s="22"/>
      <c r="U117" s="22"/>
      <c r="V117" s="22"/>
    </row>
    <row r="118" spans="2:22" ht="17.25" customHeight="1">
      <c r="B118" s="22"/>
      <c r="C118" s="22"/>
      <c r="D118" s="22"/>
      <c r="E118" s="22"/>
      <c r="F118" s="22"/>
      <c r="G118" s="186"/>
      <c r="H118" s="22"/>
      <c r="I118" s="22"/>
      <c r="J118" s="22"/>
      <c r="M118" s="22"/>
      <c r="N118" s="22"/>
      <c r="O118" s="22"/>
      <c r="P118" s="22"/>
      <c r="Q118" s="22"/>
      <c r="R118" s="22"/>
      <c r="S118" s="22"/>
      <c r="T118" s="22"/>
      <c r="U118" s="22"/>
      <c r="V118" s="22"/>
    </row>
    <row r="119" spans="2:22" ht="17.25" customHeight="1">
      <c r="B119" s="22"/>
      <c r="C119" s="22"/>
      <c r="D119" s="22"/>
      <c r="E119" s="22"/>
      <c r="F119" s="22"/>
      <c r="G119" s="186"/>
      <c r="H119" s="22"/>
      <c r="I119" s="22"/>
      <c r="J119" s="22"/>
      <c r="M119" s="22"/>
      <c r="N119" s="22"/>
      <c r="O119" s="22"/>
      <c r="P119" s="22"/>
      <c r="Q119" s="22"/>
      <c r="R119" s="22"/>
      <c r="S119" s="22"/>
      <c r="T119" s="22"/>
      <c r="U119" s="22"/>
      <c r="V119" s="22"/>
    </row>
    <row r="120" spans="2:22" ht="17.25" customHeight="1">
      <c r="B120" s="22"/>
      <c r="C120" s="22"/>
      <c r="D120" s="22"/>
      <c r="E120" s="22"/>
      <c r="F120" s="22"/>
      <c r="G120" s="186"/>
      <c r="H120" s="22"/>
      <c r="I120" s="22"/>
      <c r="J120" s="22"/>
      <c r="M120" s="22"/>
      <c r="N120" s="22"/>
      <c r="O120" s="22"/>
      <c r="P120" s="22"/>
      <c r="Q120" s="22"/>
      <c r="R120" s="22"/>
      <c r="S120" s="22"/>
      <c r="T120" s="22"/>
      <c r="U120" s="22"/>
      <c r="V120" s="22"/>
    </row>
    <row r="121" spans="2:22" ht="17.25" customHeight="1">
      <c r="B121" s="22"/>
      <c r="C121" s="22"/>
      <c r="D121" s="22"/>
      <c r="E121" s="22"/>
      <c r="F121" s="22"/>
      <c r="G121" s="186"/>
      <c r="H121" s="22"/>
      <c r="I121" s="22"/>
      <c r="J121" s="22"/>
      <c r="M121" s="22"/>
      <c r="N121" s="22"/>
      <c r="O121" s="22"/>
      <c r="P121" s="22"/>
      <c r="Q121" s="22"/>
      <c r="R121" s="22"/>
      <c r="S121" s="22"/>
      <c r="T121" s="22"/>
      <c r="U121" s="22"/>
      <c r="V121" s="22"/>
    </row>
    <row r="122" spans="2:22" ht="17.25" customHeight="1">
      <c r="B122" s="22"/>
      <c r="C122" s="22"/>
      <c r="D122" s="22"/>
      <c r="E122" s="22"/>
      <c r="F122" s="22"/>
      <c r="G122" s="186"/>
      <c r="H122" s="22"/>
      <c r="I122" s="22"/>
      <c r="J122" s="22"/>
      <c r="M122" s="22"/>
      <c r="N122" s="22"/>
      <c r="O122" s="22"/>
      <c r="P122" s="22"/>
      <c r="Q122" s="22"/>
      <c r="R122" s="22"/>
      <c r="S122" s="22"/>
      <c r="T122" s="22"/>
      <c r="U122" s="22"/>
      <c r="V122" s="22"/>
    </row>
    <row r="123" spans="2:22" ht="17.25" customHeight="1">
      <c r="B123" s="22"/>
      <c r="C123" s="22"/>
      <c r="D123" s="22"/>
      <c r="E123" s="22"/>
      <c r="F123" s="22"/>
      <c r="G123" s="186"/>
      <c r="H123" s="22"/>
      <c r="I123" s="22"/>
      <c r="J123" s="22"/>
      <c r="M123" s="22"/>
      <c r="N123" s="22"/>
      <c r="O123" s="22"/>
      <c r="P123" s="22"/>
      <c r="Q123" s="22"/>
      <c r="R123" s="22"/>
      <c r="S123" s="22"/>
      <c r="T123" s="22"/>
      <c r="U123" s="22"/>
      <c r="V123" s="22"/>
    </row>
    <row r="124" spans="2:22" ht="17.25" customHeight="1">
      <c r="G124" s="186"/>
    </row>
    <row r="125" spans="2:22" ht="17.25" customHeight="1">
      <c r="G125" s="186"/>
    </row>
    <row r="126" spans="2:22" ht="17.25" customHeight="1">
      <c r="G126" s="186"/>
    </row>
    <row r="127" spans="2:22" ht="17.25" customHeight="1">
      <c r="G127" s="186"/>
    </row>
    <row r="128" spans="2:22" ht="17.25" customHeight="1">
      <c r="G128" s="186"/>
    </row>
    <row r="129" spans="7:7" ht="17.25" customHeight="1">
      <c r="G129" s="186"/>
    </row>
    <row r="130" spans="7:7" ht="17.25" customHeight="1">
      <c r="G130" s="186"/>
    </row>
    <row r="131" spans="7:7" ht="17.25" customHeight="1">
      <c r="G131" s="186"/>
    </row>
    <row r="132" spans="7:7" ht="17.25" customHeight="1">
      <c r="G132" s="186"/>
    </row>
    <row r="133" spans="7:7" ht="17.25" customHeight="1">
      <c r="G133" s="186"/>
    </row>
    <row r="134" spans="7:7" ht="17.25" customHeight="1">
      <c r="G134" s="186"/>
    </row>
    <row r="135" spans="7:7" ht="17.25" customHeight="1">
      <c r="G135" s="186"/>
    </row>
    <row r="136" spans="7:7" ht="17.25" customHeight="1">
      <c r="G136" s="186"/>
    </row>
    <row r="137" spans="7:7" ht="17.25" customHeight="1">
      <c r="G137" s="186"/>
    </row>
    <row r="138" spans="7:7" ht="17.25" customHeight="1">
      <c r="G138" s="186"/>
    </row>
    <row r="139" spans="7:7" ht="17.25" customHeight="1">
      <c r="G139" s="186"/>
    </row>
    <row r="140" spans="7:7" ht="17.25" customHeight="1">
      <c r="G140" s="186"/>
    </row>
    <row r="141" spans="7:7" ht="17.25" customHeight="1">
      <c r="G141" s="186"/>
    </row>
    <row r="142" spans="7:7" ht="17.25" customHeight="1">
      <c r="G142" s="186"/>
    </row>
    <row r="143" spans="7:7" ht="17.25" customHeight="1">
      <c r="G143" s="186"/>
    </row>
    <row r="144" spans="7:7" ht="17.25" customHeight="1">
      <c r="G144" s="186"/>
    </row>
    <row r="145" spans="7:7" ht="17.25" customHeight="1">
      <c r="G145" s="186"/>
    </row>
    <row r="146" spans="7:7" ht="17.25" customHeight="1">
      <c r="G146" s="186"/>
    </row>
    <row r="147" spans="7:7" ht="17.25" customHeight="1">
      <c r="G147" s="186"/>
    </row>
    <row r="148" spans="7:7" ht="17.25" customHeight="1">
      <c r="G148" s="186"/>
    </row>
    <row r="149" spans="7:7" ht="17.25" customHeight="1">
      <c r="G149" s="186"/>
    </row>
    <row r="150" spans="7:7" ht="17.25" customHeight="1">
      <c r="G150" s="186"/>
    </row>
    <row r="151" spans="7:7" ht="17.25" customHeight="1">
      <c r="G151" s="186"/>
    </row>
    <row r="152" spans="7:7" ht="17.25" customHeight="1">
      <c r="G152" s="186"/>
    </row>
    <row r="153" spans="7:7" ht="17.25" customHeight="1">
      <c r="G153" s="186"/>
    </row>
    <row r="154" spans="7:7" ht="17.25" customHeight="1">
      <c r="G154" s="186"/>
    </row>
    <row r="155" spans="7:7" ht="17.25" customHeight="1">
      <c r="G155" s="186"/>
    </row>
    <row r="156" spans="7:7" ht="17.25" customHeight="1">
      <c r="G156" s="186"/>
    </row>
    <row r="157" spans="7:7" ht="17.25" customHeight="1">
      <c r="G157" s="186"/>
    </row>
    <row r="158" spans="7:7" ht="17.25" customHeight="1">
      <c r="G158" s="186"/>
    </row>
    <row r="159" spans="7:7" ht="17.25" customHeight="1">
      <c r="G159" s="186"/>
    </row>
    <row r="160" spans="7:7" ht="17.25" customHeight="1">
      <c r="G160" s="186"/>
    </row>
    <row r="161" spans="7:7" ht="17.25" customHeight="1">
      <c r="G161" s="186"/>
    </row>
    <row r="162" spans="7:7" ht="17.25" customHeight="1">
      <c r="G162" s="186"/>
    </row>
    <row r="163" spans="7:7" ht="17.25" customHeight="1">
      <c r="G163" s="186"/>
    </row>
    <row r="164" spans="7:7" ht="17.25" customHeight="1">
      <c r="G164" s="186"/>
    </row>
  </sheetData>
  <sortState xmlns:xlrd2="http://schemas.microsoft.com/office/spreadsheetml/2017/richdata2" ref="G97:G164">
    <sortCondition ref="G97:G164"/>
  </sortState>
  <mergeCells count="27">
    <mergeCell ref="W3:W8"/>
    <mergeCell ref="K3:K8"/>
    <mergeCell ref="L3:L8"/>
    <mergeCell ref="S5:T5"/>
    <mergeCell ref="S6:T7"/>
    <mergeCell ref="R6:R7"/>
    <mergeCell ref="P5:Q5"/>
    <mergeCell ref="Q6:Q7"/>
    <mergeCell ref="U6:U7"/>
    <mergeCell ref="M6:O7"/>
    <mergeCell ref="M5:O5"/>
    <mergeCell ref="M4:U4"/>
    <mergeCell ref="M3:U3"/>
    <mergeCell ref="V3:V8"/>
    <mergeCell ref="P6:P7"/>
    <mergeCell ref="A3:A8"/>
    <mergeCell ref="B5:C5"/>
    <mergeCell ref="G5:H5"/>
    <mergeCell ref="E5:F5"/>
    <mergeCell ref="B4:J4"/>
    <mergeCell ref="B6:C7"/>
    <mergeCell ref="D6:D7"/>
    <mergeCell ref="E6:F7"/>
    <mergeCell ref="G6:H7"/>
    <mergeCell ref="I6:I7"/>
    <mergeCell ref="J6:J7"/>
    <mergeCell ref="B3:J3"/>
  </mergeCells>
  <phoneticPr fontId="2"/>
  <printOptions horizontalCentered="1"/>
  <pageMargins left="0.59055118110236227" right="0.59055118110236227" top="0.59055118110236227" bottom="0.59055118110236227" header="0.19685039370078741" footer="0.19685039370078741"/>
  <pageSetup paperSize="9" scale="59" fitToWidth="0" orientation="landscape" r:id="rId1"/>
  <headerFooter alignWithMargins="0"/>
  <colBreaks count="1" manualBreakCount="1">
    <brk id="11"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R87"/>
  <sheetViews>
    <sheetView view="pageBreakPreview" zoomScale="75" zoomScaleNormal="100" zoomScaleSheetLayoutView="75" workbookViewId="0">
      <pane xSplit="1" ySplit="3" topLeftCell="B4" activePane="bottomRight" state="frozen"/>
      <selection activeCell="A18" sqref="A18"/>
      <selection pane="topRight" activeCell="A18" sqref="A18"/>
      <selection pane="bottomLeft" activeCell="A18" sqref="A18"/>
      <selection pane="bottomRight" activeCell="A18" sqref="A18"/>
    </sheetView>
  </sheetViews>
  <sheetFormatPr defaultColWidth="9" defaultRowHeight="17.25" customHeight="1"/>
  <cols>
    <col min="1" max="16" width="12.6640625" style="1" customWidth="1"/>
    <col min="17" max="17" width="0" style="1" hidden="1" customWidth="1"/>
    <col min="18" max="18" width="3.77734375" style="1" hidden="1" customWidth="1"/>
    <col min="19" max="19" width="0" style="1" hidden="1" customWidth="1"/>
    <col min="20" max="16384" width="9" style="1"/>
  </cols>
  <sheetData>
    <row r="1" spans="1:18" s="2" customFormat="1" ht="17.25" customHeight="1">
      <c r="A1" s="156" t="s">
        <v>189</v>
      </c>
      <c r="B1" s="16"/>
      <c r="C1" s="17"/>
      <c r="D1" s="17"/>
      <c r="E1" s="17"/>
      <c r="F1" s="17"/>
      <c r="G1" s="17"/>
      <c r="H1" s="17"/>
      <c r="I1" s="17"/>
      <c r="K1" s="25"/>
      <c r="P1" s="25"/>
    </row>
    <row r="2" spans="1:18" s="52" customFormat="1" ht="17.25" customHeight="1" thickBot="1">
      <c r="A2" s="53"/>
      <c r="B2" s="54"/>
      <c r="C2" s="54"/>
      <c r="D2" s="54"/>
      <c r="E2" s="54"/>
      <c r="F2" s="54"/>
      <c r="G2" s="54"/>
      <c r="H2" s="54"/>
      <c r="I2" s="54"/>
      <c r="J2" s="54"/>
      <c r="P2" s="55" t="s">
        <v>95</v>
      </c>
    </row>
    <row r="3" spans="1:18" s="84" customFormat="1" ht="43.5" customHeight="1" thickBot="1">
      <c r="A3" s="85" t="s">
        <v>0</v>
      </c>
      <c r="B3" s="86" t="s">
        <v>51</v>
      </c>
      <c r="C3" s="86" t="s">
        <v>54</v>
      </c>
      <c r="D3" s="86" t="s">
        <v>55</v>
      </c>
      <c r="E3" s="87" t="s">
        <v>56</v>
      </c>
      <c r="F3" s="87" t="s">
        <v>57</v>
      </c>
      <c r="G3" s="87" t="s">
        <v>58</v>
      </c>
      <c r="H3" s="87" t="s">
        <v>59</v>
      </c>
      <c r="I3" s="87" t="s">
        <v>60</v>
      </c>
      <c r="J3" s="87" t="s">
        <v>61</v>
      </c>
      <c r="K3" s="87" t="s">
        <v>62</v>
      </c>
      <c r="L3" s="87" t="s">
        <v>63</v>
      </c>
      <c r="M3" s="87" t="s">
        <v>52</v>
      </c>
      <c r="N3" s="87" t="s">
        <v>53</v>
      </c>
      <c r="O3" s="87" t="s">
        <v>50</v>
      </c>
      <c r="P3" s="85" t="s">
        <v>0</v>
      </c>
    </row>
    <row r="4" spans="1:18" ht="17.25" customHeight="1">
      <c r="A4" s="3" t="s">
        <v>4</v>
      </c>
      <c r="B4" s="78">
        <f>B49</f>
        <v>3616</v>
      </c>
      <c r="C4" s="88">
        <f t="shared" ref="C4:N4" si="0">C49</f>
        <v>79</v>
      </c>
      <c r="D4" s="88">
        <f t="shared" si="0"/>
        <v>71</v>
      </c>
      <c r="E4" s="89">
        <f t="shared" si="0"/>
        <v>76</v>
      </c>
      <c r="F4" s="89">
        <f t="shared" si="0"/>
        <v>68</v>
      </c>
      <c r="G4" s="89">
        <f t="shared" si="0"/>
        <v>54</v>
      </c>
      <c r="H4" s="89">
        <f t="shared" si="0"/>
        <v>240</v>
      </c>
      <c r="I4" s="89">
        <f t="shared" si="0"/>
        <v>221</v>
      </c>
      <c r="J4" s="89">
        <f t="shared" si="0"/>
        <v>1144</v>
      </c>
      <c r="K4" s="89">
        <f t="shared" si="0"/>
        <v>445</v>
      </c>
      <c r="L4" s="89">
        <f t="shared" si="0"/>
        <v>175</v>
      </c>
      <c r="M4" s="89">
        <f t="shared" si="0"/>
        <v>330</v>
      </c>
      <c r="N4" s="89">
        <f t="shared" si="0"/>
        <v>195</v>
      </c>
      <c r="O4" s="89">
        <f>O49</f>
        <v>6714</v>
      </c>
      <c r="P4" s="3" t="s">
        <v>4</v>
      </c>
      <c r="R4" s="77" t="str">
        <f>IF(SUM(B4:N4)-O4=0,"○","×")</f>
        <v>○</v>
      </c>
    </row>
    <row r="5" spans="1:18" ht="17.25" customHeight="1">
      <c r="A5" s="4" t="s">
        <v>5</v>
      </c>
      <c r="B5" s="78">
        <f t="shared" ref="B5:O5" si="1">B50</f>
        <v>998</v>
      </c>
      <c r="C5" s="88">
        <f t="shared" si="1"/>
        <v>19</v>
      </c>
      <c r="D5" s="88">
        <f t="shared" si="1"/>
        <v>22</v>
      </c>
      <c r="E5" s="89">
        <f t="shared" si="1"/>
        <v>17</v>
      </c>
      <c r="F5" s="89">
        <f t="shared" si="1"/>
        <v>15</v>
      </c>
      <c r="G5" s="89">
        <f t="shared" si="1"/>
        <v>15</v>
      </c>
      <c r="H5" s="89">
        <f t="shared" si="1"/>
        <v>73</v>
      </c>
      <c r="I5" s="89">
        <f t="shared" si="1"/>
        <v>57</v>
      </c>
      <c r="J5" s="89">
        <f t="shared" si="1"/>
        <v>291</v>
      </c>
      <c r="K5" s="89">
        <f t="shared" si="1"/>
        <v>106</v>
      </c>
      <c r="L5" s="89">
        <f t="shared" si="1"/>
        <v>42</v>
      </c>
      <c r="M5" s="89">
        <f t="shared" si="1"/>
        <v>61</v>
      </c>
      <c r="N5" s="89">
        <f t="shared" si="1"/>
        <v>34</v>
      </c>
      <c r="O5" s="89">
        <f t="shared" si="1"/>
        <v>1750</v>
      </c>
      <c r="P5" s="4" t="s">
        <v>5</v>
      </c>
      <c r="R5" s="77" t="str">
        <f t="shared" ref="R5:R42" si="2">IF(SUM(B5:N5)-O5=0,"○","×")</f>
        <v>○</v>
      </c>
    </row>
    <row r="6" spans="1:18" ht="17.25" customHeight="1">
      <c r="A6" s="4" t="s">
        <v>6</v>
      </c>
      <c r="B6" s="78">
        <f t="shared" ref="B6:O6" si="3">B51</f>
        <v>1097</v>
      </c>
      <c r="C6" s="88">
        <f t="shared" si="3"/>
        <v>17</v>
      </c>
      <c r="D6" s="88">
        <f t="shared" si="3"/>
        <v>15</v>
      </c>
      <c r="E6" s="89">
        <f t="shared" si="3"/>
        <v>13</v>
      </c>
      <c r="F6" s="89">
        <f t="shared" si="3"/>
        <v>14</v>
      </c>
      <c r="G6" s="89">
        <f t="shared" si="3"/>
        <v>14</v>
      </c>
      <c r="H6" s="89">
        <f t="shared" si="3"/>
        <v>78</v>
      </c>
      <c r="I6" s="89">
        <f t="shared" si="3"/>
        <v>57</v>
      </c>
      <c r="J6" s="89">
        <f t="shared" si="3"/>
        <v>394</v>
      </c>
      <c r="K6" s="89">
        <f t="shared" si="3"/>
        <v>131</v>
      </c>
      <c r="L6" s="89">
        <f t="shared" si="3"/>
        <v>61</v>
      </c>
      <c r="M6" s="89">
        <f t="shared" si="3"/>
        <v>109</v>
      </c>
      <c r="N6" s="89">
        <f t="shared" si="3"/>
        <v>113</v>
      </c>
      <c r="O6" s="89">
        <f t="shared" si="3"/>
        <v>2113</v>
      </c>
      <c r="P6" s="4" t="s">
        <v>6</v>
      </c>
      <c r="R6" s="77" t="str">
        <f t="shared" si="2"/>
        <v>○</v>
      </c>
    </row>
    <row r="7" spans="1:18" ht="17.25" customHeight="1">
      <c r="A7" s="4" t="s">
        <v>7</v>
      </c>
      <c r="B7" s="78">
        <f t="shared" ref="B7:O7" si="4">B52</f>
        <v>599</v>
      </c>
      <c r="C7" s="88">
        <f t="shared" si="4"/>
        <v>16</v>
      </c>
      <c r="D7" s="88">
        <f t="shared" si="4"/>
        <v>16</v>
      </c>
      <c r="E7" s="89">
        <f t="shared" si="4"/>
        <v>13</v>
      </c>
      <c r="F7" s="89">
        <f t="shared" si="4"/>
        <v>12</v>
      </c>
      <c r="G7" s="89">
        <f t="shared" si="4"/>
        <v>6</v>
      </c>
      <c r="H7" s="89">
        <f t="shared" si="4"/>
        <v>48</v>
      </c>
      <c r="I7" s="89">
        <f t="shared" si="4"/>
        <v>32</v>
      </c>
      <c r="J7" s="89">
        <f t="shared" si="4"/>
        <v>242</v>
      </c>
      <c r="K7" s="89">
        <f t="shared" si="4"/>
        <v>119</v>
      </c>
      <c r="L7" s="89">
        <f t="shared" si="4"/>
        <v>42</v>
      </c>
      <c r="M7" s="89">
        <f t="shared" si="4"/>
        <v>96</v>
      </c>
      <c r="N7" s="89">
        <f t="shared" si="4"/>
        <v>65</v>
      </c>
      <c r="O7" s="89">
        <f t="shared" si="4"/>
        <v>1306</v>
      </c>
      <c r="P7" s="4" t="s">
        <v>7</v>
      </c>
      <c r="R7" s="77" t="str">
        <f t="shared" si="2"/>
        <v>○</v>
      </c>
    </row>
    <row r="8" spans="1:18" ht="17.25" customHeight="1">
      <c r="A8" s="4" t="s">
        <v>8</v>
      </c>
      <c r="B8" s="78">
        <f t="shared" ref="B8:O8" si="5">B53</f>
        <v>1241</v>
      </c>
      <c r="C8" s="88">
        <f t="shared" si="5"/>
        <v>31</v>
      </c>
      <c r="D8" s="88">
        <f t="shared" si="5"/>
        <v>29</v>
      </c>
      <c r="E8" s="89">
        <f t="shared" si="5"/>
        <v>41</v>
      </c>
      <c r="F8" s="89">
        <f t="shared" si="5"/>
        <v>29</v>
      </c>
      <c r="G8" s="89">
        <f t="shared" si="5"/>
        <v>24</v>
      </c>
      <c r="H8" s="89">
        <f t="shared" si="5"/>
        <v>119</v>
      </c>
      <c r="I8" s="89">
        <f t="shared" si="5"/>
        <v>123</v>
      </c>
      <c r="J8" s="89">
        <f t="shared" si="5"/>
        <v>609</v>
      </c>
      <c r="K8" s="89">
        <f t="shared" si="5"/>
        <v>221</v>
      </c>
      <c r="L8" s="89">
        <f t="shared" si="5"/>
        <v>103</v>
      </c>
      <c r="M8" s="89">
        <f t="shared" si="5"/>
        <v>145</v>
      </c>
      <c r="N8" s="89">
        <f t="shared" si="5"/>
        <v>62</v>
      </c>
      <c r="O8" s="89">
        <f t="shared" si="5"/>
        <v>2777</v>
      </c>
      <c r="P8" s="4" t="s">
        <v>8</v>
      </c>
      <c r="R8" s="77" t="str">
        <f t="shared" si="2"/>
        <v>○</v>
      </c>
    </row>
    <row r="9" spans="1:18" ht="17.25" customHeight="1">
      <c r="A9" s="4" t="s">
        <v>9</v>
      </c>
      <c r="B9" s="78">
        <f t="shared" ref="B9:O9" si="6">B54</f>
        <v>653</v>
      </c>
      <c r="C9" s="88">
        <f t="shared" si="6"/>
        <v>21</v>
      </c>
      <c r="D9" s="88">
        <f t="shared" si="6"/>
        <v>7</v>
      </c>
      <c r="E9" s="89">
        <f t="shared" si="6"/>
        <v>9</v>
      </c>
      <c r="F9" s="89">
        <f t="shared" si="6"/>
        <v>9</v>
      </c>
      <c r="G9" s="89">
        <f t="shared" si="6"/>
        <v>12</v>
      </c>
      <c r="H9" s="89">
        <f t="shared" si="6"/>
        <v>33</v>
      </c>
      <c r="I9" s="89">
        <f t="shared" si="6"/>
        <v>34</v>
      </c>
      <c r="J9" s="89">
        <f t="shared" si="6"/>
        <v>227</v>
      </c>
      <c r="K9" s="89">
        <f t="shared" si="6"/>
        <v>77</v>
      </c>
      <c r="L9" s="89">
        <f t="shared" si="6"/>
        <v>33</v>
      </c>
      <c r="M9" s="89">
        <f t="shared" si="6"/>
        <v>57</v>
      </c>
      <c r="N9" s="89">
        <f t="shared" si="6"/>
        <v>35</v>
      </c>
      <c r="O9" s="89">
        <f t="shared" si="6"/>
        <v>1207</v>
      </c>
      <c r="P9" s="4" t="s">
        <v>9</v>
      </c>
      <c r="R9" s="77" t="str">
        <f t="shared" si="2"/>
        <v>○</v>
      </c>
    </row>
    <row r="10" spans="1:18" ht="17.25" customHeight="1">
      <c r="A10" s="4" t="s">
        <v>10</v>
      </c>
      <c r="B10" s="78">
        <f t="shared" ref="B10:O10" si="7">B55</f>
        <v>291</v>
      </c>
      <c r="C10" s="88">
        <f t="shared" si="7"/>
        <v>8</v>
      </c>
      <c r="D10" s="88">
        <f t="shared" si="7"/>
        <v>7</v>
      </c>
      <c r="E10" s="89">
        <f t="shared" si="7"/>
        <v>10</v>
      </c>
      <c r="F10" s="89">
        <f t="shared" si="7"/>
        <v>7</v>
      </c>
      <c r="G10" s="89">
        <f t="shared" si="7"/>
        <v>3</v>
      </c>
      <c r="H10" s="89">
        <f t="shared" si="7"/>
        <v>38</v>
      </c>
      <c r="I10" s="89">
        <f t="shared" si="7"/>
        <v>35</v>
      </c>
      <c r="J10" s="89">
        <f t="shared" si="7"/>
        <v>181</v>
      </c>
      <c r="K10" s="89">
        <f t="shared" si="7"/>
        <v>69</v>
      </c>
      <c r="L10" s="89">
        <f t="shared" si="7"/>
        <v>30</v>
      </c>
      <c r="M10" s="89">
        <f t="shared" si="7"/>
        <v>74</v>
      </c>
      <c r="N10" s="89">
        <f t="shared" si="7"/>
        <v>51</v>
      </c>
      <c r="O10" s="89">
        <f t="shared" si="7"/>
        <v>804</v>
      </c>
      <c r="P10" s="4" t="s">
        <v>10</v>
      </c>
      <c r="R10" s="77" t="str">
        <f t="shared" si="2"/>
        <v>○</v>
      </c>
    </row>
    <row r="11" spans="1:18" ht="17.25" customHeight="1">
      <c r="A11" s="4" t="s">
        <v>11</v>
      </c>
      <c r="B11" s="78">
        <f t="shared" ref="B11:O11" si="8">B56</f>
        <v>309</v>
      </c>
      <c r="C11" s="88">
        <f t="shared" si="8"/>
        <v>5</v>
      </c>
      <c r="D11" s="88">
        <f t="shared" si="8"/>
        <v>8</v>
      </c>
      <c r="E11" s="89">
        <f t="shared" si="8"/>
        <v>1</v>
      </c>
      <c r="F11" s="89">
        <f t="shared" si="8"/>
        <v>3</v>
      </c>
      <c r="G11" s="89">
        <f t="shared" si="8"/>
        <v>6</v>
      </c>
      <c r="H11" s="89">
        <f t="shared" si="8"/>
        <v>32</v>
      </c>
      <c r="I11" s="89">
        <f t="shared" si="8"/>
        <v>24</v>
      </c>
      <c r="J11" s="89">
        <f t="shared" si="8"/>
        <v>191</v>
      </c>
      <c r="K11" s="89">
        <f t="shared" si="8"/>
        <v>77</v>
      </c>
      <c r="L11" s="89">
        <f t="shared" si="8"/>
        <v>30</v>
      </c>
      <c r="M11" s="89">
        <f t="shared" si="8"/>
        <v>51</v>
      </c>
      <c r="N11" s="89">
        <f t="shared" si="8"/>
        <v>28</v>
      </c>
      <c r="O11" s="89">
        <f t="shared" si="8"/>
        <v>765</v>
      </c>
      <c r="P11" s="4" t="s">
        <v>11</v>
      </c>
      <c r="R11" s="77" t="str">
        <f>IF(SUM(B11:N11)-O11=0,"○","×")</f>
        <v>○</v>
      </c>
    </row>
    <row r="12" spans="1:18" ht="17.25" customHeight="1">
      <c r="A12" s="4" t="s">
        <v>12</v>
      </c>
      <c r="B12" s="78">
        <f t="shared" ref="B12:O12" si="9">B57</f>
        <v>1200</v>
      </c>
      <c r="C12" s="88">
        <f t="shared" si="9"/>
        <v>21</v>
      </c>
      <c r="D12" s="88">
        <f t="shared" si="9"/>
        <v>14</v>
      </c>
      <c r="E12" s="89">
        <f t="shared" si="9"/>
        <v>15</v>
      </c>
      <c r="F12" s="89">
        <f t="shared" si="9"/>
        <v>19</v>
      </c>
      <c r="G12" s="89">
        <f t="shared" si="9"/>
        <v>16</v>
      </c>
      <c r="H12" s="89">
        <f t="shared" si="9"/>
        <v>84</v>
      </c>
      <c r="I12" s="89">
        <f t="shared" si="9"/>
        <v>59</v>
      </c>
      <c r="J12" s="89">
        <f t="shared" si="9"/>
        <v>319</v>
      </c>
      <c r="K12" s="89">
        <f t="shared" si="9"/>
        <v>133</v>
      </c>
      <c r="L12" s="89">
        <f t="shared" si="9"/>
        <v>43</v>
      </c>
      <c r="M12" s="89">
        <f t="shared" si="9"/>
        <v>104</v>
      </c>
      <c r="N12" s="89">
        <f t="shared" si="9"/>
        <v>65</v>
      </c>
      <c r="O12" s="89">
        <f t="shared" si="9"/>
        <v>2092</v>
      </c>
      <c r="P12" s="4" t="s">
        <v>12</v>
      </c>
      <c r="R12" s="77" t="str">
        <f t="shared" si="2"/>
        <v>○</v>
      </c>
    </row>
    <row r="13" spans="1:18" ht="17.25" customHeight="1">
      <c r="A13" s="5" t="s">
        <v>13</v>
      </c>
      <c r="B13" s="78">
        <f t="shared" ref="B13:O13" si="10">B58</f>
        <v>984</v>
      </c>
      <c r="C13" s="88">
        <f t="shared" si="10"/>
        <v>19</v>
      </c>
      <c r="D13" s="88">
        <f t="shared" si="10"/>
        <v>20</v>
      </c>
      <c r="E13" s="89">
        <f t="shared" si="10"/>
        <v>8</v>
      </c>
      <c r="F13" s="89">
        <f t="shared" si="10"/>
        <v>16</v>
      </c>
      <c r="G13" s="89">
        <f t="shared" si="10"/>
        <v>15</v>
      </c>
      <c r="H13" s="89">
        <f t="shared" si="10"/>
        <v>62</v>
      </c>
      <c r="I13" s="89">
        <f t="shared" si="10"/>
        <v>40</v>
      </c>
      <c r="J13" s="89">
        <f t="shared" si="10"/>
        <v>252</v>
      </c>
      <c r="K13" s="89">
        <f t="shared" si="10"/>
        <v>118</v>
      </c>
      <c r="L13" s="89">
        <f t="shared" si="10"/>
        <v>40</v>
      </c>
      <c r="M13" s="89">
        <f t="shared" si="10"/>
        <v>65</v>
      </c>
      <c r="N13" s="89">
        <f t="shared" si="10"/>
        <v>33</v>
      </c>
      <c r="O13" s="90">
        <f t="shared" si="10"/>
        <v>1672</v>
      </c>
      <c r="P13" s="5" t="s">
        <v>13</v>
      </c>
      <c r="R13" s="77" t="str">
        <f t="shared" si="2"/>
        <v>○</v>
      </c>
    </row>
    <row r="14" spans="1:18" ht="17.25" customHeight="1">
      <c r="A14" s="5" t="s">
        <v>210</v>
      </c>
      <c r="B14" s="78">
        <f t="shared" ref="B14:O14" si="11">B59</f>
        <v>385</v>
      </c>
      <c r="C14" s="88">
        <f t="shared" si="11"/>
        <v>8</v>
      </c>
      <c r="D14" s="88">
        <f t="shared" si="11"/>
        <v>7</v>
      </c>
      <c r="E14" s="89">
        <f t="shared" si="11"/>
        <v>5</v>
      </c>
      <c r="F14" s="89">
        <f t="shared" si="11"/>
        <v>7</v>
      </c>
      <c r="G14" s="89">
        <f t="shared" si="11"/>
        <v>5</v>
      </c>
      <c r="H14" s="89">
        <f t="shared" si="11"/>
        <v>29</v>
      </c>
      <c r="I14" s="89">
        <f t="shared" si="11"/>
        <v>27</v>
      </c>
      <c r="J14" s="89">
        <f t="shared" si="11"/>
        <v>149</v>
      </c>
      <c r="K14" s="89">
        <f t="shared" si="11"/>
        <v>63</v>
      </c>
      <c r="L14" s="89">
        <f t="shared" si="11"/>
        <v>36</v>
      </c>
      <c r="M14" s="89">
        <f t="shared" si="11"/>
        <v>58</v>
      </c>
      <c r="N14" s="89">
        <f t="shared" si="11"/>
        <v>35</v>
      </c>
      <c r="O14" s="91">
        <f t="shared" si="11"/>
        <v>814</v>
      </c>
      <c r="P14" s="5" t="str">
        <f>A14</f>
        <v>葛城市</v>
      </c>
      <c r="R14" s="77" t="str">
        <f t="shared" si="2"/>
        <v>○</v>
      </c>
    </row>
    <row r="15" spans="1:18" ht="17.25" customHeight="1">
      <c r="A15" s="11" t="s">
        <v>40</v>
      </c>
      <c r="B15" s="78">
        <f t="shared" ref="B15:O15" si="12">B60</f>
        <v>306</v>
      </c>
      <c r="C15" s="88">
        <f t="shared" si="12"/>
        <v>10</v>
      </c>
      <c r="D15" s="88">
        <f t="shared" si="12"/>
        <v>5</v>
      </c>
      <c r="E15" s="89">
        <f t="shared" si="12"/>
        <v>8</v>
      </c>
      <c r="F15" s="89">
        <f t="shared" si="12"/>
        <v>8</v>
      </c>
      <c r="G15" s="89">
        <f t="shared" si="12"/>
        <v>6</v>
      </c>
      <c r="H15" s="89">
        <f t="shared" si="12"/>
        <v>16</v>
      </c>
      <c r="I15" s="89">
        <f t="shared" si="12"/>
        <v>24</v>
      </c>
      <c r="J15" s="89">
        <f t="shared" si="12"/>
        <v>154</v>
      </c>
      <c r="K15" s="89">
        <f t="shared" si="12"/>
        <v>62</v>
      </c>
      <c r="L15" s="89">
        <f t="shared" si="12"/>
        <v>11</v>
      </c>
      <c r="M15" s="90">
        <f t="shared" si="12"/>
        <v>39</v>
      </c>
      <c r="N15" s="90">
        <f t="shared" si="12"/>
        <v>19</v>
      </c>
      <c r="O15" s="90">
        <f t="shared" si="12"/>
        <v>668</v>
      </c>
      <c r="P15" s="4" t="s">
        <v>40</v>
      </c>
      <c r="R15" s="77" t="str">
        <f t="shared" si="2"/>
        <v>○</v>
      </c>
    </row>
    <row r="16" spans="1:18" ht="17.25" customHeight="1">
      <c r="A16" s="3" t="s">
        <v>14</v>
      </c>
      <c r="B16" s="78">
        <f t="shared" ref="B16:O16" si="13">B61</f>
        <v>161</v>
      </c>
      <c r="C16" s="88">
        <f t="shared" si="13"/>
        <v>1</v>
      </c>
      <c r="D16" s="88">
        <f t="shared" si="13"/>
        <v>8</v>
      </c>
      <c r="E16" s="89">
        <f t="shared" si="13"/>
        <v>1</v>
      </c>
      <c r="F16" s="89">
        <f t="shared" si="13"/>
        <v>3</v>
      </c>
      <c r="G16" s="89">
        <f t="shared" si="13"/>
        <v>2</v>
      </c>
      <c r="H16" s="89">
        <f t="shared" si="13"/>
        <v>7</v>
      </c>
      <c r="I16" s="89">
        <f t="shared" si="13"/>
        <v>5</v>
      </c>
      <c r="J16" s="89">
        <f t="shared" si="13"/>
        <v>46</v>
      </c>
      <c r="K16" s="89">
        <f t="shared" si="13"/>
        <v>15</v>
      </c>
      <c r="L16" s="89">
        <f t="shared" si="13"/>
        <v>6</v>
      </c>
      <c r="M16" s="89">
        <f t="shared" si="13"/>
        <v>14</v>
      </c>
      <c r="N16" s="89">
        <f t="shared" si="13"/>
        <v>12</v>
      </c>
      <c r="O16" s="89">
        <f t="shared" si="13"/>
        <v>281</v>
      </c>
      <c r="P16" s="3" t="s">
        <v>14</v>
      </c>
      <c r="R16" s="77" t="str">
        <f t="shared" si="2"/>
        <v>○</v>
      </c>
    </row>
    <row r="17" spans="1:18" ht="17.25" customHeight="1">
      <c r="A17" s="4" t="s">
        <v>15</v>
      </c>
      <c r="B17" s="78">
        <f t="shared" ref="B17:O17" si="14">B62</f>
        <v>187</v>
      </c>
      <c r="C17" s="88">
        <f t="shared" si="14"/>
        <v>4</v>
      </c>
      <c r="D17" s="88">
        <f t="shared" si="14"/>
        <v>3</v>
      </c>
      <c r="E17" s="89">
        <f t="shared" si="14"/>
        <v>5</v>
      </c>
      <c r="F17" s="89">
        <f t="shared" si="14"/>
        <v>3</v>
      </c>
      <c r="G17" s="89">
        <f t="shared" si="14"/>
        <v>3</v>
      </c>
      <c r="H17" s="89">
        <f t="shared" si="14"/>
        <v>23</v>
      </c>
      <c r="I17" s="89">
        <f t="shared" si="14"/>
        <v>11</v>
      </c>
      <c r="J17" s="89">
        <f t="shared" si="14"/>
        <v>88</v>
      </c>
      <c r="K17" s="89">
        <f t="shared" si="14"/>
        <v>38</v>
      </c>
      <c r="L17" s="89">
        <f t="shared" si="14"/>
        <v>10</v>
      </c>
      <c r="M17" s="89">
        <f t="shared" si="14"/>
        <v>18</v>
      </c>
      <c r="N17" s="89">
        <f t="shared" si="14"/>
        <v>10</v>
      </c>
      <c r="O17" s="89">
        <f t="shared" si="14"/>
        <v>403</v>
      </c>
      <c r="P17" s="4" t="s">
        <v>15</v>
      </c>
      <c r="R17" s="77" t="str">
        <f t="shared" si="2"/>
        <v>○</v>
      </c>
    </row>
    <row r="18" spans="1:18" ht="17.25" customHeight="1">
      <c r="A18" s="4" t="s">
        <v>16</v>
      </c>
      <c r="B18" s="78">
        <f t="shared" ref="B18:O18" si="15">B63</f>
        <v>128</v>
      </c>
      <c r="C18" s="88">
        <f t="shared" si="15"/>
        <v>3</v>
      </c>
      <c r="D18" s="88">
        <f t="shared" si="15"/>
        <v>0</v>
      </c>
      <c r="E18" s="89">
        <f t="shared" si="15"/>
        <v>2</v>
      </c>
      <c r="F18" s="89">
        <f t="shared" si="15"/>
        <v>0</v>
      </c>
      <c r="G18" s="89">
        <f t="shared" si="15"/>
        <v>1</v>
      </c>
      <c r="H18" s="89">
        <f t="shared" si="15"/>
        <v>6</v>
      </c>
      <c r="I18" s="89">
        <f t="shared" si="15"/>
        <v>2</v>
      </c>
      <c r="J18" s="89">
        <f t="shared" si="15"/>
        <v>39</v>
      </c>
      <c r="K18" s="89">
        <f t="shared" si="15"/>
        <v>13</v>
      </c>
      <c r="L18" s="89">
        <f t="shared" si="15"/>
        <v>9</v>
      </c>
      <c r="M18" s="89">
        <f t="shared" si="15"/>
        <v>12</v>
      </c>
      <c r="N18" s="89">
        <f t="shared" si="15"/>
        <v>10</v>
      </c>
      <c r="O18" s="89">
        <f t="shared" si="15"/>
        <v>225</v>
      </c>
      <c r="P18" s="4" t="s">
        <v>16</v>
      </c>
      <c r="R18" s="77" t="str">
        <f t="shared" si="2"/>
        <v>○</v>
      </c>
    </row>
    <row r="19" spans="1:18" ht="17.25" customHeight="1">
      <c r="A19" s="4" t="s">
        <v>17</v>
      </c>
      <c r="B19" s="78">
        <f t="shared" ref="B19:O19" si="16">B64</f>
        <v>367</v>
      </c>
      <c r="C19" s="88">
        <f t="shared" si="16"/>
        <v>3</v>
      </c>
      <c r="D19" s="88">
        <f t="shared" si="16"/>
        <v>6</v>
      </c>
      <c r="E19" s="89">
        <f t="shared" si="16"/>
        <v>4</v>
      </c>
      <c r="F19" s="89">
        <f t="shared" si="16"/>
        <v>6</v>
      </c>
      <c r="G19" s="89">
        <f t="shared" si="16"/>
        <v>2</v>
      </c>
      <c r="H19" s="89">
        <f t="shared" si="16"/>
        <v>22</v>
      </c>
      <c r="I19" s="89">
        <f t="shared" si="16"/>
        <v>14</v>
      </c>
      <c r="J19" s="89">
        <f t="shared" si="16"/>
        <v>77</v>
      </c>
      <c r="K19" s="89">
        <f t="shared" si="16"/>
        <v>40</v>
      </c>
      <c r="L19" s="89">
        <f t="shared" si="16"/>
        <v>14</v>
      </c>
      <c r="M19" s="89">
        <f t="shared" si="16"/>
        <v>23</v>
      </c>
      <c r="N19" s="89">
        <f t="shared" si="16"/>
        <v>14</v>
      </c>
      <c r="O19" s="89">
        <f t="shared" si="16"/>
        <v>592</v>
      </c>
      <c r="P19" s="4" t="s">
        <v>17</v>
      </c>
      <c r="R19" s="77" t="str">
        <f t="shared" si="2"/>
        <v>○</v>
      </c>
    </row>
    <row r="20" spans="1:18" ht="17.25" customHeight="1">
      <c r="A20" s="4" t="s">
        <v>18</v>
      </c>
      <c r="B20" s="78">
        <f t="shared" ref="B20:O20" si="17">B65</f>
        <v>66</v>
      </c>
      <c r="C20" s="88">
        <f t="shared" si="17"/>
        <v>6</v>
      </c>
      <c r="D20" s="88">
        <f t="shared" si="17"/>
        <v>0</v>
      </c>
      <c r="E20" s="89">
        <f t="shared" si="17"/>
        <v>0</v>
      </c>
      <c r="F20" s="89">
        <f t="shared" si="17"/>
        <v>0</v>
      </c>
      <c r="G20" s="89">
        <f t="shared" si="17"/>
        <v>1</v>
      </c>
      <c r="H20" s="89">
        <f t="shared" si="17"/>
        <v>5</v>
      </c>
      <c r="I20" s="89">
        <f t="shared" si="17"/>
        <v>8</v>
      </c>
      <c r="J20" s="89">
        <f t="shared" si="17"/>
        <v>25</v>
      </c>
      <c r="K20" s="89">
        <f t="shared" si="17"/>
        <v>11</v>
      </c>
      <c r="L20" s="89">
        <f t="shared" si="17"/>
        <v>7</v>
      </c>
      <c r="M20" s="89">
        <f t="shared" si="17"/>
        <v>16</v>
      </c>
      <c r="N20" s="89">
        <f t="shared" si="17"/>
        <v>15</v>
      </c>
      <c r="O20" s="89">
        <f t="shared" si="17"/>
        <v>160</v>
      </c>
      <c r="P20" s="4" t="s">
        <v>18</v>
      </c>
      <c r="R20" s="77" t="str">
        <f t="shared" si="2"/>
        <v>○</v>
      </c>
    </row>
    <row r="21" spans="1:18" ht="17.25" customHeight="1">
      <c r="A21" s="4" t="s">
        <v>19</v>
      </c>
      <c r="B21" s="78">
        <f t="shared" ref="B21:O21" si="18">B66</f>
        <v>82</v>
      </c>
      <c r="C21" s="88">
        <f t="shared" si="18"/>
        <v>1</v>
      </c>
      <c r="D21" s="88">
        <f t="shared" si="18"/>
        <v>2</v>
      </c>
      <c r="E21" s="89">
        <f t="shared" si="18"/>
        <v>2</v>
      </c>
      <c r="F21" s="89">
        <f t="shared" si="18"/>
        <v>2</v>
      </c>
      <c r="G21" s="89">
        <f t="shared" si="18"/>
        <v>2</v>
      </c>
      <c r="H21" s="89">
        <f t="shared" si="18"/>
        <v>5</v>
      </c>
      <c r="I21" s="89">
        <f t="shared" si="18"/>
        <v>5</v>
      </c>
      <c r="J21" s="89">
        <f t="shared" si="18"/>
        <v>30</v>
      </c>
      <c r="K21" s="89">
        <f t="shared" si="18"/>
        <v>13</v>
      </c>
      <c r="L21" s="89">
        <f t="shared" si="18"/>
        <v>7</v>
      </c>
      <c r="M21" s="89">
        <f t="shared" si="18"/>
        <v>14</v>
      </c>
      <c r="N21" s="89">
        <f t="shared" si="18"/>
        <v>20</v>
      </c>
      <c r="O21" s="89">
        <f t="shared" si="18"/>
        <v>185</v>
      </c>
      <c r="P21" s="4" t="s">
        <v>19</v>
      </c>
      <c r="R21" s="77" t="str">
        <f t="shared" si="2"/>
        <v>○</v>
      </c>
    </row>
    <row r="22" spans="1:18" ht="17.25" customHeight="1">
      <c r="A22" s="4" t="s">
        <v>20</v>
      </c>
      <c r="B22" s="78">
        <f t="shared" ref="B22:O22" si="19">B67</f>
        <v>105</v>
      </c>
      <c r="C22" s="88">
        <f t="shared" si="19"/>
        <v>0</v>
      </c>
      <c r="D22" s="88">
        <f t="shared" si="19"/>
        <v>2</v>
      </c>
      <c r="E22" s="89">
        <f t="shared" si="19"/>
        <v>1</v>
      </c>
      <c r="F22" s="89">
        <f t="shared" si="19"/>
        <v>2</v>
      </c>
      <c r="G22" s="89">
        <f t="shared" si="19"/>
        <v>2</v>
      </c>
      <c r="H22" s="89">
        <f t="shared" si="19"/>
        <v>12</v>
      </c>
      <c r="I22" s="89">
        <f t="shared" si="19"/>
        <v>4</v>
      </c>
      <c r="J22" s="89">
        <f t="shared" si="19"/>
        <v>32</v>
      </c>
      <c r="K22" s="89">
        <f t="shared" si="19"/>
        <v>8</v>
      </c>
      <c r="L22" s="89">
        <f t="shared" si="19"/>
        <v>2</v>
      </c>
      <c r="M22" s="89">
        <f t="shared" si="19"/>
        <v>8</v>
      </c>
      <c r="N22" s="89">
        <f t="shared" si="19"/>
        <v>4</v>
      </c>
      <c r="O22" s="89">
        <f t="shared" si="19"/>
        <v>182</v>
      </c>
      <c r="P22" s="4" t="s">
        <v>20</v>
      </c>
      <c r="R22" s="77" t="str">
        <f t="shared" si="2"/>
        <v>○</v>
      </c>
    </row>
    <row r="23" spans="1:18" ht="17.25" customHeight="1">
      <c r="A23" s="4" t="s">
        <v>21</v>
      </c>
      <c r="B23" s="78">
        <f t="shared" ref="B23:O23" si="20">B68</f>
        <v>421</v>
      </c>
      <c r="C23" s="88">
        <f t="shared" si="20"/>
        <v>9</v>
      </c>
      <c r="D23" s="88">
        <f t="shared" si="20"/>
        <v>12</v>
      </c>
      <c r="E23" s="89">
        <f t="shared" si="20"/>
        <v>8</v>
      </c>
      <c r="F23" s="89">
        <f t="shared" si="20"/>
        <v>8</v>
      </c>
      <c r="G23" s="89">
        <f t="shared" si="20"/>
        <v>7</v>
      </c>
      <c r="H23" s="89">
        <f t="shared" si="20"/>
        <v>24</v>
      </c>
      <c r="I23" s="89">
        <f t="shared" si="20"/>
        <v>25</v>
      </c>
      <c r="J23" s="89">
        <f t="shared" si="20"/>
        <v>140</v>
      </c>
      <c r="K23" s="89">
        <f t="shared" si="20"/>
        <v>52</v>
      </c>
      <c r="L23" s="89">
        <f t="shared" si="20"/>
        <v>34</v>
      </c>
      <c r="M23" s="89">
        <f t="shared" si="20"/>
        <v>53</v>
      </c>
      <c r="N23" s="89">
        <f t="shared" si="20"/>
        <v>30</v>
      </c>
      <c r="O23" s="89">
        <f t="shared" si="20"/>
        <v>823</v>
      </c>
      <c r="P23" s="4" t="s">
        <v>21</v>
      </c>
      <c r="R23" s="77" t="str">
        <f t="shared" si="2"/>
        <v>○</v>
      </c>
    </row>
    <row r="24" spans="1:18" ht="17.25" customHeight="1">
      <c r="A24" s="4" t="s">
        <v>47</v>
      </c>
      <c r="B24" s="78">
        <f t="shared" ref="B24:O24" si="21">B69</f>
        <v>40</v>
      </c>
      <c r="C24" s="88">
        <f t="shared" si="21"/>
        <v>0</v>
      </c>
      <c r="D24" s="88">
        <f t="shared" si="21"/>
        <v>1</v>
      </c>
      <c r="E24" s="89">
        <f t="shared" si="21"/>
        <v>0</v>
      </c>
      <c r="F24" s="89">
        <f t="shared" si="21"/>
        <v>1</v>
      </c>
      <c r="G24" s="89">
        <f t="shared" si="21"/>
        <v>0</v>
      </c>
      <c r="H24" s="89">
        <f t="shared" si="21"/>
        <v>3</v>
      </c>
      <c r="I24" s="89">
        <f t="shared" si="21"/>
        <v>5</v>
      </c>
      <c r="J24" s="89">
        <f t="shared" si="21"/>
        <v>16</v>
      </c>
      <c r="K24" s="89">
        <f t="shared" si="21"/>
        <v>7</v>
      </c>
      <c r="L24" s="89">
        <f t="shared" si="21"/>
        <v>1</v>
      </c>
      <c r="M24" s="89">
        <f t="shared" si="21"/>
        <v>3</v>
      </c>
      <c r="N24" s="89">
        <f t="shared" si="21"/>
        <v>2</v>
      </c>
      <c r="O24" s="89">
        <f t="shared" si="21"/>
        <v>79</v>
      </c>
      <c r="P24" s="4" t="s">
        <v>47</v>
      </c>
      <c r="R24" s="77" t="str">
        <f t="shared" si="2"/>
        <v>○</v>
      </c>
    </row>
    <row r="25" spans="1:18" ht="17.25" customHeight="1">
      <c r="A25" s="4" t="s">
        <v>22</v>
      </c>
      <c r="B25" s="78">
        <f t="shared" ref="B25:O25" si="22">B70</f>
        <v>40</v>
      </c>
      <c r="C25" s="88">
        <f t="shared" si="22"/>
        <v>0</v>
      </c>
      <c r="D25" s="88">
        <f t="shared" si="22"/>
        <v>0</v>
      </c>
      <c r="E25" s="89">
        <f t="shared" si="22"/>
        <v>0</v>
      </c>
      <c r="F25" s="89">
        <f t="shared" si="22"/>
        <v>1</v>
      </c>
      <c r="G25" s="89">
        <f t="shared" si="22"/>
        <v>2</v>
      </c>
      <c r="H25" s="89">
        <f t="shared" si="22"/>
        <v>1</v>
      </c>
      <c r="I25" s="89">
        <f t="shared" si="22"/>
        <v>2</v>
      </c>
      <c r="J25" s="89">
        <f t="shared" si="22"/>
        <v>29</v>
      </c>
      <c r="K25" s="89">
        <f t="shared" si="22"/>
        <v>6</v>
      </c>
      <c r="L25" s="89">
        <f t="shared" si="22"/>
        <v>2</v>
      </c>
      <c r="M25" s="89">
        <f t="shared" si="22"/>
        <v>8</v>
      </c>
      <c r="N25" s="89">
        <f t="shared" si="22"/>
        <v>2</v>
      </c>
      <c r="O25" s="89">
        <f t="shared" si="22"/>
        <v>93</v>
      </c>
      <c r="P25" s="4" t="s">
        <v>22</v>
      </c>
      <c r="R25" s="77" t="str">
        <f t="shared" si="2"/>
        <v>○</v>
      </c>
    </row>
    <row r="26" spans="1:18" ht="17.25" customHeight="1">
      <c r="A26" s="4" t="s">
        <v>23</v>
      </c>
      <c r="B26" s="78">
        <f t="shared" ref="B26:O26" si="23">B71</f>
        <v>134</v>
      </c>
      <c r="C26" s="88">
        <f t="shared" si="23"/>
        <v>4</v>
      </c>
      <c r="D26" s="88">
        <f t="shared" si="23"/>
        <v>1</v>
      </c>
      <c r="E26" s="89">
        <f t="shared" si="23"/>
        <v>0</v>
      </c>
      <c r="F26" s="89">
        <f t="shared" si="23"/>
        <v>5</v>
      </c>
      <c r="G26" s="89">
        <f t="shared" si="23"/>
        <v>1</v>
      </c>
      <c r="H26" s="89">
        <f t="shared" si="23"/>
        <v>11</v>
      </c>
      <c r="I26" s="89">
        <f t="shared" si="23"/>
        <v>2</v>
      </c>
      <c r="J26" s="89">
        <f t="shared" si="23"/>
        <v>48</v>
      </c>
      <c r="K26" s="89">
        <f t="shared" si="23"/>
        <v>20</v>
      </c>
      <c r="L26" s="89">
        <f t="shared" si="23"/>
        <v>6</v>
      </c>
      <c r="M26" s="89">
        <f t="shared" si="23"/>
        <v>18</v>
      </c>
      <c r="N26" s="89">
        <f t="shared" si="23"/>
        <v>8</v>
      </c>
      <c r="O26" s="89">
        <f t="shared" si="23"/>
        <v>258</v>
      </c>
      <c r="P26" s="4" t="s">
        <v>23</v>
      </c>
      <c r="R26" s="77" t="str">
        <f t="shared" si="2"/>
        <v>○</v>
      </c>
    </row>
    <row r="27" spans="1:18" ht="17.25" customHeight="1">
      <c r="A27" s="4" t="s">
        <v>24</v>
      </c>
      <c r="B27" s="78">
        <f t="shared" ref="B27:O27" si="24">B72</f>
        <v>63</v>
      </c>
      <c r="C27" s="88">
        <f t="shared" si="24"/>
        <v>2</v>
      </c>
      <c r="D27" s="88">
        <f t="shared" si="24"/>
        <v>1</v>
      </c>
      <c r="E27" s="89">
        <f t="shared" si="24"/>
        <v>0</v>
      </c>
      <c r="F27" s="89">
        <f t="shared" si="24"/>
        <v>3</v>
      </c>
      <c r="G27" s="89">
        <f t="shared" si="24"/>
        <v>1</v>
      </c>
      <c r="H27" s="89">
        <f t="shared" si="24"/>
        <v>6</v>
      </c>
      <c r="I27" s="89">
        <f t="shared" si="24"/>
        <v>1</v>
      </c>
      <c r="J27" s="89">
        <f t="shared" si="24"/>
        <v>16</v>
      </c>
      <c r="K27" s="89">
        <f t="shared" si="24"/>
        <v>7</v>
      </c>
      <c r="L27" s="89">
        <f t="shared" si="24"/>
        <v>4</v>
      </c>
      <c r="M27" s="89">
        <f t="shared" si="24"/>
        <v>6</v>
      </c>
      <c r="N27" s="89">
        <f t="shared" si="24"/>
        <v>5</v>
      </c>
      <c r="O27" s="89">
        <f t="shared" si="24"/>
        <v>115</v>
      </c>
      <c r="P27" s="4" t="s">
        <v>24</v>
      </c>
      <c r="R27" s="77" t="str">
        <f t="shared" si="2"/>
        <v>○</v>
      </c>
    </row>
    <row r="28" spans="1:18" ht="17.25" customHeight="1">
      <c r="A28" s="4" t="s">
        <v>25</v>
      </c>
      <c r="B28" s="78">
        <f t="shared" ref="B28:O28" si="25">B73</f>
        <v>260</v>
      </c>
      <c r="C28" s="88">
        <f t="shared" si="25"/>
        <v>6</v>
      </c>
      <c r="D28" s="88">
        <f t="shared" si="25"/>
        <v>8</v>
      </c>
      <c r="E28" s="89">
        <f t="shared" si="25"/>
        <v>6</v>
      </c>
      <c r="F28" s="89">
        <f t="shared" si="25"/>
        <v>3</v>
      </c>
      <c r="G28" s="89">
        <f t="shared" si="25"/>
        <v>1</v>
      </c>
      <c r="H28" s="89">
        <f t="shared" si="25"/>
        <v>19</v>
      </c>
      <c r="I28" s="89">
        <f t="shared" si="25"/>
        <v>11</v>
      </c>
      <c r="J28" s="89">
        <f t="shared" si="25"/>
        <v>80</v>
      </c>
      <c r="K28" s="89">
        <f t="shared" si="25"/>
        <v>27</v>
      </c>
      <c r="L28" s="89">
        <f t="shared" si="25"/>
        <v>10</v>
      </c>
      <c r="M28" s="89">
        <f t="shared" si="25"/>
        <v>17</v>
      </c>
      <c r="N28" s="89">
        <f t="shared" si="25"/>
        <v>13</v>
      </c>
      <c r="O28" s="89">
        <f t="shared" si="25"/>
        <v>461</v>
      </c>
      <c r="P28" s="4" t="s">
        <v>25</v>
      </c>
      <c r="R28" s="77" t="str">
        <f t="shared" si="2"/>
        <v>○</v>
      </c>
    </row>
    <row r="29" spans="1:18" ht="17.25" customHeight="1">
      <c r="A29" s="4" t="s">
        <v>26</v>
      </c>
      <c r="B29" s="78">
        <f t="shared" ref="B29:O29" si="26">B74</f>
        <v>191</v>
      </c>
      <c r="C29" s="88">
        <f t="shared" si="26"/>
        <v>3</v>
      </c>
      <c r="D29" s="88">
        <f t="shared" si="26"/>
        <v>9</v>
      </c>
      <c r="E29" s="89">
        <f t="shared" si="26"/>
        <v>5</v>
      </c>
      <c r="F29" s="89">
        <f t="shared" si="26"/>
        <v>6</v>
      </c>
      <c r="G29" s="89">
        <f t="shared" si="26"/>
        <v>4</v>
      </c>
      <c r="H29" s="89">
        <f t="shared" si="26"/>
        <v>17</v>
      </c>
      <c r="I29" s="89">
        <f t="shared" si="26"/>
        <v>8</v>
      </c>
      <c r="J29" s="89">
        <f t="shared" si="26"/>
        <v>103</v>
      </c>
      <c r="K29" s="89">
        <f t="shared" si="26"/>
        <v>40</v>
      </c>
      <c r="L29" s="89">
        <f t="shared" si="26"/>
        <v>15</v>
      </c>
      <c r="M29" s="89">
        <f t="shared" si="26"/>
        <v>30</v>
      </c>
      <c r="N29" s="89">
        <f t="shared" si="26"/>
        <v>18</v>
      </c>
      <c r="O29" s="89">
        <f t="shared" si="26"/>
        <v>449</v>
      </c>
      <c r="P29" s="4" t="s">
        <v>26</v>
      </c>
      <c r="R29" s="77" t="str">
        <f t="shared" si="2"/>
        <v>○</v>
      </c>
    </row>
    <row r="30" spans="1:18" ht="17.25" customHeight="1">
      <c r="A30" s="4" t="s">
        <v>27</v>
      </c>
      <c r="B30" s="78">
        <f t="shared" ref="B30:O30" si="27">B75</f>
        <v>427</v>
      </c>
      <c r="C30" s="88">
        <f t="shared" si="27"/>
        <v>9</v>
      </c>
      <c r="D30" s="88">
        <f t="shared" si="27"/>
        <v>5</v>
      </c>
      <c r="E30" s="89">
        <f t="shared" si="27"/>
        <v>12</v>
      </c>
      <c r="F30" s="89">
        <f t="shared" si="27"/>
        <v>10</v>
      </c>
      <c r="G30" s="89">
        <f t="shared" si="27"/>
        <v>8</v>
      </c>
      <c r="H30" s="89">
        <f t="shared" si="27"/>
        <v>30</v>
      </c>
      <c r="I30" s="89">
        <f t="shared" si="27"/>
        <v>30</v>
      </c>
      <c r="J30" s="89">
        <f t="shared" si="27"/>
        <v>151</v>
      </c>
      <c r="K30" s="89">
        <f t="shared" si="27"/>
        <v>61</v>
      </c>
      <c r="L30" s="89">
        <f t="shared" si="27"/>
        <v>24</v>
      </c>
      <c r="M30" s="89">
        <f t="shared" si="27"/>
        <v>44</v>
      </c>
      <c r="N30" s="89">
        <f t="shared" si="27"/>
        <v>20</v>
      </c>
      <c r="O30" s="89">
        <f t="shared" si="27"/>
        <v>831</v>
      </c>
      <c r="P30" s="4" t="s">
        <v>27</v>
      </c>
      <c r="R30" s="77" t="str">
        <f t="shared" si="2"/>
        <v>○</v>
      </c>
    </row>
    <row r="31" spans="1:18" ht="17.25" customHeight="1">
      <c r="A31" s="4" t="s">
        <v>28</v>
      </c>
      <c r="B31" s="78">
        <f t="shared" ref="B31:O31" si="28">B76</f>
        <v>326</v>
      </c>
      <c r="C31" s="88">
        <f t="shared" si="28"/>
        <v>5</v>
      </c>
      <c r="D31" s="88">
        <f t="shared" si="28"/>
        <v>11</v>
      </c>
      <c r="E31" s="89">
        <f t="shared" si="28"/>
        <v>3</v>
      </c>
      <c r="F31" s="89">
        <f t="shared" si="28"/>
        <v>8</v>
      </c>
      <c r="G31" s="89">
        <f t="shared" si="28"/>
        <v>5</v>
      </c>
      <c r="H31" s="89">
        <f t="shared" si="28"/>
        <v>22</v>
      </c>
      <c r="I31" s="89">
        <f t="shared" si="28"/>
        <v>20</v>
      </c>
      <c r="J31" s="89">
        <f t="shared" si="28"/>
        <v>78</v>
      </c>
      <c r="K31" s="89">
        <f t="shared" si="28"/>
        <v>29</v>
      </c>
      <c r="L31" s="89">
        <f t="shared" si="28"/>
        <v>11</v>
      </c>
      <c r="M31" s="89">
        <f t="shared" si="28"/>
        <v>16</v>
      </c>
      <c r="N31" s="89">
        <f t="shared" si="28"/>
        <v>12</v>
      </c>
      <c r="O31" s="89">
        <f t="shared" si="28"/>
        <v>546</v>
      </c>
      <c r="P31" s="4" t="s">
        <v>28</v>
      </c>
      <c r="R31" s="77" t="str">
        <f t="shared" si="2"/>
        <v>○</v>
      </c>
    </row>
    <row r="32" spans="1:18" ht="17.25" customHeight="1">
      <c r="A32" s="4" t="s">
        <v>29</v>
      </c>
      <c r="B32" s="78">
        <f t="shared" ref="B32:O32" si="29">B77</f>
        <v>267</v>
      </c>
      <c r="C32" s="88">
        <f t="shared" si="29"/>
        <v>5</v>
      </c>
      <c r="D32" s="88">
        <f t="shared" si="29"/>
        <v>2</v>
      </c>
      <c r="E32" s="89">
        <f t="shared" si="29"/>
        <v>3</v>
      </c>
      <c r="F32" s="89">
        <f t="shared" si="29"/>
        <v>2</v>
      </c>
      <c r="G32" s="89">
        <f t="shared" si="29"/>
        <v>1</v>
      </c>
      <c r="H32" s="89">
        <f t="shared" si="29"/>
        <v>12</v>
      </c>
      <c r="I32" s="89">
        <f t="shared" si="29"/>
        <v>18</v>
      </c>
      <c r="J32" s="89">
        <f t="shared" si="29"/>
        <v>76</v>
      </c>
      <c r="K32" s="89">
        <f t="shared" si="29"/>
        <v>26</v>
      </c>
      <c r="L32" s="89">
        <f t="shared" si="29"/>
        <v>4</v>
      </c>
      <c r="M32" s="89">
        <f t="shared" si="29"/>
        <v>12</v>
      </c>
      <c r="N32" s="89">
        <f t="shared" si="29"/>
        <v>11</v>
      </c>
      <c r="O32" s="89">
        <f t="shared" si="29"/>
        <v>439</v>
      </c>
      <c r="P32" s="4" t="s">
        <v>29</v>
      </c>
      <c r="R32" s="77" t="str">
        <f t="shared" si="2"/>
        <v>○</v>
      </c>
    </row>
    <row r="33" spans="1:18" ht="17.25" customHeight="1">
      <c r="A33" s="4" t="s">
        <v>30</v>
      </c>
      <c r="B33" s="78">
        <f t="shared" ref="B33:O33" si="30">B78</f>
        <v>242</v>
      </c>
      <c r="C33" s="88">
        <f t="shared" si="30"/>
        <v>7</v>
      </c>
      <c r="D33" s="88">
        <f t="shared" si="30"/>
        <v>5</v>
      </c>
      <c r="E33" s="89">
        <f t="shared" si="30"/>
        <v>4</v>
      </c>
      <c r="F33" s="89">
        <f t="shared" si="30"/>
        <v>11</v>
      </c>
      <c r="G33" s="89">
        <f t="shared" si="30"/>
        <v>8</v>
      </c>
      <c r="H33" s="89">
        <f t="shared" si="30"/>
        <v>25</v>
      </c>
      <c r="I33" s="89">
        <f t="shared" si="30"/>
        <v>21</v>
      </c>
      <c r="J33" s="89">
        <f t="shared" si="30"/>
        <v>121</v>
      </c>
      <c r="K33" s="89">
        <f t="shared" si="30"/>
        <v>41</v>
      </c>
      <c r="L33" s="89">
        <f t="shared" si="30"/>
        <v>21</v>
      </c>
      <c r="M33" s="89">
        <f t="shared" si="30"/>
        <v>31</v>
      </c>
      <c r="N33" s="89">
        <f t="shared" si="30"/>
        <v>18</v>
      </c>
      <c r="O33" s="89">
        <f t="shared" si="30"/>
        <v>555</v>
      </c>
      <c r="P33" s="4" t="s">
        <v>30</v>
      </c>
      <c r="R33" s="77" t="str">
        <f t="shared" si="2"/>
        <v>○</v>
      </c>
    </row>
    <row r="34" spans="1:18" ht="17.25" customHeight="1">
      <c r="A34" s="4" t="s">
        <v>31</v>
      </c>
      <c r="B34" s="78">
        <f t="shared" ref="B34:O34" si="31">B79</f>
        <v>182</v>
      </c>
      <c r="C34" s="88">
        <f t="shared" si="31"/>
        <v>0</v>
      </c>
      <c r="D34" s="88">
        <f t="shared" si="31"/>
        <v>0</v>
      </c>
      <c r="E34" s="89">
        <f t="shared" si="31"/>
        <v>0</v>
      </c>
      <c r="F34" s="89">
        <f t="shared" si="31"/>
        <v>3</v>
      </c>
      <c r="G34" s="89">
        <f t="shared" si="31"/>
        <v>2</v>
      </c>
      <c r="H34" s="89">
        <f t="shared" si="31"/>
        <v>8</v>
      </c>
      <c r="I34" s="89">
        <f t="shared" si="31"/>
        <v>10</v>
      </c>
      <c r="J34" s="89">
        <f t="shared" si="31"/>
        <v>43</v>
      </c>
      <c r="K34" s="89">
        <f t="shared" si="31"/>
        <v>15</v>
      </c>
      <c r="L34" s="89">
        <f t="shared" si="31"/>
        <v>4</v>
      </c>
      <c r="M34" s="89">
        <f t="shared" si="31"/>
        <v>8</v>
      </c>
      <c r="N34" s="89">
        <f t="shared" si="31"/>
        <v>6</v>
      </c>
      <c r="O34" s="89">
        <f t="shared" si="31"/>
        <v>281</v>
      </c>
      <c r="P34" s="4" t="s">
        <v>31</v>
      </c>
      <c r="R34" s="77" t="str">
        <f t="shared" si="2"/>
        <v>○</v>
      </c>
    </row>
    <row r="35" spans="1:18" ht="17.25" customHeight="1">
      <c r="A35" s="4" t="s">
        <v>32</v>
      </c>
      <c r="B35" s="78">
        <f t="shared" ref="B35:O35" si="32">B80</f>
        <v>32</v>
      </c>
      <c r="C35" s="88">
        <f t="shared" si="32"/>
        <v>0</v>
      </c>
      <c r="D35" s="88">
        <f t="shared" si="32"/>
        <v>0</v>
      </c>
      <c r="E35" s="89">
        <f t="shared" si="32"/>
        <v>0</v>
      </c>
      <c r="F35" s="89">
        <f t="shared" si="32"/>
        <v>0</v>
      </c>
      <c r="G35" s="89">
        <f t="shared" si="32"/>
        <v>0</v>
      </c>
      <c r="H35" s="89">
        <f t="shared" si="32"/>
        <v>4</v>
      </c>
      <c r="I35" s="89">
        <f t="shared" si="32"/>
        <v>0</v>
      </c>
      <c r="J35" s="89">
        <f t="shared" si="32"/>
        <v>6</v>
      </c>
      <c r="K35" s="89">
        <f t="shared" si="32"/>
        <v>3</v>
      </c>
      <c r="L35" s="89">
        <f t="shared" si="32"/>
        <v>1</v>
      </c>
      <c r="M35" s="89">
        <f t="shared" si="32"/>
        <v>2</v>
      </c>
      <c r="N35" s="89">
        <f t="shared" si="32"/>
        <v>2</v>
      </c>
      <c r="O35" s="89">
        <f t="shared" si="32"/>
        <v>50</v>
      </c>
      <c r="P35" s="4" t="s">
        <v>32</v>
      </c>
      <c r="R35" s="77" t="str">
        <f t="shared" si="2"/>
        <v>○</v>
      </c>
    </row>
    <row r="36" spans="1:18" ht="17.25" customHeight="1">
      <c r="A36" s="4" t="s">
        <v>33</v>
      </c>
      <c r="B36" s="78">
        <f t="shared" ref="B36:O36" si="33">B81</f>
        <v>174</v>
      </c>
      <c r="C36" s="88">
        <f t="shared" si="33"/>
        <v>1</v>
      </c>
      <c r="D36" s="88">
        <f t="shared" si="33"/>
        <v>0</v>
      </c>
      <c r="E36" s="89">
        <f t="shared" si="33"/>
        <v>1</v>
      </c>
      <c r="F36" s="89">
        <f t="shared" si="33"/>
        <v>0</v>
      </c>
      <c r="G36" s="89">
        <f t="shared" si="33"/>
        <v>0</v>
      </c>
      <c r="H36" s="89">
        <f t="shared" si="33"/>
        <v>2</v>
      </c>
      <c r="I36" s="89">
        <f t="shared" si="33"/>
        <v>4</v>
      </c>
      <c r="J36" s="89">
        <f t="shared" si="33"/>
        <v>13</v>
      </c>
      <c r="K36" s="89">
        <f t="shared" si="33"/>
        <v>2</v>
      </c>
      <c r="L36" s="89">
        <f t="shared" si="33"/>
        <v>0</v>
      </c>
      <c r="M36" s="89">
        <f t="shared" si="33"/>
        <v>7</v>
      </c>
      <c r="N36" s="89">
        <f t="shared" si="33"/>
        <v>4</v>
      </c>
      <c r="O36" s="89">
        <f t="shared" si="33"/>
        <v>208</v>
      </c>
      <c r="P36" s="4" t="s">
        <v>33</v>
      </c>
      <c r="R36" s="77" t="str">
        <f t="shared" si="2"/>
        <v>○</v>
      </c>
    </row>
    <row r="37" spans="1:18" ht="17.25" customHeight="1">
      <c r="A37" s="4" t="s">
        <v>34</v>
      </c>
      <c r="B37" s="78">
        <f t="shared" ref="B37:O37" si="34">B82</f>
        <v>25</v>
      </c>
      <c r="C37" s="88">
        <f t="shared" si="34"/>
        <v>1</v>
      </c>
      <c r="D37" s="88">
        <f t="shared" si="34"/>
        <v>0</v>
      </c>
      <c r="E37" s="89">
        <f t="shared" si="34"/>
        <v>0</v>
      </c>
      <c r="F37" s="89">
        <f t="shared" si="34"/>
        <v>1</v>
      </c>
      <c r="G37" s="89">
        <f t="shared" si="34"/>
        <v>0</v>
      </c>
      <c r="H37" s="89">
        <f t="shared" si="34"/>
        <v>0</v>
      </c>
      <c r="I37" s="89">
        <f t="shared" si="34"/>
        <v>2</v>
      </c>
      <c r="J37" s="89">
        <f t="shared" si="34"/>
        <v>8</v>
      </c>
      <c r="K37" s="89">
        <f t="shared" si="34"/>
        <v>2</v>
      </c>
      <c r="L37" s="89">
        <f t="shared" si="34"/>
        <v>2</v>
      </c>
      <c r="M37" s="89">
        <f t="shared" si="34"/>
        <v>4</v>
      </c>
      <c r="N37" s="89">
        <f t="shared" si="34"/>
        <v>2</v>
      </c>
      <c r="O37" s="89">
        <f t="shared" si="34"/>
        <v>47</v>
      </c>
      <c r="P37" s="4" t="s">
        <v>34</v>
      </c>
      <c r="R37" s="77" t="str">
        <f t="shared" si="2"/>
        <v>○</v>
      </c>
    </row>
    <row r="38" spans="1:18" ht="17.25" customHeight="1">
      <c r="A38" s="4" t="s">
        <v>35</v>
      </c>
      <c r="B38" s="78">
        <f t="shared" ref="B38:O38" si="35">B83</f>
        <v>150</v>
      </c>
      <c r="C38" s="88">
        <f t="shared" si="35"/>
        <v>8</v>
      </c>
      <c r="D38" s="88">
        <f t="shared" si="35"/>
        <v>2</v>
      </c>
      <c r="E38" s="89">
        <f t="shared" si="35"/>
        <v>2</v>
      </c>
      <c r="F38" s="89">
        <f t="shared" si="35"/>
        <v>2</v>
      </c>
      <c r="G38" s="89">
        <f t="shared" si="35"/>
        <v>3</v>
      </c>
      <c r="H38" s="89">
        <f t="shared" si="35"/>
        <v>9</v>
      </c>
      <c r="I38" s="89">
        <f t="shared" si="35"/>
        <v>1</v>
      </c>
      <c r="J38" s="89">
        <f t="shared" si="35"/>
        <v>22</v>
      </c>
      <c r="K38" s="89">
        <f t="shared" si="35"/>
        <v>9</v>
      </c>
      <c r="L38" s="89">
        <f t="shared" si="35"/>
        <v>5</v>
      </c>
      <c r="M38" s="89">
        <f t="shared" si="35"/>
        <v>9</v>
      </c>
      <c r="N38" s="89">
        <f t="shared" si="35"/>
        <v>13</v>
      </c>
      <c r="O38" s="89">
        <f t="shared" si="35"/>
        <v>235</v>
      </c>
      <c r="P38" s="4" t="s">
        <v>35</v>
      </c>
      <c r="R38" s="77" t="str">
        <f t="shared" si="2"/>
        <v>○</v>
      </c>
    </row>
    <row r="39" spans="1:18" ht="17.25" customHeight="1">
      <c r="A39" s="4" t="s">
        <v>36</v>
      </c>
      <c r="B39" s="78">
        <f t="shared" ref="B39:O39" si="36">B84</f>
        <v>48</v>
      </c>
      <c r="C39" s="88">
        <f t="shared" si="36"/>
        <v>2</v>
      </c>
      <c r="D39" s="88">
        <f t="shared" si="36"/>
        <v>0</v>
      </c>
      <c r="E39" s="89">
        <f t="shared" si="36"/>
        <v>0</v>
      </c>
      <c r="F39" s="89">
        <f t="shared" si="36"/>
        <v>3</v>
      </c>
      <c r="G39" s="89">
        <f t="shared" si="36"/>
        <v>1</v>
      </c>
      <c r="H39" s="89">
        <f t="shared" si="36"/>
        <v>2</v>
      </c>
      <c r="I39" s="89">
        <f t="shared" si="36"/>
        <v>1</v>
      </c>
      <c r="J39" s="89">
        <f t="shared" si="36"/>
        <v>20</v>
      </c>
      <c r="K39" s="89">
        <f t="shared" si="36"/>
        <v>5</v>
      </c>
      <c r="L39" s="89">
        <f t="shared" si="36"/>
        <v>1</v>
      </c>
      <c r="M39" s="89">
        <f t="shared" si="36"/>
        <v>6</v>
      </c>
      <c r="N39" s="89">
        <f t="shared" si="36"/>
        <v>5</v>
      </c>
      <c r="O39" s="89">
        <f t="shared" si="36"/>
        <v>94</v>
      </c>
      <c r="P39" s="4" t="s">
        <v>36</v>
      </c>
      <c r="R39" s="77" t="str">
        <f t="shared" si="2"/>
        <v>○</v>
      </c>
    </row>
    <row r="40" spans="1:18" ht="17.25" customHeight="1">
      <c r="A40" s="4" t="s">
        <v>37</v>
      </c>
      <c r="B40" s="78">
        <f t="shared" ref="B40:O40" si="37">B85</f>
        <v>0</v>
      </c>
      <c r="C40" s="88">
        <f t="shared" si="37"/>
        <v>0</v>
      </c>
      <c r="D40" s="88">
        <f t="shared" si="37"/>
        <v>0</v>
      </c>
      <c r="E40" s="89">
        <f t="shared" si="37"/>
        <v>1</v>
      </c>
      <c r="F40" s="89">
        <f t="shared" si="37"/>
        <v>0</v>
      </c>
      <c r="G40" s="89">
        <f t="shared" si="37"/>
        <v>1</v>
      </c>
      <c r="H40" s="89">
        <f t="shared" si="37"/>
        <v>1</v>
      </c>
      <c r="I40" s="89">
        <f t="shared" si="37"/>
        <v>0</v>
      </c>
      <c r="J40" s="89">
        <f t="shared" si="37"/>
        <v>7</v>
      </c>
      <c r="K40" s="89">
        <f t="shared" si="37"/>
        <v>2</v>
      </c>
      <c r="L40" s="89">
        <f t="shared" si="37"/>
        <v>0</v>
      </c>
      <c r="M40" s="89">
        <f t="shared" si="37"/>
        <v>4</v>
      </c>
      <c r="N40" s="89">
        <f t="shared" si="37"/>
        <v>5</v>
      </c>
      <c r="O40" s="89">
        <f t="shared" si="37"/>
        <v>21</v>
      </c>
      <c r="P40" s="4" t="s">
        <v>37</v>
      </c>
      <c r="R40" s="77" t="str">
        <f t="shared" si="2"/>
        <v>○</v>
      </c>
    </row>
    <row r="41" spans="1:18" ht="17.25" customHeight="1">
      <c r="A41" s="4" t="s">
        <v>38</v>
      </c>
      <c r="B41" s="78">
        <f t="shared" ref="B41:O41" si="38">B86</f>
        <v>43</v>
      </c>
      <c r="C41" s="88">
        <f t="shared" si="38"/>
        <v>1</v>
      </c>
      <c r="D41" s="88">
        <f t="shared" si="38"/>
        <v>2</v>
      </c>
      <c r="E41" s="89">
        <f t="shared" si="38"/>
        <v>0</v>
      </c>
      <c r="F41" s="89">
        <f t="shared" si="38"/>
        <v>1</v>
      </c>
      <c r="G41" s="89">
        <f t="shared" si="38"/>
        <v>0</v>
      </c>
      <c r="H41" s="89">
        <f t="shared" si="38"/>
        <v>2</v>
      </c>
      <c r="I41" s="89">
        <f t="shared" si="38"/>
        <v>4</v>
      </c>
      <c r="J41" s="89">
        <f t="shared" si="38"/>
        <v>12</v>
      </c>
      <c r="K41" s="89">
        <f t="shared" si="38"/>
        <v>3</v>
      </c>
      <c r="L41" s="89">
        <f t="shared" si="38"/>
        <v>4</v>
      </c>
      <c r="M41" s="89">
        <f t="shared" si="38"/>
        <v>7</v>
      </c>
      <c r="N41" s="89">
        <f t="shared" si="38"/>
        <v>5</v>
      </c>
      <c r="O41" s="89">
        <f t="shared" si="38"/>
        <v>84</v>
      </c>
      <c r="P41" s="4" t="s">
        <v>38</v>
      </c>
      <c r="R41" s="77" t="str">
        <f t="shared" si="2"/>
        <v>○</v>
      </c>
    </row>
    <row r="42" spans="1:18" ht="17.25" customHeight="1" thickBot="1">
      <c r="A42" s="5" t="s">
        <v>39</v>
      </c>
      <c r="B42" s="78">
        <f t="shared" ref="B42:O42" si="39">B87</f>
        <v>43</v>
      </c>
      <c r="C42" s="88">
        <f t="shared" si="39"/>
        <v>1</v>
      </c>
      <c r="D42" s="88">
        <f t="shared" si="39"/>
        <v>0</v>
      </c>
      <c r="E42" s="89">
        <f t="shared" si="39"/>
        <v>0</v>
      </c>
      <c r="F42" s="89">
        <f t="shared" si="39"/>
        <v>0</v>
      </c>
      <c r="G42" s="89">
        <f t="shared" si="39"/>
        <v>0</v>
      </c>
      <c r="H42" s="89">
        <f t="shared" si="39"/>
        <v>4</v>
      </c>
      <c r="I42" s="89">
        <f t="shared" si="39"/>
        <v>1</v>
      </c>
      <c r="J42" s="89">
        <f t="shared" si="39"/>
        <v>8</v>
      </c>
      <c r="K42" s="89">
        <f t="shared" si="39"/>
        <v>1</v>
      </c>
      <c r="L42" s="89">
        <f t="shared" si="39"/>
        <v>1</v>
      </c>
      <c r="M42" s="89">
        <f t="shared" si="39"/>
        <v>4</v>
      </c>
      <c r="N42" s="89">
        <f t="shared" si="39"/>
        <v>4</v>
      </c>
      <c r="O42" s="92">
        <f t="shared" si="39"/>
        <v>67</v>
      </c>
      <c r="P42" s="5" t="s">
        <v>39</v>
      </c>
      <c r="R42" s="77" t="str">
        <f t="shared" si="2"/>
        <v>○</v>
      </c>
    </row>
    <row r="43" spans="1:18" s="35" customFormat="1" ht="17.25" customHeight="1" thickBot="1">
      <c r="A43" s="47" t="s">
        <v>43</v>
      </c>
      <c r="B43" s="169">
        <f t="shared" ref="B43:L43" si="40">SUM(B4:B15)</f>
        <v>11679</v>
      </c>
      <c r="C43" s="170">
        <f t="shared" si="40"/>
        <v>254</v>
      </c>
      <c r="D43" s="170">
        <f t="shared" si="40"/>
        <v>221</v>
      </c>
      <c r="E43" s="171">
        <f t="shared" si="40"/>
        <v>216</v>
      </c>
      <c r="F43" s="171">
        <f t="shared" si="40"/>
        <v>207</v>
      </c>
      <c r="G43" s="171">
        <f t="shared" si="40"/>
        <v>176</v>
      </c>
      <c r="H43" s="171">
        <f t="shared" si="40"/>
        <v>852</v>
      </c>
      <c r="I43" s="171">
        <f t="shared" si="40"/>
        <v>733</v>
      </c>
      <c r="J43" s="171">
        <f t="shared" si="40"/>
        <v>4153</v>
      </c>
      <c r="K43" s="171">
        <f t="shared" si="40"/>
        <v>1621</v>
      </c>
      <c r="L43" s="171">
        <f t="shared" si="40"/>
        <v>646</v>
      </c>
      <c r="M43" s="171">
        <f t="shared" ref="M43" si="41">SUM(M4:M15)</f>
        <v>1189</v>
      </c>
      <c r="N43" s="171">
        <f>SUM(N4:N15)</f>
        <v>735</v>
      </c>
      <c r="O43" s="171">
        <f>SUM(O4:O15)</f>
        <v>22682</v>
      </c>
      <c r="P43" s="47" t="s">
        <v>43</v>
      </c>
    </row>
    <row r="44" spans="1:18" s="35" customFormat="1" ht="17.25" customHeight="1" thickBot="1">
      <c r="A44" s="47" t="s">
        <v>41</v>
      </c>
      <c r="B44" s="169">
        <f t="shared" ref="B44:O44" si="42">SUM(B16:B42)</f>
        <v>4204</v>
      </c>
      <c r="C44" s="170">
        <f t="shared" si="42"/>
        <v>82</v>
      </c>
      <c r="D44" s="170">
        <f t="shared" si="42"/>
        <v>80</v>
      </c>
      <c r="E44" s="171">
        <f t="shared" si="42"/>
        <v>60</v>
      </c>
      <c r="F44" s="171">
        <f t="shared" si="42"/>
        <v>84</v>
      </c>
      <c r="G44" s="171">
        <f t="shared" si="42"/>
        <v>58</v>
      </c>
      <c r="H44" s="171">
        <f t="shared" si="42"/>
        <v>282</v>
      </c>
      <c r="I44" s="171">
        <f t="shared" si="42"/>
        <v>215</v>
      </c>
      <c r="J44" s="171">
        <f t="shared" si="42"/>
        <v>1334</v>
      </c>
      <c r="K44" s="171">
        <f t="shared" si="42"/>
        <v>496</v>
      </c>
      <c r="L44" s="171">
        <f t="shared" si="42"/>
        <v>205</v>
      </c>
      <c r="M44" s="171">
        <f t="shared" si="42"/>
        <v>394</v>
      </c>
      <c r="N44" s="171">
        <f t="shared" si="42"/>
        <v>270</v>
      </c>
      <c r="O44" s="171">
        <f t="shared" si="42"/>
        <v>7764</v>
      </c>
      <c r="P44" s="47" t="s">
        <v>41</v>
      </c>
    </row>
    <row r="45" spans="1:18" s="35" customFormat="1" ht="17.25" customHeight="1" thickBot="1">
      <c r="A45" s="48" t="s">
        <v>42</v>
      </c>
      <c r="B45" s="169">
        <f t="shared" ref="B45:O45" si="43">SUM(B43:B44)</f>
        <v>15883</v>
      </c>
      <c r="C45" s="170">
        <f t="shared" si="43"/>
        <v>336</v>
      </c>
      <c r="D45" s="170">
        <f t="shared" si="43"/>
        <v>301</v>
      </c>
      <c r="E45" s="171">
        <f t="shared" si="43"/>
        <v>276</v>
      </c>
      <c r="F45" s="171">
        <f t="shared" si="43"/>
        <v>291</v>
      </c>
      <c r="G45" s="171">
        <f t="shared" si="43"/>
        <v>234</v>
      </c>
      <c r="H45" s="171">
        <f t="shared" si="43"/>
        <v>1134</v>
      </c>
      <c r="I45" s="171">
        <f t="shared" si="43"/>
        <v>948</v>
      </c>
      <c r="J45" s="171">
        <f t="shared" si="43"/>
        <v>5487</v>
      </c>
      <c r="K45" s="171">
        <f t="shared" si="43"/>
        <v>2117</v>
      </c>
      <c r="L45" s="171">
        <f t="shared" si="43"/>
        <v>851</v>
      </c>
      <c r="M45" s="171">
        <f t="shared" si="43"/>
        <v>1583</v>
      </c>
      <c r="N45" s="171">
        <f t="shared" si="43"/>
        <v>1005</v>
      </c>
      <c r="O45" s="171">
        <f t="shared" si="43"/>
        <v>30446</v>
      </c>
      <c r="P45" s="48" t="s">
        <v>42</v>
      </c>
    </row>
    <row r="46" spans="1:18" ht="17.25" customHeight="1">
      <c r="P46" s="27" t="s">
        <v>186</v>
      </c>
    </row>
    <row r="47" spans="1:18" ht="17.25" hidden="1" customHeight="1">
      <c r="B47" s="35" t="s">
        <v>155</v>
      </c>
      <c r="C47" s="35" t="s">
        <v>156</v>
      </c>
      <c r="D47" s="35" t="s">
        <v>157</v>
      </c>
      <c r="E47" s="35" t="s">
        <v>158</v>
      </c>
      <c r="F47" s="35" t="s">
        <v>159</v>
      </c>
      <c r="G47" s="35" t="s">
        <v>160</v>
      </c>
      <c r="H47" s="35" t="s">
        <v>161</v>
      </c>
      <c r="I47" s="35" t="s">
        <v>162</v>
      </c>
      <c r="J47" s="35" t="s">
        <v>163</v>
      </c>
      <c r="K47" s="35" t="s">
        <v>164</v>
      </c>
      <c r="L47" s="35" t="s">
        <v>165</v>
      </c>
      <c r="M47" s="35" t="s">
        <v>166</v>
      </c>
      <c r="N47" s="35" t="s">
        <v>167</v>
      </c>
      <c r="O47" s="35" t="s">
        <v>168</v>
      </c>
    </row>
    <row r="48" spans="1:18" ht="49.5" hidden="1" customHeight="1">
      <c r="A48" s="117" t="s">
        <v>128</v>
      </c>
      <c r="B48" s="152" t="s">
        <v>97</v>
      </c>
      <c r="C48" s="152" t="s">
        <v>97</v>
      </c>
      <c r="D48" s="152" t="s">
        <v>97</v>
      </c>
      <c r="E48" s="152" t="s">
        <v>97</v>
      </c>
      <c r="F48" s="152" t="s">
        <v>97</v>
      </c>
      <c r="G48" s="152" t="s">
        <v>97</v>
      </c>
      <c r="H48" s="152" t="s">
        <v>97</v>
      </c>
      <c r="I48" s="152" t="s">
        <v>97</v>
      </c>
      <c r="J48" s="152" t="s">
        <v>97</v>
      </c>
      <c r="K48" s="152" t="s">
        <v>97</v>
      </c>
      <c r="L48" s="152" t="s">
        <v>97</v>
      </c>
      <c r="M48" s="152" t="s">
        <v>97</v>
      </c>
      <c r="N48" s="152" t="s">
        <v>97</v>
      </c>
      <c r="O48" s="152" t="s">
        <v>97</v>
      </c>
    </row>
    <row r="49" spans="2:15" ht="17.25" hidden="1" customHeight="1">
      <c r="B49" s="182">
        <v>3616</v>
      </c>
      <c r="C49" s="182">
        <v>79</v>
      </c>
      <c r="D49" s="182">
        <v>71</v>
      </c>
      <c r="E49" s="182">
        <v>76</v>
      </c>
      <c r="F49" s="182">
        <v>68</v>
      </c>
      <c r="G49" s="182">
        <v>54</v>
      </c>
      <c r="H49" s="182">
        <v>240</v>
      </c>
      <c r="I49" s="182">
        <v>221</v>
      </c>
      <c r="J49" s="182">
        <v>1144</v>
      </c>
      <c r="K49" s="182">
        <v>445</v>
      </c>
      <c r="L49" s="182">
        <v>175</v>
      </c>
      <c r="M49" s="182">
        <v>330</v>
      </c>
      <c r="N49" s="182">
        <v>195</v>
      </c>
      <c r="O49" s="182">
        <v>6714</v>
      </c>
    </row>
    <row r="50" spans="2:15" ht="17.25" hidden="1" customHeight="1">
      <c r="B50" s="182">
        <v>998</v>
      </c>
      <c r="C50" s="182">
        <v>19</v>
      </c>
      <c r="D50" s="182">
        <v>22</v>
      </c>
      <c r="E50" s="182">
        <v>17</v>
      </c>
      <c r="F50" s="182">
        <v>15</v>
      </c>
      <c r="G50" s="182">
        <v>15</v>
      </c>
      <c r="H50" s="182">
        <v>73</v>
      </c>
      <c r="I50" s="182">
        <v>57</v>
      </c>
      <c r="J50" s="182">
        <v>291</v>
      </c>
      <c r="K50" s="182">
        <v>106</v>
      </c>
      <c r="L50" s="182">
        <v>42</v>
      </c>
      <c r="M50" s="182">
        <v>61</v>
      </c>
      <c r="N50" s="182">
        <v>34</v>
      </c>
      <c r="O50" s="182">
        <v>1750</v>
      </c>
    </row>
    <row r="51" spans="2:15" ht="17.25" hidden="1" customHeight="1">
      <c r="B51" s="182">
        <v>1097</v>
      </c>
      <c r="C51" s="182">
        <v>17</v>
      </c>
      <c r="D51" s="182">
        <v>15</v>
      </c>
      <c r="E51" s="182">
        <v>13</v>
      </c>
      <c r="F51" s="182">
        <v>14</v>
      </c>
      <c r="G51" s="182">
        <v>14</v>
      </c>
      <c r="H51" s="182">
        <v>78</v>
      </c>
      <c r="I51" s="182">
        <v>57</v>
      </c>
      <c r="J51" s="182">
        <v>394</v>
      </c>
      <c r="K51" s="182">
        <v>131</v>
      </c>
      <c r="L51" s="182">
        <v>61</v>
      </c>
      <c r="M51" s="182">
        <v>109</v>
      </c>
      <c r="N51" s="182">
        <v>113</v>
      </c>
      <c r="O51" s="182">
        <v>2113</v>
      </c>
    </row>
    <row r="52" spans="2:15" ht="17.25" hidden="1" customHeight="1">
      <c r="B52" s="182">
        <v>599</v>
      </c>
      <c r="C52" s="182">
        <v>16</v>
      </c>
      <c r="D52" s="182">
        <v>16</v>
      </c>
      <c r="E52" s="182">
        <v>13</v>
      </c>
      <c r="F52" s="182">
        <v>12</v>
      </c>
      <c r="G52" s="182">
        <v>6</v>
      </c>
      <c r="H52" s="182">
        <v>48</v>
      </c>
      <c r="I52" s="182">
        <v>32</v>
      </c>
      <c r="J52" s="182">
        <v>242</v>
      </c>
      <c r="K52" s="182">
        <v>119</v>
      </c>
      <c r="L52" s="182">
        <v>42</v>
      </c>
      <c r="M52" s="182">
        <v>96</v>
      </c>
      <c r="N52" s="182">
        <v>65</v>
      </c>
      <c r="O52" s="182">
        <v>1306</v>
      </c>
    </row>
    <row r="53" spans="2:15" ht="17.25" hidden="1" customHeight="1">
      <c r="B53" s="182">
        <v>1241</v>
      </c>
      <c r="C53" s="182">
        <v>31</v>
      </c>
      <c r="D53" s="182">
        <v>29</v>
      </c>
      <c r="E53" s="182">
        <v>41</v>
      </c>
      <c r="F53" s="182">
        <v>29</v>
      </c>
      <c r="G53" s="182">
        <v>24</v>
      </c>
      <c r="H53" s="182">
        <v>119</v>
      </c>
      <c r="I53" s="182">
        <v>123</v>
      </c>
      <c r="J53" s="182">
        <v>609</v>
      </c>
      <c r="K53" s="182">
        <v>221</v>
      </c>
      <c r="L53" s="182">
        <v>103</v>
      </c>
      <c r="M53" s="182">
        <v>145</v>
      </c>
      <c r="N53" s="182">
        <v>62</v>
      </c>
      <c r="O53" s="182">
        <v>2777</v>
      </c>
    </row>
    <row r="54" spans="2:15" ht="17.25" hidden="1" customHeight="1">
      <c r="B54" s="182">
        <v>653</v>
      </c>
      <c r="C54" s="182">
        <v>21</v>
      </c>
      <c r="D54" s="182">
        <v>7</v>
      </c>
      <c r="E54" s="182">
        <v>9</v>
      </c>
      <c r="F54" s="182">
        <v>9</v>
      </c>
      <c r="G54" s="182">
        <v>12</v>
      </c>
      <c r="H54" s="182">
        <v>33</v>
      </c>
      <c r="I54" s="182">
        <v>34</v>
      </c>
      <c r="J54" s="182">
        <v>227</v>
      </c>
      <c r="K54" s="182">
        <v>77</v>
      </c>
      <c r="L54" s="182">
        <v>33</v>
      </c>
      <c r="M54" s="182">
        <v>57</v>
      </c>
      <c r="N54" s="182">
        <v>35</v>
      </c>
      <c r="O54" s="182">
        <v>1207</v>
      </c>
    </row>
    <row r="55" spans="2:15" ht="17.25" hidden="1" customHeight="1">
      <c r="B55" s="182">
        <v>291</v>
      </c>
      <c r="C55" s="182">
        <v>8</v>
      </c>
      <c r="D55" s="182">
        <v>7</v>
      </c>
      <c r="E55" s="182">
        <v>10</v>
      </c>
      <c r="F55" s="182">
        <v>7</v>
      </c>
      <c r="G55" s="182">
        <v>3</v>
      </c>
      <c r="H55" s="182">
        <v>38</v>
      </c>
      <c r="I55" s="182">
        <v>35</v>
      </c>
      <c r="J55" s="182">
        <v>181</v>
      </c>
      <c r="K55" s="182">
        <v>69</v>
      </c>
      <c r="L55" s="182">
        <v>30</v>
      </c>
      <c r="M55" s="182">
        <v>74</v>
      </c>
      <c r="N55" s="182">
        <v>51</v>
      </c>
      <c r="O55" s="182">
        <v>804</v>
      </c>
    </row>
    <row r="56" spans="2:15" ht="17.25" hidden="1" customHeight="1">
      <c r="B56" s="182">
        <v>309</v>
      </c>
      <c r="C56" s="182">
        <v>5</v>
      </c>
      <c r="D56" s="182">
        <v>8</v>
      </c>
      <c r="E56" s="182">
        <v>1</v>
      </c>
      <c r="F56" s="182">
        <v>3</v>
      </c>
      <c r="G56" s="182">
        <v>6</v>
      </c>
      <c r="H56" s="182">
        <v>32</v>
      </c>
      <c r="I56" s="182">
        <v>24</v>
      </c>
      <c r="J56" s="182">
        <v>191</v>
      </c>
      <c r="K56" s="182">
        <v>77</v>
      </c>
      <c r="L56" s="182">
        <v>30</v>
      </c>
      <c r="M56" s="182">
        <v>51</v>
      </c>
      <c r="N56" s="182">
        <v>28</v>
      </c>
      <c r="O56" s="182">
        <v>765</v>
      </c>
    </row>
    <row r="57" spans="2:15" ht="17.25" hidden="1" customHeight="1">
      <c r="B57" s="182">
        <v>1200</v>
      </c>
      <c r="C57" s="182">
        <v>21</v>
      </c>
      <c r="D57" s="182">
        <v>14</v>
      </c>
      <c r="E57" s="182">
        <v>15</v>
      </c>
      <c r="F57" s="182">
        <v>19</v>
      </c>
      <c r="G57" s="182">
        <v>16</v>
      </c>
      <c r="H57" s="182">
        <v>84</v>
      </c>
      <c r="I57" s="182">
        <v>59</v>
      </c>
      <c r="J57" s="182">
        <v>319</v>
      </c>
      <c r="K57" s="182">
        <v>133</v>
      </c>
      <c r="L57" s="182">
        <v>43</v>
      </c>
      <c r="M57" s="182">
        <v>104</v>
      </c>
      <c r="N57" s="182">
        <v>65</v>
      </c>
      <c r="O57" s="182">
        <v>2092</v>
      </c>
    </row>
    <row r="58" spans="2:15" ht="17.25" hidden="1" customHeight="1">
      <c r="B58" s="182">
        <v>984</v>
      </c>
      <c r="C58" s="182">
        <v>19</v>
      </c>
      <c r="D58" s="182">
        <v>20</v>
      </c>
      <c r="E58" s="182">
        <v>8</v>
      </c>
      <c r="F58" s="182">
        <v>16</v>
      </c>
      <c r="G58" s="182">
        <v>15</v>
      </c>
      <c r="H58" s="182">
        <v>62</v>
      </c>
      <c r="I58" s="182">
        <v>40</v>
      </c>
      <c r="J58" s="182">
        <v>252</v>
      </c>
      <c r="K58" s="182">
        <v>118</v>
      </c>
      <c r="L58" s="182">
        <v>40</v>
      </c>
      <c r="M58" s="182">
        <v>65</v>
      </c>
      <c r="N58" s="182">
        <v>33</v>
      </c>
      <c r="O58" s="182">
        <v>1672</v>
      </c>
    </row>
    <row r="59" spans="2:15" ht="17.25" hidden="1" customHeight="1">
      <c r="B59" s="182">
        <v>385</v>
      </c>
      <c r="C59" s="182">
        <v>8</v>
      </c>
      <c r="D59" s="182">
        <v>7</v>
      </c>
      <c r="E59" s="182">
        <v>5</v>
      </c>
      <c r="F59" s="182">
        <v>7</v>
      </c>
      <c r="G59" s="182">
        <v>5</v>
      </c>
      <c r="H59" s="182">
        <v>29</v>
      </c>
      <c r="I59" s="182">
        <v>27</v>
      </c>
      <c r="J59" s="182">
        <v>149</v>
      </c>
      <c r="K59" s="182">
        <v>63</v>
      </c>
      <c r="L59" s="182">
        <v>36</v>
      </c>
      <c r="M59" s="182">
        <v>58</v>
      </c>
      <c r="N59" s="182">
        <v>35</v>
      </c>
      <c r="O59" s="182">
        <v>814</v>
      </c>
    </row>
    <row r="60" spans="2:15" ht="17.25" hidden="1" customHeight="1">
      <c r="B60" s="182">
        <v>306</v>
      </c>
      <c r="C60" s="182">
        <v>10</v>
      </c>
      <c r="D60" s="182">
        <v>5</v>
      </c>
      <c r="E60" s="182">
        <v>8</v>
      </c>
      <c r="F60" s="182">
        <v>8</v>
      </c>
      <c r="G60" s="182">
        <v>6</v>
      </c>
      <c r="H60" s="182">
        <v>16</v>
      </c>
      <c r="I60" s="182">
        <v>24</v>
      </c>
      <c r="J60" s="182">
        <v>154</v>
      </c>
      <c r="K60" s="182">
        <v>62</v>
      </c>
      <c r="L60" s="182">
        <v>11</v>
      </c>
      <c r="M60" s="182">
        <v>39</v>
      </c>
      <c r="N60" s="182">
        <v>19</v>
      </c>
      <c r="O60" s="182">
        <v>668</v>
      </c>
    </row>
    <row r="61" spans="2:15" ht="17.25" hidden="1" customHeight="1">
      <c r="B61" s="182">
        <v>161</v>
      </c>
      <c r="C61" s="182">
        <v>1</v>
      </c>
      <c r="D61" s="182">
        <v>8</v>
      </c>
      <c r="E61" s="182">
        <v>1</v>
      </c>
      <c r="F61" s="182">
        <v>3</v>
      </c>
      <c r="G61" s="182">
        <v>2</v>
      </c>
      <c r="H61" s="182">
        <v>7</v>
      </c>
      <c r="I61" s="182">
        <v>5</v>
      </c>
      <c r="J61" s="182">
        <v>46</v>
      </c>
      <c r="K61" s="182">
        <v>15</v>
      </c>
      <c r="L61" s="182">
        <v>6</v>
      </c>
      <c r="M61" s="182">
        <v>14</v>
      </c>
      <c r="N61" s="182">
        <v>12</v>
      </c>
      <c r="O61" s="182">
        <v>281</v>
      </c>
    </row>
    <row r="62" spans="2:15" ht="17.25" hidden="1" customHeight="1">
      <c r="B62" s="182">
        <v>187</v>
      </c>
      <c r="C62" s="182">
        <v>4</v>
      </c>
      <c r="D62" s="182">
        <v>3</v>
      </c>
      <c r="E62" s="182">
        <v>5</v>
      </c>
      <c r="F62" s="182">
        <v>3</v>
      </c>
      <c r="G62" s="182">
        <v>3</v>
      </c>
      <c r="H62" s="182">
        <v>23</v>
      </c>
      <c r="I62" s="182">
        <v>11</v>
      </c>
      <c r="J62" s="182">
        <v>88</v>
      </c>
      <c r="K62" s="182">
        <v>38</v>
      </c>
      <c r="L62" s="182">
        <v>10</v>
      </c>
      <c r="M62" s="182">
        <v>18</v>
      </c>
      <c r="N62" s="182">
        <v>10</v>
      </c>
      <c r="O62" s="182">
        <v>403</v>
      </c>
    </row>
    <row r="63" spans="2:15" ht="17.25" hidden="1" customHeight="1">
      <c r="B63" s="182">
        <v>128</v>
      </c>
      <c r="C63" s="182">
        <v>3</v>
      </c>
      <c r="D63" s="182">
        <v>0</v>
      </c>
      <c r="E63" s="182">
        <v>2</v>
      </c>
      <c r="F63" s="182">
        <v>0</v>
      </c>
      <c r="G63" s="182">
        <v>1</v>
      </c>
      <c r="H63" s="182">
        <v>6</v>
      </c>
      <c r="I63" s="182">
        <v>2</v>
      </c>
      <c r="J63" s="182">
        <v>39</v>
      </c>
      <c r="K63" s="182">
        <v>13</v>
      </c>
      <c r="L63" s="182">
        <v>9</v>
      </c>
      <c r="M63" s="182">
        <v>12</v>
      </c>
      <c r="N63" s="182">
        <v>10</v>
      </c>
      <c r="O63" s="182">
        <v>225</v>
      </c>
    </row>
    <row r="64" spans="2:15" ht="17.25" hidden="1" customHeight="1">
      <c r="B64" s="182">
        <v>367</v>
      </c>
      <c r="C64" s="182">
        <v>3</v>
      </c>
      <c r="D64" s="182">
        <v>6</v>
      </c>
      <c r="E64" s="182">
        <v>4</v>
      </c>
      <c r="F64" s="182">
        <v>6</v>
      </c>
      <c r="G64" s="182">
        <v>2</v>
      </c>
      <c r="H64" s="182">
        <v>22</v>
      </c>
      <c r="I64" s="182">
        <v>14</v>
      </c>
      <c r="J64" s="182">
        <v>77</v>
      </c>
      <c r="K64" s="182">
        <v>40</v>
      </c>
      <c r="L64" s="182">
        <v>14</v>
      </c>
      <c r="M64" s="182">
        <v>23</v>
      </c>
      <c r="N64" s="182">
        <v>14</v>
      </c>
      <c r="O64" s="182">
        <v>592</v>
      </c>
    </row>
    <row r="65" spans="2:15" ht="17.25" hidden="1" customHeight="1">
      <c r="B65" s="182">
        <v>66</v>
      </c>
      <c r="C65" s="182">
        <v>6</v>
      </c>
      <c r="D65" s="182">
        <v>0</v>
      </c>
      <c r="E65" s="182">
        <v>0</v>
      </c>
      <c r="F65" s="182">
        <v>0</v>
      </c>
      <c r="G65" s="182">
        <v>1</v>
      </c>
      <c r="H65" s="182">
        <v>5</v>
      </c>
      <c r="I65" s="182">
        <v>8</v>
      </c>
      <c r="J65" s="182">
        <v>25</v>
      </c>
      <c r="K65" s="182">
        <v>11</v>
      </c>
      <c r="L65" s="182">
        <v>7</v>
      </c>
      <c r="M65" s="182">
        <v>16</v>
      </c>
      <c r="N65" s="182">
        <v>15</v>
      </c>
      <c r="O65" s="182">
        <v>160</v>
      </c>
    </row>
    <row r="66" spans="2:15" ht="17.25" hidden="1" customHeight="1">
      <c r="B66" s="182">
        <v>82</v>
      </c>
      <c r="C66" s="182">
        <v>1</v>
      </c>
      <c r="D66" s="182">
        <v>2</v>
      </c>
      <c r="E66" s="182">
        <v>2</v>
      </c>
      <c r="F66" s="182">
        <v>2</v>
      </c>
      <c r="G66" s="182">
        <v>2</v>
      </c>
      <c r="H66" s="182">
        <v>5</v>
      </c>
      <c r="I66" s="182">
        <v>5</v>
      </c>
      <c r="J66" s="182">
        <v>30</v>
      </c>
      <c r="K66" s="182">
        <v>13</v>
      </c>
      <c r="L66" s="182">
        <v>7</v>
      </c>
      <c r="M66" s="182">
        <v>14</v>
      </c>
      <c r="N66" s="182">
        <v>20</v>
      </c>
      <c r="O66" s="182">
        <v>185</v>
      </c>
    </row>
    <row r="67" spans="2:15" ht="17.25" hidden="1" customHeight="1">
      <c r="B67" s="182">
        <v>105</v>
      </c>
      <c r="C67" s="182">
        <v>0</v>
      </c>
      <c r="D67" s="182">
        <v>2</v>
      </c>
      <c r="E67" s="182">
        <v>1</v>
      </c>
      <c r="F67" s="182">
        <v>2</v>
      </c>
      <c r="G67" s="182">
        <v>2</v>
      </c>
      <c r="H67" s="182">
        <v>12</v>
      </c>
      <c r="I67" s="182">
        <v>4</v>
      </c>
      <c r="J67" s="182">
        <v>32</v>
      </c>
      <c r="K67" s="182">
        <v>8</v>
      </c>
      <c r="L67" s="182">
        <v>2</v>
      </c>
      <c r="M67" s="182">
        <v>8</v>
      </c>
      <c r="N67" s="182">
        <v>4</v>
      </c>
      <c r="O67" s="182">
        <v>182</v>
      </c>
    </row>
    <row r="68" spans="2:15" ht="17.25" hidden="1" customHeight="1">
      <c r="B68" s="182">
        <v>421</v>
      </c>
      <c r="C68" s="182">
        <v>9</v>
      </c>
      <c r="D68" s="182">
        <v>12</v>
      </c>
      <c r="E68" s="182">
        <v>8</v>
      </c>
      <c r="F68" s="182">
        <v>8</v>
      </c>
      <c r="G68" s="182">
        <v>7</v>
      </c>
      <c r="H68" s="182">
        <v>24</v>
      </c>
      <c r="I68" s="182">
        <v>25</v>
      </c>
      <c r="J68" s="182">
        <v>140</v>
      </c>
      <c r="K68" s="182">
        <v>52</v>
      </c>
      <c r="L68" s="182">
        <v>34</v>
      </c>
      <c r="M68" s="182">
        <v>53</v>
      </c>
      <c r="N68" s="182">
        <v>30</v>
      </c>
      <c r="O68" s="182">
        <v>823</v>
      </c>
    </row>
    <row r="69" spans="2:15" ht="17.25" hidden="1" customHeight="1">
      <c r="B69" s="182">
        <v>40</v>
      </c>
      <c r="C69" s="182">
        <v>0</v>
      </c>
      <c r="D69" s="182">
        <v>1</v>
      </c>
      <c r="E69" s="182">
        <v>0</v>
      </c>
      <c r="F69" s="182">
        <v>1</v>
      </c>
      <c r="G69" s="182">
        <v>0</v>
      </c>
      <c r="H69" s="182">
        <v>3</v>
      </c>
      <c r="I69" s="182">
        <v>5</v>
      </c>
      <c r="J69" s="182">
        <v>16</v>
      </c>
      <c r="K69" s="182">
        <v>7</v>
      </c>
      <c r="L69" s="182">
        <v>1</v>
      </c>
      <c r="M69" s="182">
        <v>3</v>
      </c>
      <c r="N69" s="182">
        <v>2</v>
      </c>
      <c r="O69" s="182">
        <v>79</v>
      </c>
    </row>
    <row r="70" spans="2:15" ht="17.25" hidden="1" customHeight="1">
      <c r="B70" s="182">
        <v>40</v>
      </c>
      <c r="C70" s="182">
        <v>0</v>
      </c>
      <c r="D70" s="182">
        <v>0</v>
      </c>
      <c r="E70" s="182">
        <v>0</v>
      </c>
      <c r="F70" s="182">
        <v>1</v>
      </c>
      <c r="G70" s="182">
        <v>2</v>
      </c>
      <c r="H70" s="182">
        <v>1</v>
      </c>
      <c r="I70" s="182">
        <v>2</v>
      </c>
      <c r="J70" s="182">
        <v>29</v>
      </c>
      <c r="K70" s="182">
        <v>6</v>
      </c>
      <c r="L70" s="182">
        <v>2</v>
      </c>
      <c r="M70" s="182">
        <v>8</v>
      </c>
      <c r="N70" s="182">
        <v>2</v>
      </c>
      <c r="O70" s="182">
        <v>93</v>
      </c>
    </row>
    <row r="71" spans="2:15" ht="17.25" hidden="1" customHeight="1">
      <c r="B71" s="182">
        <v>134</v>
      </c>
      <c r="C71" s="182">
        <v>4</v>
      </c>
      <c r="D71" s="182">
        <v>1</v>
      </c>
      <c r="E71" s="182">
        <v>0</v>
      </c>
      <c r="F71" s="182">
        <v>5</v>
      </c>
      <c r="G71" s="182">
        <v>1</v>
      </c>
      <c r="H71" s="182">
        <v>11</v>
      </c>
      <c r="I71" s="182">
        <v>2</v>
      </c>
      <c r="J71" s="182">
        <v>48</v>
      </c>
      <c r="K71" s="182">
        <v>20</v>
      </c>
      <c r="L71" s="182">
        <v>6</v>
      </c>
      <c r="M71" s="182">
        <v>18</v>
      </c>
      <c r="N71" s="182">
        <v>8</v>
      </c>
      <c r="O71" s="182">
        <v>258</v>
      </c>
    </row>
    <row r="72" spans="2:15" ht="17.25" hidden="1" customHeight="1">
      <c r="B72" s="182">
        <v>63</v>
      </c>
      <c r="C72" s="182">
        <v>2</v>
      </c>
      <c r="D72" s="182">
        <v>1</v>
      </c>
      <c r="E72" s="182">
        <v>0</v>
      </c>
      <c r="F72" s="182">
        <v>3</v>
      </c>
      <c r="G72" s="182">
        <v>1</v>
      </c>
      <c r="H72" s="182">
        <v>6</v>
      </c>
      <c r="I72" s="182">
        <v>1</v>
      </c>
      <c r="J72" s="182">
        <v>16</v>
      </c>
      <c r="K72" s="182">
        <v>7</v>
      </c>
      <c r="L72" s="182">
        <v>4</v>
      </c>
      <c r="M72" s="182">
        <v>6</v>
      </c>
      <c r="N72" s="182">
        <v>5</v>
      </c>
      <c r="O72" s="182">
        <v>115</v>
      </c>
    </row>
    <row r="73" spans="2:15" ht="17.25" hidden="1" customHeight="1">
      <c r="B73" s="182">
        <v>260</v>
      </c>
      <c r="C73" s="182">
        <v>6</v>
      </c>
      <c r="D73" s="182">
        <v>8</v>
      </c>
      <c r="E73" s="182">
        <v>6</v>
      </c>
      <c r="F73" s="182">
        <v>3</v>
      </c>
      <c r="G73" s="182">
        <v>1</v>
      </c>
      <c r="H73" s="182">
        <v>19</v>
      </c>
      <c r="I73" s="182">
        <v>11</v>
      </c>
      <c r="J73" s="182">
        <v>80</v>
      </c>
      <c r="K73" s="182">
        <v>27</v>
      </c>
      <c r="L73" s="182">
        <v>10</v>
      </c>
      <c r="M73" s="182">
        <v>17</v>
      </c>
      <c r="N73" s="182">
        <v>13</v>
      </c>
      <c r="O73" s="182">
        <v>461</v>
      </c>
    </row>
    <row r="74" spans="2:15" ht="17.25" hidden="1" customHeight="1">
      <c r="B74" s="182">
        <v>191</v>
      </c>
      <c r="C74" s="182">
        <v>3</v>
      </c>
      <c r="D74" s="182">
        <v>9</v>
      </c>
      <c r="E74" s="182">
        <v>5</v>
      </c>
      <c r="F74" s="182">
        <v>6</v>
      </c>
      <c r="G74" s="182">
        <v>4</v>
      </c>
      <c r="H74" s="182">
        <v>17</v>
      </c>
      <c r="I74" s="182">
        <v>8</v>
      </c>
      <c r="J74" s="182">
        <v>103</v>
      </c>
      <c r="K74" s="182">
        <v>40</v>
      </c>
      <c r="L74" s="182">
        <v>15</v>
      </c>
      <c r="M74" s="182">
        <v>30</v>
      </c>
      <c r="N74" s="182">
        <v>18</v>
      </c>
      <c r="O74" s="182">
        <v>449</v>
      </c>
    </row>
    <row r="75" spans="2:15" ht="17.25" hidden="1" customHeight="1">
      <c r="B75" s="182">
        <v>427</v>
      </c>
      <c r="C75" s="182">
        <v>9</v>
      </c>
      <c r="D75" s="182">
        <v>5</v>
      </c>
      <c r="E75" s="182">
        <v>12</v>
      </c>
      <c r="F75" s="182">
        <v>10</v>
      </c>
      <c r="G75" s="182">
        <v>8</v>
      </c>
      <c r="H75" s="182">
        <v>30</v>
      </c>
      <c r="I75" s="182">
        <v>30</v>
      </c>
      <c r="J75" s="182">
        <v>151</v>
      </c>
      <c r="K75" s="182">
        <v>61</v>
      </c>
      <c r="L75" s="182">
        <v>24</v>
      </c>
      <c r="M75" s="182">
        <v>44</v>
      </c>
      <c r="N75" s="182">
        <v>20</v>
      </c>
      <c r="O75" s="182">
        <v>831</v>
      </c>
    </row>
    <row r="76" spans="2:15" ht="17.25" hidden="1" customHeight="1">
      <c r="B76" s="182">
        <v>326</v>
      </c>
      <c r="C76" s="182">
        <v>5</v>
      </c>
      <c r="D76" s="182">
        <v>11</v>
      </c>
      <c r="E76" s="182">
        <v>3</v>
      </c>
      <c r="F76" s="182">
        <v>8</v>
      </c>
      <c r="G76" s="182">
        <v>5</v>
      </c>
      <c r="H76" s="182">
        <v>22</v>
      </c>
      <c r="I76" s="182">
        <v>20</v>
      </c>
      <c r="J76" s="182">
        <v>78</v>
      </c>
      <c r="K76" s="182">
        <v>29</v>
      </c>
      <c r="L76" s="182">
        <v>11</v>
      </c>
      <c r="M76" s="182">
        <v>16</v>
      </c>
      <c r="N76" s="182">
        <v>12</v>
      </c>
      <c r="O76" s="182">
        <v>546</v>
      </c>
    </row>
    <row r="77" spans="2:15" ht="17.25" hidden="1" customHeight="1">
      <c r="B77" s="182">
        <v>267</v>
      </c>
      <c r="C77" s="182">
        <v>5</v>
      </c>
      <c r="D77" s="182">
        <v>2</v>
      </c>
      <c r="E77" s="182">
        <v>3</v>
      </c>
      <c r="F77" s="182">
        <v>2</v>
      </c>
      <c r="G77" s="182">
        <v>1</v>
      </c>
      <c r="H77" s="182">
        <v>12</v>
      </c>
      <c r="I77" s="182">
        <v>18</v>
      </c>
      <c r="J77" s="182">
        <v>76</v>
      </c>
      <c r="K77" s="182">
        <v>26</v>
      </c>
      <c r="L77" s="182">
        <v>4</v>
      </c>
      <c r="M77" s="182">
        <v>12</v>
      </c>
      <c r="N77" s="182">
        <v>11</v>
      </c>
      <c r="O77" s="182">
        <v>439</v>
      </c>
    </row>
    <row r="78" spans="2:15" ht="17.25" hidden="1" customHeight="1">
      <c r="B78" s="182">
        <v>242</v>
      </c>
      <c r="C78" s="182">
        <v>7</v>
      </c>
      <c r="D78" s="182">
        <v>5</v>
      </c>
      <c r="E78" s="182">
        <v>4</v>
      </c>
      <c r="F78" s="182">
        <v>11</v>
      </c>
      <c r="G78" s="182">
        <v>8</v>
      </c>
      <c r="H78" s="182">
        <v>25</v>
      </c>
      <c r="I78" s="182">
        <v>21</v>
      </c>
      <c r="J78" s="182">
        <v>121</v>
      </c>
      <c r="K78" s="182">
        <v>41</v>
      </c>
      <c r="L78" s="182">
        <v>21</v>
      </c>
      <c r="M78" s="182">
        <v>31</v>
      </c>
      <c r="N78" s="182">
        <v>18</v>
      </c>
      <c r="O78" s="182">
        <v>555</v>
      </c>
    </row>
    <row r="79" spans="2:15" ht="17.25" hidden="1" customHeight="1">
      <c r="B79" s="182">
        <v>182</v>
      </c>
      <c r="C79" s="182">
        <v>0</v>
      </c>
      <c r="D79" s="182">
        <v>0</v>
      </c>
      <c r="E79" s="182">
        <v>0</v>
      </c>
      <c r="F79" s="182">
        <v>3</v>
      </c>
      <c r="G79" s="182">
        <v>2</v>
      </c>
      <c r="H79" s="182">
        <v>8</v>
      </c>
      <c r="I79" s="182">
        <v>10</v>
      </c>
      <c r="J79" s="182">
        <v>43</v>
      </c>
      <c r="K79" s="182">
        <v>15</v>
      </c>
      <c r="L79" s="182">
        <v>4</v>
      </c>
      <c r="M79" s="182">
        <v>8</v>
      </c>
      <c r="N79" s="182">
        <v>6</v>
      </c>
      <c r="O79" s="182">
        <v>281</v>
      </c>
    </row>
    <row r="80" spans="2:15" ht="17.25" hidden="1" customHeight="1">
      <c r="B80" s="182">
        <v>32</v>
      </c>
      <c r="C80" s="182">
        <v>0</v>
      </c>
      <c r="D80" s="182">
        <v>0</v>
      </c>
      <c r="E80" s="182">
        <v>0</v>
      </c>
      <c r="F80" s="182">
        <v>0</v>
      </c>
      <c r="G80" s="182">
        <v>0</v>
      </c>
      <c r="H80" s="182">
        <v>4</v>
      </c>
      <c r="I80" s="182">
        <v>0</v>
      </c>
      <c r="J80" s="182">
        <v>6</v>
      </c>
      <c r="K80" s="182">
        <v>3</v>
      </c>
      <c r="L80" s="182">
        <v>1</v>
      </c>
      <c r="M80" s="182">
        <v>2</v>
      </c>
      <c r="N80" s="182">
        <v>2</v>
      </c>
      <c r="O80" s="182">
        <v>50</v>
      </c>
    </row>
    <row r="81" spans="2:15" ht="17.25" hidden="1" customHeight="1">
      <c r="B81" s="182">
        <v>174</v>
      </c>
      <c r="C81" s="182">
        <v>1</v>
      </c>
      <c r="D81" s="182">
        <v>0</v>
      </c>
      <c r="E81" s="182">
        <v>1</v>
      </c>
      <c r="F81" s="182">
        <v>0</v>
      </c>
      <c r="G81" s="182">
        <v>0</v>
      </c>
      <c r="H81" s="182">
        <v>2</v>
      </c>
      <c r="I81" s="182">
        <v>4</v>
      </c>
      <c r="J81" s="182">
        <v>13</v>
      </c>
      <c r="K81" s="182">
        <v>2</v>
      </c>
      <c r="L81" s="182">
        <v>0</v>
      </c>
      <c r="M81" s="182">
        <v>7</v>
      </c>
      <c r="N81" s="182">
        <v>4</v>
      </c>
      <c r="O81" s="182">
        <v>208</v>
      </c>
    </row>
    <row r="82" spans="2:15" ht="17.25" hidden="1" customHeight="1">
      <c r="B82" s="182">
        <v>25</v>
      </c>
      <c r="C82" s="182">
        <v>1</v>
      </c>
      <c r="D82" s="182">
        <v>0</v>
      </c>
      <c r="E82" s="182">
        <v>0</v>
      </c>
      <c r="F82" s="182">
        <v>1</v>
      </c>
      <c r="G82" s="182">
        <v>0</v>
      </c>
      <c r="H82" s="182">
        <v>0</v>
      </c>
      <c r="I82" s="182">
        <v>2</v>
      </c>
      <c r="J82" s="182">
        <v>8</v>
      </c>
      <c r="K82" s="182">
        <v>2</v>
      </c>
      <c r="L82" s="182">
        <v>2</v>
      </c>
      <c r="M82" s="182">
        <v>4</v>
      </c>
      <c r="N82" s="182">
        <v>2</v>
      </c>
      <c r="O82" s="182">
        <v>47</v>
      </c>
    </row>
    <row r="83" spans="2:15" ht="17.25" hidden="1" customHeight="1">
      <c r="B83" s="182">
        <v>150</v>
      </c>
      <c r="C83" s="182">
        <v>8</v>
      </c>
      <c r="D83" s="182">
        <v>2</v>
      </c>
      <c r="E83" s="182">
        <v>2</v>
      </c>
      <c r="F83" s="182">
        <v>2</v>
      </c>
      <c r="G83" s="182">
        <v>3</v>
      </c>
      <c r="H83" s="182">
        <v>9</v>
      </c>
      <c r="I83" s="182">
        <v>1</v>
      </c>
      <c r="J83" s="182">
        <v>22</v>
      </c>
      <c r="K83" s="182">
        <v>9</v>
      </c>
      <c r="L83" s="182">
        <v>5</v>
      </c>
      <c r="M83" s="182">
        <v>9</v>
      </c>
      <c r="N83" s="182">
        <v>13</v>
      </c>
      <c r="O83" s="182">
        <v>235</v>
      </c>
    </row>
    <row r="84" spans="2:15" ht="17.25" hidden="1" customHeight="1">
      <c r="B84" s="182">
        <v>48</v>
      </c>
      <c r="C84" s="182">
        <v>2</v>
      </c>
      <c r="D84" s="182">
        <v>0</v>
      </c>
      <c r="E84" s="182">
        <v>0</v>
      </c>
      <c r="F84" s="182">
        <v>3</v>
      </c>
      <c r="G84" s="182">
        <v>1</v>
      </c>
      <c r="H84" s="182">
        <v>2</v>
      </c>
      <c r="I84" s="182">
        <v>1</v>
      </c>
      <c r="J84" s="182">
        <v>20</v>
      </c>
      <c r="K84" s="182">
        <v>5</v>
      </c>
      <c r="L84" s="182">
        <v>1</v>
      </c>
      <c r="M84" s="182">
        <v>6</v>
      </c>
      <c r="N84" s="182">
        <v>5</v>
      </c>
      <c r="O84" s="182">
        <v>94</v>
      </c>
    </row>
    <row r="85" spans="2:15" ht="17.25" hidden="1" customHeight="1">
      <c r="B85" s="182">
        <v>0</v>
      </c>
      <c r="C85" s="182">
        <v>0</v>
      </c>
      <c r="D85" s="182">
        <v>0</v>
      </c>
      <c r="E85" s="182">
        <v>1</v>
      </c>
      <c r="F85" s="182">
        <v>0</v>
      </c>
      <c r="G85" s="182">
        <v>1</v>
      </c>
      <c r="H85" s="182">
        <v>1</v>
      </c>
      <c r="I85" s="182">
        <v>0</v>
      </c>
      <c r="J85" s="182">
        <v>7</v>
      </c>
      <c r="K85" s="182">
        <v>2</v>
      </c>
      <c r="L85" s="182">
        <v>0</v>
      </c>
      <c r="M85" s="182">
        <v>4</v>
      </c>
      <c r="N85" s="182">
        <v>5</v>
      </c>
      <c r="O85" s="182">
        <v>21</v>
      </c>
    </row>
    <row r="86" spans="2:15" ht="17.25" hidden="1" customHeight="1">
      <c r="B86" s="182">
        <v>43</v>
      </c>
      <c r="C86" s="182">
        <v>1</v>
      </c>
      <c r="D86" s="182">
        <v>2</v>
      </c>
      <c r="E86" s="182">
        <v>0</v>
      </c>
      <c r="F86" s="182">
        <v>1</v>
      </c>
      <c r="G86" s="182">
        <v>0</v>
      </c>
      <c r="H86" s="182">
        <v>2</v>
      </c>
      <c r="I86" s="182">
        <v>4</v>
      </c>
      <c r="J86" s="182">
        <v>12</v>
      </c>
      <c r="K86" s="182">
        <v>3</v>
      </c>
      <c r="L86" s="182">
        <v>4</v>
      </c>
      <c r="M86" s="182">
        <v>7</v>
      </c>
      <c r="N86" s="182">
        <v>5</v>
      </c>
      <c r="O86" s="182">
        <v>84</v>
      </c>
    </row>
    <row r="87" spans="2:15" ht="17.25" hidden="1" customHeight="1">
      <c r="B87" s="182">
        <v>43</v>
      </c>
      <c r="C87" s="182">
        <v>1</v>
      </c>
      <c r="D87" s="182">
        <v>0</v>
      </c>
      <c r="E87" s="182">
        <v>0</v>
      </c>
      <c r="F87" s="182">
        <v>0</v>
      </c>
      <c r="G87" s="182">
        <v>0</v>
      </c>
      <c r="H87" s="182">
        <v>4</v>
      </c>
      <c r="I87" s="182">
        <v>1</v>
      </c>
      <c r="J87" s="182">
        <v>8</v>
      </c>
      <c r="K87" s="182">
        <v>1</v>
      </c>
      <c r="L87" s="182">
        <v>1</v>
      </c>
      <c r="M87" s="182">
        <v>4</v>
      </c>
      <c r="N87" s="182">
        <v>4</v>
      </c>
      <c r="O87" s="182">
        <v>67</v>
      </c>
    </row>
  </sheetData>
  <phoneticPr fontId="2"/>
  <printOptions horizontalCentered="1" verticalCentered="1"/>
  <pageMargins left="0.59055118110236227" right="0.59055118110236227" top="0.59055118110236227" bottom="0.59055118110236227" header="0.19685039370078741" footer="0.19685039370078741"/>
  <pageSetup paperSize="9" scale="6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R87"/>
  <sheetViews>
    <sheetView view="pageBreakPreview" zoomScale="70" zoomScaleNormal="100" zoomScaleSheetLayoutView="70" workbookViewId="0">
      <pane xSplit="1" ySplit="3" topLeftCell="B4" activePane="bottomRight" state="frozen"/>
      <selection activeCell="A18" sqref="A18"/>
      <selection pane="topRight" activeCell="A18" sqref="A18"/>
      <selection pane="bottomLeft" activeCell="A18" sqref="A18"/>
      <selection pane="bottomRight" activeCell="A18" sqref="A18"/>
    </sheetView>
  </sheetViews>
  <sheetFormatPr defaultColWidth="9" defaultRowHeight="17.25" customHeight="1"/>
  <cols>
    <col min="1" max="1" width="12.6640625" style="1" customWidth="1"/>
    <col min="2" max="15" width="15.6640625" style="1" customWidth="1"/>
    <col min="16" max="16" width="12.6640625" style="1" customWidth="1"/>
    <col min="17" max="17" width="9" style="1"/>
    <col min="18" max="18" width="3.77734375" style="1" hidden="1" customWidth="1"/>
    <col min="19" max="16384" width="9" style="1"/>
  </cols>
  <sheetData>
    <row r="1" spans="1:18" s="2" customFormat="1" ht="17.25" customHeight="1">
      <c r="A1" s="156" t="s">
        <v>190</v>
      </c>
      <c r="B1" s="16"/>
      <c r="C1" s="17"/>
      <c r="D1" s="17"/>
      <c r="E1" s="17"/>
      <c r="F1" s="17"/>
      <c r="G1" s="17"/>
      <c r="H1" s="17"/>
      <c r="I1" s="17"/>
      <c r="K1" s="25"/>
      <c r="P1" s="25"/>
    </row>
    <row r="2" spans="1:18" s="52" customFormat="1" ht="17.25" customHeight="1" thickBot="1">
      <c r="A2" s="53"/>
      <c r="B2" s="54"/>
      <c r="C2" s="54"/>
      <c r="D2" s="54"/>
      <c r="E2" s="54"/>
      <c r="F2" s="54"/>
      <c r="G2" s="54"/>
      <c r="H2" s="54"/>
      <c r="I2" s="54"/>
      <c r="J2" s="54"/>
      <c r="P2" s="55" t="s">
        <v>96</v>
      </c>
    </row>
    <row r="3" spans="1:18" s="84" customFormat="1" ht="43.5" customHeight="1" thickBot="1">
      <c r="A3" s="85" t="s">
        <v>0</v>
      </c>
      <c r="B3" s="86" t="s">
        <v>51</v>
      </c>
      <c r="C3" s="86" t="s">
        <v>54</v>
      </c>
      <c r="D3" s="86" t="s">
        <v>55</v>
      </c>
      <c r="E3" s="87" t="s">
        <v>56</v>
      </c>
      <c r="F3" s="87" t="s">
        <v>57</v>
      </c>
      <c r="G3" s="87" t="s">
        <v>58</v>
      </c>
      <c r="H3" s="87" t="s">
        <v>59</v>
      </c>
      <c r="I3" s="87" t="s">
        <v>60</v>
      </c>
      <c r="J3" s="87" t="s">
        <v>61</v>
      </c>
      <c r="K3" s="87" t="s">
        <v>62</v>
      </c>
      <c r="L3" s="87" t="s">
        <v>63</v>
      </c>
      <c r="M3" s="87" t="s">
        <v>52</v>
      </c>
      <c r="N3" s="87" t="s">
        <v>53</v>
      </c>
      <c r="O3" s="87" t="s">
        <v>50</v>
      </c>
      <c r="P3" s="85" t="s">
        <v>0</v>
      </c>
    </row>
    <row r="4" spans="1:18" ht="17.25" customHeight="1">
      <c r="A4" s="3" t="s">
        <v>4</v>
      </c>
      <c r="B4" s="78">
        <f t="shared" ref="B4:D4" si="0">B49</f>
        <v>1585232</v>
      </c>
      <c r="C4" s="88">
        <f t="shared" si="0"/>
        <v>122628</v>
      </c>
      <c r="D4" s="88">
        <f t="shared" si="0"/>
        <v>117342</v>
      </c>
      <c r="E4" s="89">
        <f>E49</f>
        <v>132937</v>
      </c>
      <c r="F4" s="89">
        <f t="shared" ref="F4:O4" si="1">F49</f>
        <v>125999</v>
      </c>
      <c r="G4" s="89">
        <f t="shared" si="1"/>
        <v>105389</v>
      </c>
      <c r="H4" s="89">
        <f t="shared" si="1"/>
        <v>534099</v>
      </c>
      <c r="I4" s="89">
        <f t="shared" si="1"/>
        <v>606329</v>
      </c>
      <c r="J4" s="89">
        <f t="shared" si="1"/>
        <v>6373865</v>
      </c>
      <c r="K4" s="89">
        <f t="shared" si="1"/>
        <v>6247713</v>
      </c>
      <c r="L4" s="89">
        <f t="shared" si="1"/>
        <v>4263303</v>
      </c>
      <c r="M4" s="89">
        <f t="shared" si="1"/>
        <v>17601229</v>
      </c>
      <c r="N4" s="89">
        <f t="shared" si="1"/>
        <v>129545537</v>
      </c>
      <c r="O4" s="89">
        <f t="shared" si="1"/>
        <v>167361602</v>
      </c>
      <c r="P4" s="3" t="s">
        <v>4</v>
      </c>
      <c r="R4" s="77" t="str">
        <f>IF(SUM(B4:N4)-O4=0,"○","×")</f>
        <v>○</v>
      </c>
    </row>
    <row r="5" spans="1:18" ht="17.25" customHeight="1">
      <c r="A5" s="4" t="s">
        <v>5</v>
      </c>
      <c r="B5" s="78">
        <f t="shared" ref="B5:E5" si="2">B50</f>
        <v>453712</v>
      </c>
      <c r="C5" s="88">
        <f t="shared" si="2"/>
        <v>29254</v>
      </c>
      <c r="D5" s="88">
        <f t="shared" si="2"/>
        <v>36283</v>
      </c>
      <c r="E5" s="89">
        <f t="shared" si="2"/>
        <v>29821</v>
      </c>
      <c r="F5" s="89">
        <f t="shared" ref="F5:O5" si="3">F50</f>
        <v>27648</v>
      </c>
      <c r="G5" s="89">
        <f t="shared" si="3"/>
        <v>29257</v>
      </c>
      <c r="H5" s="89">
        <f t="shared" si="3"/>
        <v>161685</v>
      </c>
      <c r="I5" s="89">
        <f t="shared" si="3"/>
        <v>155843</v>
      </c>
      <c r="J5" s="89">
        <f t="shared" si="3"/>
        <v>1563978</v>
      </c>
      <c r="K5" s="89">
        <f t="shared" si="3"/>
        <v>1511756</v>
      </c>
      <c r="L5" s="89">
        <f t="shared" si="3"/>
        <v>1026259</v>
      </c>
      <c r="M5" s="89">
        <f t="shared" si="3"/>
        <v>3121252</v>
      </c>
      <c r="N5" s="89">
        <f t="shared" si="3"/>
        <v>15935581</v>
      </c>
      <c r="O5" s="89">
        <f t="shared" si="3"/>
        <v>24082329</v>
      </c>
      <c r="P5" s="4" t="s">
        <v>5</v>
      </c>
      <c r="R5" s="77" t="str">
        <f t="shared" ref="R5:R42" si="4">IF(SUM(B5:N5)-O5=0,"○","×")</f>
        <v>○</v>
      </c>
    </row>
    <row r="6" spans="1:18" ht="17.25" customHeight="1">
      <c r="A6" s="4" t="s">
        <v>6</v>
      </c>
      <c r="B6" s="78">
        <f t="shared" ref="B6:E6" si="5">B51</f>
        <v>487259</v>
      </c>
      <c r="C6" s="88">
        <f t="shared" si="5"/>
        <v>26350</v>
      </c>
      <c r="D6" s="88">
        <f t="shared" si="5"/>
        <v>24840</v>
      </c>
      <c r="E6" s="89">
        <f t="shared" si="5"/>
        <v>22695</v>
      </c>
      <c r="F6" s="89">
        <f t="shared" ref="F6:O6" si="6">F51</f>
        <v>25936</v>
      </c>
      <c r="G6" s="89">
        <f t="shared" si="6"/>
        <v>27198</v>
      </c>
      <c r="H6" s="89">
        <f t="shared" si="6"/>
        <v>173232</v>
      </c>
      <c r="I6" s="89">
        <f t="shared" si="6"/>
        <v>156951</v>
      </c>
      <c r="J6" s="89">
        <f t="shared" si="6"/>
        <v>2240154</v>
      </c>
      <c r="K6" s="89">
        <f t="shared" si="6"/>
        <v>1831165</v>
      </c>
      <c r="L6" s="89">
        <f t="shared" si="6"/>
        <v>1520533</v>
      </c>
      <c r="M6" s="89">
        <f t="shared" si="6"/>
        <v>5671099</v>
      </c>
      <c r="N6" s="89">
        <f t="shared" si="6"/>
        <v>72638203</v>
      </c>
      <c r="O6" s="89">
        <f t="shared" si="6"/>
        <v>84845615</v>
      </c>
      <c r="P6" s="4" t="s">
        <v>6</v>
      </c>
      <c r="R6" s="77" t="str">
        <f t="shared" si="4"/>
        <v>○</v>
      </c>
    </row>
    <row r="7" spans="1:18" ht="17.25" customHeight="1">
      <c r="A7" s="4" t="s">
        <v>7</v>
      </c>
      <c r="B7" s="78">
        <f t="shared" ref="B7:E7" si="7">B52</f>
        <v>267791</v>
      </c>
      <c r="C7" s="88">
        <f t="shared" si="7"/>
        <v>24766</v>
      </c>
      <c r="D7" s="88">
        <f t="shared" si="7"/>
        <v>26202</v>
      </c>
      <c r="E7" s="89">
        <f t="shared" si="7"/>
        <v>22926</v>
      </c>
      <c r="F7" s="89">
        <f t="shared" ref="F7:O7" si="8">F52</f>
        <v>22045</v>
      </c>
      <c r="G7" s="89">
        <f t="shared" si="8"/>
        <v>11775</v>
      </c>
      <c r="H7" s="89">
        <f t="shared" si="8"/>
        <v>107023</v>
      </c>
      <c r="I7" s="89">
        <f t="shared" si="8"/>
        <v>87450</v>
      </c>
      <c r="J7" s="89">
        <f t="shared" si="8"/>
        <v>1319989</v>
      </c>
      <c r="K7" s="89">
        <f t="shared" si="8"/>
        <v>1659147</v>
      </c>
      <c r="L7" s="89">
        <f t="shared" si="8"/>
        <v>1012531</v>
      </c>
      <c r="M7" s="89">
        <f t="shared" si="8"/>
        <v>5084903</v>
      </c>
      <c r="N7" s="89">
        <f t="shared" si="8"/>
        <v>37388942</v>
      </c>
      <c r="O7" s="89">
        <f t="shared" si="8"/>
        <v>47035490</v>
      </c>
      <c r="P7" s="4" t="s">
        <v>7</v>
      </c>
      <c r="R7" s="77" t="str">
        <f t="shared" si="4"/>
        <v>○</v>
      </c>
    </row>
    <row r="8" spans="1:18" ht="17.25" customHeight="1">
      <c r="A8" s="4" t="s">
        <v>8</v>
      </c>
      <c r="B8" s="78">
        <f t="shared" ref="B8:E8" si="9">B53</f>
        <v>592719</v>
      </c>
      <c r="C8" s="88">
        <f t="shared" si="9"/>
        <v>47899</v>
      </c>
      <c r="D8" s="88">
        <f t="shared" si="9"/>
        <v>47603</v>
      </c>
      <c r="E8" s="89">
        <f t="shared" si="9"/>
        <v>71878</v>
      </c>
      <c r="F8" s="89">
        <f t="shared" ref="F8:O8" si="10">F53</f>
        <v>53464</v>
      </c>
      <c r="G8" s="89">
        <f t="shared" si="10"/>
        <v>47122</v>
      </c>
      <c r="H8" s="89">
        <f t="shared" si="10"/>
        <v>268817</v>
      </c>
      <c r="I8" s="89">
        <f t="shared" si="10"/>
        <v>337981</v>
      </c>
      <c r="J8" s="89">
        <f t="shared" si="10"/>
        <v>3366524</v>
      </c>
      <c r="K8" s="89">
        <f t="shared" si="10"/>
        <v>3098318</v>
      </c>
      <c r="L8" s="89">
        <f t="shared" si="10"/>
        <v>2506308</v>
      </c>
      <c r="M8" s="89">
        <f t="shared" si="10"/>
        <v>7372647</v>
      </c>
      <c r="N8" s="89">
        <f t="shared" si="10"/>
        <v>50479803</v>
      </c>
      <c r="O8" s="89">
        <f t="shared" si="10"/>
        <v>68291083</v>
      </c>
      <c r="P8" s="4" t="s">
        <v>8</v>
      </c>
      <c r="R8" s="77" t="str">
        <f t="shared" si="4"/>
        <v>○</v>
      </c>
    </row>
    <row r="9" spans="1:18" ht="17.25" customHeight="1">
      <c r="A9" s="4" t="s">
        <v>9</v>
      </c>
      <c r="B9" s="78">
        <f t="shared" ref="B9:E9" si="11">B54</f>
        <v>293464</v>
      </c>
      <c r="C9" s="88">
        <f t="shared" si="11"/>
        <v>32704</v>
      </c>
      <c r="D9" s="88">
        <f t="shared" si="11"/>
        <v>11525</v>
      </c>
      <c r="E9" s="89">
        <f t="shared" si="11"/>
        <v>15668</v>
      </c>
      <c r="F9" s="89">
        <f t="shared" ref="F9:O9" si="12">F54</f>
        <v>16605</v>
      </c>
      <c r="G9" s="89">
        <f t="shared" si="12"/>
        <v>23283</v>
      </c>
      <c r="H9" s="89">
        <f t="shared" si="12"/>
        <v>73999</v>
      </c>
      <c r="I9" s="89">
        <f t="shared" si="12"/>
        <v>94241</v>
      </c>
      <c r="J9" s="89">
        <f t="shared" si="12"/>
        <v>1288706</v>
      </c>
      <c r="K9" s="89">
        <f t="shared" si="12"/>
        <v>1035940</v>
      </c>
      <c r="L9" s="89">
        <f t="shared" si="12"/>
        <v>795337</v>
      </c>
      <c r="M9" s="89">
        <f t="shared" si="12"/>
        <v>2918972</v>
      </c>
      <c r="N9" s="89">
        <f t="shared" si="12"/>
        <v>16647814</v>
      </c>
      <c r="O9" s="89">
        <f t="shared" si="12"/>
        <v>23248258</v>
      </c>
      <c r="P9" s="4" t="s">
        <v>9</v>
      </c>
      <c r="R9" s="77" t="str">
        <f t="shared" si="4"/>
        <v>○</v>
      </c>
    </row>
    <row r="10" spans="1:18" ht="17.25" customHeight="1">
      <c r="A10" s="4" t="s">
        <v>10</v>
      </c>
      <c r="B10" s="78">
        <f t="shared" ref="B10:E10" si="13">B55</f>
        <v>129286</v>
      </c>
      <c r="C10" s="88">
        <f t="shared" si="13"/>
        <v>12420</v>
      </c>
      <c r="D10" s="88">
        <f t="shared" si="13"/>
        <v>11479</v>
      </c>
      <c r="E10" s="89">
        <f t="shared" si="13"/>
        <v>17468</v>
      </c>
      <c r="F10" s="89">
        <f t="shared" ref="F10:O10" si="14">F55</f>
        <v>13094</v>
      </c>
      <c r="G10" s="89">
        <f t="shared" si="14"/>
        <v>5874</v>
      </c>
      <c r="H10" s="89">
        <f t="shared" si="14"/>
        <v>86006</v>
      </c>
      <c r="I10" s="89">
        <f t="shared" si="14"/>
        <v>96065</v>
      </c>
      <c r="J10" s="89">
        <f t="shared" si="14"/>
        <v>1061629</v>
      </c>
      <c r="K10" s="89">
        <f t="shared" si="14"/>
        <v>972244</v>
      </c>
      <c r="L10" s="89">
        <f t="shared" si="14"/>
        <v>744325</v>
      </c>
      <c r="M10" s="89">
        <f t="shared" si="14"/>
        <v>4056720</v>
      </c>
      <c r="N10" s="89">
        <f t="shared" si="14"/>
        <v>38595405</v>
      </c>
      <c r="O10" s="89">
        <f t="shared" si="14"/>
        <v>45802015</v>
      </c>
      <c r="P10" s="4" t="s">
        <v>10</v>
      </c>
      <c r="R10" s="77" t="str">
        <f t="shared" si="4"/>
        <v>○</v>
      </c>
    </row>
    <row r="11" spans="1:18" ht="17.25" customHeight="1">
      <c r="A11" s="4" t="s">
        <v>11</v>
      </c>
      <c r="B11" s="78">
        <f t="shared" ref="B11:E11" si="15">B56</f>
        <v>139912</v>
      </c>
      <c r="C11" s="88">
        <f t="shared" si="15"/>
        <v>7831</v>
      </c>
      <c r="D11" s="88">
        <f t="shared" si="15"/>
        <v>13131</v>
      </c>
      <c r="E11" s="89">
        <f t="shared" si="15"/>
        <v>1750</v>
      </c>
      <c r="F11" s="89">
        <f t="shared" ref="F11:O11" si="16">F56</f>
        <v>5495</v>
      </c>
      <c r="G11" s="89">
        <f t="shared" si="16"/>
        <v>11764</v>
      </c>
      <c r="H11" s="89">
        <f t="shared" si="16"/>
        <v>71214</v>
      </c>
      <c r="I11" s="89">
        <f t="shared" si="16"/>
        <v>65257</v>
      </c>
      <c r="J11" s="89">
        <f t="shared" si="16"/>
        <v>1100374</v>
      </c>
      <c r="K11" s="89">
        <f t="shared" si="16"/>
        <v>1079579</v>
      </c>
      <c r="L11" s="89">
        <f t="shared" si="16"/>
        <v>735756</v>
      </c>
      <c r="M11" s="89">
        <f t="shared" si="16"/>
        <v>2797304</v>
      </c>
      <c r="N11" s="89">
        <f t="shared" si="16"/>
        <v>10913064</v>
      </c>
      <c r="O11" s="89">
        <f t="shared" si="16"/>
        <v>16942431</v>
      </c>
      <c r="P11" s="4" t="s">
        <v>11</v>
      </c>
      <c r="R11" s="77" t="str">
        <f t="shared" si="4"/>
        <v>○</v>
      </c>
    </row>
    <row r="12" spans="1:18" ht="17.25" customHeight="1">
      <c r="A12" s="4" t="s">
        <v>12</v>
      </c>
      <c r="B12" s="78">
        <f t="shared" ref="B12:E12" si="17">B57</f>
        <v>478394</v>
      </c>
      <c r="C12" s="88">
        <f t="shared" si="17"/>
        <v>32587</v>
      </c>
      <c r="D12" s="88">
        <f t="shared" si="17"/>
        <v>23181</v>
      </c>
      <c r="E12" s="89">
        <f t="shared" si="17"/>
        <v>26135</v>
      </c>
      <c r="F12" s="89">
        <f t="shared" ref="F12:O12" si="18">F57</f>
        <v>35062</v>
      </c>
      <c r="G12" s="89">
        <f t="shared" si="18"/>
        <v>31412</v>
      </c>
      <c r="H12" s="89">
        <f t="shared" si="18"/>
        <v>185811</v>
      </c>
      <c r="I12" s="89">
        <f t="shared" si="18"/>
        <v>164128</v>
      </c>
      <c r="J12" s="89">
        <f t="shared" si="18"/>
        <v>1807226</v>
      </c>
      <c r="K12" s="89">
        <f t="shared" si="18"/>
        <v>1842321</v>
      </c>
      <c r="L12" s="89">
        <f t="shared" si="18"/>
        <v>1051129</v>
      </c>
      <c r="M12" s="89">
        <f t="shared" si="18"/>
        <v>5681972</v>
      </c>
      <c r="N12" s="89">
        <f t="shared" si="18"/>
        <v>62620309</v>
      </c>
      <c r="O12" s="89">
        <f t="shared" si="18"/>
        <v>73979667</v>
      </c>
      <c r="P12" s="4" t="s">
        <v>12</v>
      </c>
      <c r="R12" s="77" t="str">
        <f t="shared" si="4"/>
        <v>○</v>
      </c>
    </row>
    <row r="13" spans="1:18" ht="17.25" customHeight="1">
      <c r="A13" s="5" t="s">
        <v>13</v>
      </c>
      <c r="B13" s="78">
        <f t="shared" ref="B13:E13" si="19">B58</f>
        <v>473249</v>
      </c>
      <c r="C13" s="88">
        <f t="shared" si="19"/>
        <v>29415</v>
      </c>
      <c r="D13" s="88">
        <f t="shared" si="19"/>
        <v>33177</v>
      </c>
      <c r="E13" s="89">
        <f t="shared" si="19"/>
        <v>14018</v>
      </c>
      <c r="F13" s="89">
        <f t="shared" ref="F13:O13" si="20">F58</f>
        <v>29467</v>
      </c>
      <c r="G13" s="89">
        <f t="shared" si="20"/>
        <v>29239</v>
      </c>
      <c r="H13" s="89">
        <f t="shared" si="20"/>
        <v>138058</v>
      </c>
      <c r="I13" s="89">
        <f t="shared" si="20"/>
        <v>109561</v>
      </c>
      <c r="J13" s="89">
        <f t="shared" si="20"/>
        <v>1472603</v>
      </c>
      <c r="K13" s="89">
        <f t="shared" si="20"/>
        <v>1617310</v>
      </c>
      <c r="L13" s="89">
        <f t="shared" si="20"/>
        <v>961017</v>
      </c>
      <c r="M13" s="89">
        <f t="shared" si="20"/>
        <v>3563776</v>
      </c>
      <c r="N13" s="89">
        <f t="shared" si="20"/>
        <v>20354505</v>
      </c>
      <c r="O13" s="90">
        <f t="shared" si="20"/>
        <v>28825395</v>
      </c>
      <c r="P13" s="5" t="s">
        <v>13</v>
      </c>
      <c r="R13" s="77" t="str">
        <f t="shared" si="4"/>
        <v>○</v>
      </c>
    </row>
    <row r="14" spans="1:18" ht="17.25" customHeight="1">
      <c r="A14" s="5" t="s">
        <v>210</v>
      </c>
      <c r="B14" s="78">
        <f t="shared" ref="B14:E14" si="21">B59</f>
        <v>151100</v>
      </c>
      <c r="C14" s="88">
        <f t="shared" si="21"/>
        <v>12272</v>
      </c>
      <c r="D14" s="88">
        <f t="shared" si="21"/>
        <v>11594</v>
      </c>
      <c r="E14" s="89">
        <f t="shared" si="21"/>
        <v>8706</v>
      </c>
      <c r="F14" s="89">
        <f t="shared" ref="F14:O14" si="22">F59</f>
        <v>12981</v>
      </c>
      <c r="G14" s="89">
        <f t="shared" si="22"/>
        <v>9735</v>
      </c>
      <c r="H14" s="89">
        <f t="shared" si="22"/>
        <v>63876</v>
      </c>
      <c r="I14" s="89">
        <f t="shared" si="22"/>
        <v>74407</v>
      </c>
      <c r="J14" s="89">
        <f t="shared" si="22"/>
        <v>852289</v>
      </c>
      <c r="K14" s="89">
        <f t="shared" si="22"/>
        <v>885234</v>
      </c>
      <c r="L14" s="89">
        <f t="shared" si="22"/>
        <v>873896</v>
      </c>
      <c r="M14" s="89">
        <f t="shared" si="22"/>
        <v>3118694</v>
      </c>
      <c r="N14" s="89">
        <f t="shared" si="22"/>
        <v>20642854</v>
      </c>
      <c r="O14" s="91">
        <f t="shared" si="22"/>
        <v>26717638</v>
      </c>
      <c r="P14" s="5" t="str">
        <f>A14</f>
        <v>葛城市</v>
      </c>
      <c r="R14" s="77" t="str">
        <f t="shared" si="4"/>
        <v>○</v>
      </c>
    </row>
    <row r="15" spans="1:18" ht="17.25" customHeight="1">
      <c r="A15" s="11" t="s">
        <v>40</v>
      </c>
      <c r="B15" s="78">
        <f t="shared" ref="B15:E15" si="23">B60</f>
        <v>133243</v>
      </c>
      <c r="C15" s="88">
        <f t="shared" si="23"/>
        <v>15334</v>
      </c>
      <c r="D15" s="88">
        <f t="shared" si="23"/>
        <v>8234</v>
      </c>
      <c r="E15" s="89">
        <f t="shared" si="23"/>
        <v>13944</v>
      </c>
      <c r="F15" s="89">
        <f t="shared" ref="F15:O15" si="24">F60</f>
        <v>14725</v>
      </c>
      <c r="G15" s="89">
        <f t="shared" si="24"/>
        <v>11603</v>
      </c>
      <c r="H15" s="89">
        <f t="shared" si="24"/>
        <v>36065</v>
      </c>
      <c r="I15" s="89">
        <f t="shared" si="24"/>
        <v>66554</v>
      </c>
      <c r="J15" s="89">
        <f t="shared" si="24"/>
        <v>903494</v>
      </c>
      <c r="K15" s="89">
        <f t="shared" si="24"/>
        <v>852435</v>
      </c>
      <c r="L15" s="89">
        <f t="shared" si="24"/>
        <v>249990</v>
      </c>
      <c r="M15" s="90">
        <f t="shared" si="24"/>
        <v>1956252</v>
      </c>
      <c r="N15" s="90">
        <f t="shared" si="24"/>
        <v>15468422</v>
      </c>
      <c r="O15" s="90">
        <f t="shared" si="24"/>
        <v>19730295</v>
      </c>
      <c r="P15" s="4" t="s">
        <v>40</v>
      </c>
      <c r="R15" s="77" t="str">
        <f t="shared" si="4"/>
        <v>○</v>
      </c>
    </row>
    <row r="16" spans="1:18" ht="17.25" customHeight="1">
      <c r="A16" s="3" t="s">
        <v>14</v>
      </c>
      <c r="B16" s="78">
        <f t="shared" ref="B16:E16" si="25">B61</f>
        <v>70496</v>
      </c>
      <c r="C16" s="88">
        <f t="shared" si="25"/>
        <v>1577</v>
      </c>
      <c r="D16" s="88">
        <f t="shared" si="25"/>
        <v>13281</v>
      </c>
      <c r="E16" s="89">
        <f t="shared" si="25"/>
        <v>1785</v>
      </c>
      <c r="F16" s="89">
        <f t="shared" ref="F16:O16" si="26">F61</f>
        <v>5572</v>
      </c>
      <c r="G16" s="89">
        <f t="shared" si="26"/>
        <v>3885</v>
      </c>
      <c r="H16" s="89">
        <f t="shared" si="26"/>
        <v>16073</v>
      </c>
      <c r="I16" s="89">
        <f t="shared" si="26"/>
        <v>13856</v>
      </c>
      <c r="J16" s="89">
        <f t="shared" si="26"/>
        <v>248779</v>
      </c>
      <c r="K16" s="89">
        <f t="shared" si="26"/>
        <v>190948</v>
      </c>
      <c r="L16" s="89">
        <f t="shared" si="26"/>
        <v>148279</v>
      </c>
      <c r="M16" s="89">
        <f t="shared" si="26"/>
        <v>715427</v>
      </c>
      <c r="N16" s="89">
        <f t="shared" si="26"/>
        <v>9109784</v>
      </c>
      <c r="O16" s="89">
        <f t="shared" si="26"/>
        <v>10539742</v>
      </c>
      <c r="P16" s="3" t="s">
        <v>14</v>
      </c>
      <c r="R16" s="77" t="str">
        <f t="shared" si="4"/>
        <v>○</v>
      </c>
    </row>
    <row r="17" spans="1:18" ht="17.25" customHeight="1">
      <c r="A17" s="4" t="s">
        <v>15</v>
      </c>
      <c r="B17" s="78">
        <f t="shared" ref="B17:E17" si="27">B62</f>
        <v>93723</v>
      </c>
      <c r="C17" s="88">
        <f t="shared" si="27"/>
        <v>6304</v>
      </c>
      <c r="D17" s="88">
        <f t="shared" si="27"/>
        <v>4888</v>
      </c>
      <c r="E17" s="89">
        <f t="shared" si="27"/>
        <v>8596</v>
      </c>
      <c r="F17" s="89">
        <f t="shared" ref="F17:O17" si="28">F62</f>
        <v>5580</v>
      </c>
      <c r="G17" s="89">
        <f t="shared" si="28"/>
        <v>5955</v>
      </c>
      <c r="H17" s="89">
        <f t="shared" si="28"/>
        <v>51963</v>
      </c>
      <c r="I17" s="89">
        <f t="shared" si="28"/>
        <v>29927</v>
      </c>
      <c r="J17" s="89">
        <f t="shared" si="28"/>
        <v>512268</v>
      </c>
      <c r="K17" s="89">
        <f t="shared" si="28"/>
        <v>539606</v>
      </c>
      <c r="L17" s="89">
        <f t="shared" si="28"/>
        <v>256770</v>
      </c>
      <c r="M17" s="89">
        <f t="shared" si="28"/>
        <v>1140677</v>
      </c>
      <c r="N17" s="89">
        <f t="shared" si="28"/>
        <v>4481708</v>
      </c>
      <c r="O17" s="89">
        <f t="shared" si="28"/>
        <v>7137965</v>
      </c>
      <c r="P17" s="4" t="s">
        <v>15</v>
      </c>
      <c r="R17" s="77" t="str">
        <f t="shared" si="4"/>
        <v>○</v>
      </c>
    </row>
    <row r="18" spans="1:18" ht="17.25" customHeight="1">
      <c r="A18" s="4" t="s">
        <v>16</v>
      </c>
      <c r="B18" s="78">
        <f t="shared" ref="B18:E18" si="29">B63</f>
        <v>48858</v>
      </c>
      <c r="C18" s="88">
        <f t="shared" si="29"/>
        <v>4611</v>
      </c>
      <c r="D18" s="88">
        <f t="shared" si="29"/>
        <v>0</v>
      </c>
      <c r="E18" s="89">
        <f t="shared" si="29"/>
        <v>3505</v>
      </c>
      <c r="F18" s="89">
        <f t="shared" ref="F18:O18" si="30">F63</f>
        <v>0</v>
      </c>
      <c r="G18" s="89">
        <f t="shared" si="30"/>
        <v>1999</v>
      </c>
      <c r="H18" s="89">
        <f t="shared" si="30"/>
        <v>13407</v>
      </c>
      <c r="I18" s="89">
        <f t="shared" si="30"/>
        <v>5164</v>
      </c>
      <c r="J18" s="89">
        <f t="shared" si="30"/>
        <v>226084</v>
      </c>
      <c r="K18" s="89">
        <f t="shared" si="30"/>
        <v>180308</v>
      </c>
      <c r="L18" s="89">
        <f t="shared" si="30"/>
        <v>216530</v>
      </c>
      <c r="M18" s="89">
        <f t="shared" si="30"/>
        <v>739481</v>
      </c>
      <c r="N18" s="89">
        <f t="shared" si="30"/>
        <v>4386414</v>
      </c>
      <c r="O18" s="89">
        <f t="shared" si="30"/>
        <v>5826361</v>
      </c>
      <c r="P18" s="4" t="s">
        <v>16</v>
      </c>
      <c r="R18" s="77" t="str">
        <f t="shared" si="4"/>
        <v>○</v>
      </c>
    </row>
    <row r="19" spans="1:18" ht="17.25" customHeight="1">
      <c r="A19" s="4" t="s">
        <v>17</v>
      </c>
      <c r="B19" s="78">
        <f t="shared" ref="B19:E19" si="31">B64</f>
        <v>149588</v>
      </c>
      <c r="C19" s="88">
        <f t="shared" si="31"/>
        <v>4676</v>
      </c>
      <c r="D19" s="88">
        <f t="shared" si="31"/>
        <v>9837</v>
      </c>
      <c r="E19" s="89">
        <f t="shared" si="31"/>
        <v>7058</v>
      </c>
      <c r="F19" s="89">
        <f t="shared" ref="F19:O19" si="32">F64</f>
        <v>11117</v>
      </c>
      <c r="G19" s="89">
        <f t="shared" si="32"/>
        <v>3968</v>
      </c>
      <c r="H19" s="89">
        <f t="shared" si="32"/>
        <v>50520</v>
      </c>
      <c r="I19" s="89">
        <f t="shared" si="32"/>
        <v>37468</v>
      </c>
      <c r="J19" s="89">
        <f t="shared" si="32"/>
        <v>438644</v>
      </c>
      <c r="K19" s="89">
        <f t="shared" si="32"/>
        <v>551055</v>
      </c>
      <c r="L19" s="89">
        <f t="shared" si="32"/>
        <v>330835</v>
      </c>
      <c r="M19" s="89">
        <f t="shared" si="32"/>
        <v>1255432</v>
      </c>
      <c r="N19" s="89">
        <f t="shared" si="32"/>
        <v>5667824</v>
      </c>
      <c r="O19" s="89">
        <f t="shared" si="32"/>
        <v>8518022</v>
      </c>
      <c r="P19" s="4" t="s">
        <v>17</v>
      </c>
      <c r="R19" s="77" t="str">
        <f t="shared" si="4"/>
        <v>○</v>
      </c>
    </row>
    <row r="20" spans="1:18" ht="17.25" customHeight="1">
      <c r="A20" s="4" t="s">
        <v>18</v>
      </c>
      <c r="B20" s="78">
        <f t="shared" ref="B20:E20" si="33">B65</f>
        <v>31459</v>
      </c>
      <c r="C20" s="88">
        <f t="shared" si="33"/>
        <v>9241</v>
      </c>
      <c r="D20" s="88">
        <f t="shared" si="33"/>
        <v>0</v>
      </c>
      <c r="E20" s="89">
        <f t="shared" si="33"/>
        <v>0</v>
      </c>
      <c r="F20" s="89">
        <f t="shared" ref="F20:O20" si="34">F65</f>
        <v>0</v>
      </c>
      <c r="G20" s="89">
        <f t="shared" si="34"/>
        <v>1931</v>
      </c>
      <c r="H20" s="89">
        <f t="shared" si="34"/>
        <v>11006</v>
      </c>
      <c r="I20" s="89">
        <f t="shared" si="34"/>
        <v>21062</v>
      </c>
      <c r="J20" s="89">
        <f t="shared" si="34"/>
        <v>146694</v>
      </c>
      <c r="K20" s="89">
        <f t="shared" si="34"/>
        <v>145641</v>
      </c>
      <c r="L20" s="89">
        <f t="shared" si="34"/>
        <v>170191</v>
      </c>
      <c r="M20" s="89">
        <f t="shared" si="34"/>
        <v>868612</v>
      </c>
      <c r="N20" s="89">
        <f t="shared" si="34"/>
        <v>5587699</v>
      </c>
      <c r="O20" s="89">
        <f t="shared" si="34"/>
        <v>6993536</v>
      </c>
      <c r="P20" s="4" t="s">
        <v>18</v>
      </c>
      <c r="R20" s="77" t="str">
        <f t="shared" si="4"/>
        <v>○</v>
      </c>
    </row>
    <row r="21" spans="1:18" ht="17.25" customHeight="1">
      <c r="A21" s="4" t="s">
        <v>19</v>
      </c>
      <c r="B21" s="78">
        <f t="shared" ref="B21:E21" si="35">B66</f>
        <v>29863</v>
      </c>
      <c r="C21" s="88">
        <f t="shared" si="35"/>
        <v>1523</v>
      </c>
      <c r="D21" s="88">
        <f t="shared" si="35"/>
        <v>3368</v>
      </c>
      <c r="E21" s="89">
        <f t="shared" si="35"/>
        <v>3554</v>
      </c>
      <c r="F21" s="89">
        <f t="shared" ref="F21:O21" si="36">F66</f>
        <v>3641</v>
      </c>
      <c r="G21" s="89">
        <f t="shared" si="36"/>
        <v>3939</v>
      </c>
      <c r="H21" s="89">
        <f t="shared" si="36"/>
        <v>11453</v>
      </c>
      <c r="I21" s="89">
        <f t="shared" si="36"/>
        <v>13773</v>
      </c>
      <c r="J21" s="89">
        <f t="shared" si="36"/>
        <v>161057</v>
      </c>
      <c r="K21" s="89">
        <f t="shared" si="36"/>
        <v>200298</v>
      </c>
      <c r="L21" s="89">
        <f t="shared" si="36"/>
        <v>176196</v>
      </c>
      <c r="M21" s="89">
        <f t="shared" si="36"/>
        <v>823598</v>
      </c>
      <c r="N21" s="89">
        <f t="shared" si="36"/>
        <v>12898657</v>
      </c>
      <c r="O21" s="89">
        <f t="shared" si="36"/>
        <v>14330920</v>
      </c>
      <c r="P21" s="4" t="s">
        <v>19</v>
      </c>
      <c r="R21" s="77" t="str">
        <f t="shared" si="4"/>
        <v>○</v>
      </c>
    </row>
    <row r="22" spans="1:18" ht="17.25" customHeight="1">
      <c r="A22" s="4" t="s">
        <v>20</v>
      </c>
      <c r="B22" s="78">
        <f t="shared" ref="B22:E22" si="37">B67</f>
        <v>46482</v>
      </c>
      <c r="C22" s="88">
        <f t="shared" si="37"/>
        <v>0</v>
      </c>
      <c r="D22" s="88">
        <f t="shared" si="37"/>
        <v>3269</v>
      </c>
      <c r="E22" s="89">
        <f t="shared" si="37"/>
        <v>1764</v>
      </c>
      <c r="F22" s="89">
        <f t="shared" ref="F22:O22" si="38">F67</f>
        <v>3641</v>
      </c>
      <c r="G22" s="89">
        <f t="shared" si="38"/>
        <v>3862</v>
      </c>
      <c r="H22" s="89">
        <f t="shared" si="38"/>
        <v>27682</v>
      </c>
      <c r="I22" s="89">
        <f t="shared" si="38"/>
        <v>11084</v>
      </c>
      <c r="J22" s="89">
        <f t="shared" si="38"/>
        <v>165293</v>
      </c>
      <c r="K22" s="89">
        <f t="shared" si="38"/>
        <v>100022</v>
      </c>
      <c r="L22" s="89">
        <f t="shared" si="38"/>
        <v>54035</v>
      </c>
      <c r="M22" s="89">
        <f t="shared" si="38"/>
        <v>446531</v>
      </c>
      <c r="N22" s="89">
        <f t="shared" si="38"/>
        <v>1817625</v>
      </c>
      <c r="O22" s="89">
        <f t="shared" si="38"/>
        <v>2681290</v>
      </c>
      <c r="P22" s="4" t="s">
        <v>20</v>
      </c>
      <c r="R22" s="77" t="str">
        <f t="shared" si="4"/>
        <v>○</v>
      </c>
    </row>
    <row r="23" spans="1:18" ht="17.25" customHeight="1">
      <c r="A23" s="4" t="s">
        <v>21</v>
      </c>
      <c r="B23" s="78">
        <f t="shared" ref="B23:E23" si="39">B68</f>
        <v>197533</v>
      </c>
      <c r="C23" s="88">
        <f t="shared" si="39"/>
        <v>14031</v>
      </c>
      <c r="D23" s="88">
        <f t="shared" si="39"/>
        <v>19948</v>
      </c>
      <c r="E23" s="89">
        <f t="shared" si="39"/>
        <v>14036</v>
      </c>
      <c r="F23" s="89">
        <f t="shared" ref="F23:O23" si="40">F68</f>
        <v>14689</v>
      </c>
      <c r="G23" s="89">
        <f t="shared" si="40"/>
        <v>13672</v>
      </c>
      <c r="H23" s="89">
        <f t="shared" si="40"/>
        <v>54512</v>
      </c>
      <c r="I23" s="89">
        <f t="shared" si="40"/>
        <v>66987</v>
      </c>
      <c r="J23" s="89">
        <f t="shared" si="40"/>
        <v>823555</v>
      </c>
      <c r="K23" s="89">
        <f t="shared" si="40"/>
        <v>734399</v>
      </c>
      <c r="L23" s="89">
        <f t="shared" si="40"/>
        <v>787235</v>
      </c>
      <c r="M23" s="89">
        <f t="shared" si="40"/>
        <v>2856199</v>
      </c>
      <c r="N23" s="89">
        <f t="shared" si="40"/>
        <v>9818722</v>
      </c>
      <c r="O23" s="89">
        <f t="shared" si="40"/>
        <v>15415518</v>
      </c>
      <c r="P23" s="4" t="s">
        <v>21</v>
      </c>
      <c r="R23" s="77" t="str">
        <f t="shared" si="4"/>
        <v>○</v>
      </c>
    </row>
    <row r="24" spans="1:18" ht="17.25" customHeight="1">
      <c r="A24" s="4" t="s">
        <v>47</v>
      </c>
      <c r="B24" s="78">
        <f t="shared" ref="B24:E24" si="41">B69</f>
        <v>17131</v>
      </c>
      <c r="C24" s="88">
        <f t="shared" si="41"/>
        <v>0</v>
      </c>
      <c r="D24" s="88">
        <f t="shared" si="41"/>
        <v>1612</v>
      </c>
      <c r="E24" s="89">
        <f t="shared" si="41"/>
        <v>0</v>
      </c>
      <c r="F24" s="89">
        <f t="shared" ref="F24:O24" si="42">F69</f>
        <v>1807</v>
      </c>
      <c r="G24" s="89">
        <f t="shared" si="42"/>
        <v>0</v>
      </c>
      <c r="H24" s="89">
        <f t="shared" si="42"/>
        <v>6723</v>
      </c>
      <c r="I24" s="89">
        <f t="shared" si="42"/>
        <v>13721</v>
      </c>
      <c r="J24" s="89">
        <f t="shared" si="42"/>
        <v>84216</v>
      </c>
      <c r="K24" s="89">
        <f t="shared" si="42"/>
        <v>97657</v>
      </c>
      <c r="L24" s="89">
        <f t="shared" si="42"/>
        <v>20788</v>
      </c>
      <c r="M24" s="89">
        <f t="shared" si="42"/>
        <v>157169</v>
      </c>
      <c r="N24" s="89">
        <f t="shared" si="42"/>
        <v>529153</v>
      </c>
      <c r="O24" s="89">
        <f t="shared" si="42"/>
        <v>929977</v>
      </c>
      <c r="P24" s="4" t="s">
        <v>47</v>
      </c>
      <c r="R24" s="77" t="str">
        <f t="shared" si="4"/>
        <v>○</v>
      </c>
    </row>
    <row r="25" spans="1:18" ht="17.25" customHeight="1">
      <c r="A25" s="4" t="s">
        <v>22</v>
      </c>
      <c r="B25" s="78">
        <f t="shared" ref="B25:E25" si="43">B70</f>
        <v>18642</v>
      </c>
      <c r="C25" s="88">
        <f t="shared" si="43"/>
        <v>0</v>
      </c>
      <c r="D25" s="88">
        <f t="shared" si="43"/>
        <v>0</v>
      </c>
      <c r="E25" s="89">
        <f t="shared" si="43"/>
        <v>0</v>
      </c>
      <c r="F25" s="89">
        <f t="shared" ref="F25:O25" si="44">F70</f>
        <v>1899</v>
      </c>
      <c r="G25" s="89">
        <f t="shared" si="44"/>
        <v>3980</v>
      </c>
      <c r="H25" s="89">
        <f t="shared" si="44"/>
        <v>2325</v>
      </c>
      <c r="I25" s="89">
        <f t="shared" si="44"/>
        <v>5635</v>
      </c>
      <c r="J25" s="89">
        <f t="shared" si="44"/>
        <v>181407</v>
      </c>
      <c r="K25" s="89">
        <f t="shared" si="44"/>
        <v>85739</v>
      </c>
      <c r="L25" s="89">
        <f t="shared" si="44"/>
        <v>57421</v>
      </c>
      <c r="M25" s="89">
        <f t="shared" si="44"/>
        <v>480832</v>
      </c>
      <c r="N25" s="89">
        <f t="shared" si="44"/>
        <v>602022</v>
      </c>
      <c r="O25" s="89">
        <f t="shared" si="44"/>
        <v>1439902</v>
      </c>
      <c r="P25" s="4" t="s">
        <v>22</v>
      </c>
      <c r="R25" s="77" t="str">
        <f t="shared" si="4"/>
        <v>○</v>
      </c>
    </row>
    <row r="26" spans="1:18" ht="17.25" customHeight="1">
      <c r="A26" s="4" t="s">
        <v>23</v>
      </c>
      <c r="B26" s="78">
        <f t="shared" ref="B26:E26" si="45">B71</f>
        <v>56607</v>
      </c>
      <c r="C26" s="88">
        <f t="shared" si="45"/>
        <v>6190</v>
      </c>
      <c r="D26" s="88">
        <f t="shared" si="45"/>
        <v>1637</v>
      </c>
      <c r="E26" s="89">
        <f t="shared" si="45"/>
        <v>0</v>
      </c>
      <c r="F26" s="89">
        <f t="shared" ref="F26:O26" si="46">F71</f>
        <v>9181</v>
      </c>
      <c r="G26" s="89">
        <f t="shared" si="46"/>
        <v>1974</v>
      </c>
      <c r="H26" s="89">
        <f t="shared" si="46"/>
        <v>23729</v>
      </c>
      <c r="I26" s="89">
        <f t="shared" si="46"/>
        <v>5490</v>
      </c>
      <c r="J26" s="89">
        <f t="shared" si="46"/>
        <v>290831</v>
      </c>
      <c r="K26" s="89">
        <f t="shared" si="46"/>
        <v>270206</v>
      </c>
      <c r="L26" s="89">
        <f t="shared" si="46"/>
        <v>158367</v>
      </c>
      <c r="M26" s="89">
        <f t="shared" si="46"/>
        <v>1007717</v>
      </c>
      <c r="N26" s="89">
        <f t="shared" si="46"/>
        <v>3353441</v>
      </c>
      <c r="O26" s="89">
        <f t="shared" si="46"/>
        <v>5185370</v>
      </c>
      <c r="P26" s="4" t="s">
        <v>23</v>
      </c>
      <c r="R26" s="77" t="str">
        <f t="shared" si="4"/>
        <v>○</v>
      </c>
    </row>
    <row r="27" spans="1:18" ht="17.25" customHeight="1">
      <c r="A27" s="4" t="s">
        <v>24</v>
      </c>
      <c r="B27" s="78">
        <f t="shared" ref="B27:E27" si="47">B72</f>
        <v>27278</v>
      </c>
      <c r="C27" s="88">
        <f t="shared" si="47"/>
        <v>3164</v>
      </c>
      <c r="D27" s="88">
        <f t="shared" si="47"/>
        <v>1623</v>
      </c>
      <c r="E27" s="89">
        <f t="shared" si="47"/>
        <v>0</v>
      </c>
      <c r="F27" s="89">
        <f t="shared" ref="F27:O27" si="48">F72</f>
        <v>5621</v>
      </c>
      <c r="G27" s="89">
        <f t="shared" si="48"/>
        <v>1916</v>
      </c>
      <c r="H27" s="89">
        <f t="shared" si="48"/>
        <v>13467</v>
      </c>
      <c r="I27" s="89">
        <f t="shared" si="48"/>
        <v>2965</v>
      </c>
      <c r="J27" s="89">
        <f t="shared" si="48"/>
        <v>102185</v>
      </c>
      <c r="K27" s="89">
        <f t="shared" si="48"/>
        <v>97404</v>
      </c>
      <c r="L27" s="89">
        <f t="shared" si="48"/>
        <v>91832</v>
      </c>
      <c r="M27" s="89">
        <f t="shared" si="48"/>
        <v>370955</v>
      </c>
      <c r="N27" s="89">
        <f t="shared" si="48"/>
        <v>1173190</v>
      </c>
      <c r="O27" s="89">
        <f t="shared" si="48"/>
        <v>1891600</v>
      </c>
      <c r="P27" s="4" t="s">
        <v>24</v>
      </c>
      <c r="R27" s="77" t="str">
        <f t="shared" si="4"/>
        <v>○</v>
      </c>
    </row>
    <row r="28" spans="1:18" ht="17.25" customHeight="1">
      <c r="A28" s="4" t="s">
        <v>25</v>
      </c>
      <c r="B28" s="78">
        <f t="shared" ref="B28:E28" si="49">B73</f>
        <v>121497</v>
      </c>
      <c r="C28" s="88">
        <f t="shared" si="49"/>
        <v>9336</v>
      </c>
      <c r="D28" s="88">
        <f t="shared" si="49"/>
        <v>13158</v>
      </c>
      <c r="E28" s="89">
        <f t="shared" si="49"/>
        <v>10591</v>
      </c>
      <c r="F28" s="89">
        <f t="shared" ref="F28:O28" si="50">F73</f>
        <v>5512</v>
      </c>
      <c r="G28" s="89">
        <f t="shared" si="50"/>
        <v>1980</v>
      </c>
      <c r="H28" s="89">
        <f t="shared" si="50"/>
        <v>42338</v>
      </c>
      <c r="I28" s="89">
        <f t="shared" si="50"/>
        <v>29719</v>
      </c>
      <c r="J28" s="89">
        <f t="shared" si="50"/>
        <v>427536</v>
      </c>
      <c r="K28" s="89">
        <f t="shared" si="50"/>
        <v>354801</v>
      </c>
      <c r="L28" s="89">
        <f t="shared" si="50"/>
        <v>236993</v>
      </c>
      <c r="M28" s="89">
        <f t="shared" si="50"/>
        <v>880690</v>
      </c>
      <c r="N28" s="89">
        <f t="shared" si="50"/>
        <v>3286683</v>
      </c>
      <c r="O28" s="89">
        <f t="shared" si="50"/>
        <v>5420834</v>
      </c>
      <c r="P28" s="4" t="s">
        <v>25</v>
      </c>
      <c r="R28" s="77" t="str">
        <f t="shared" si="4"/>
        <v>○</v>
      </c>
    </row>
    <row r="29" spans="1:18" ht="17.25" customHeight="1">
      <c r="A29" s="4" t="s">
        <v>26</v>
      </c>
      <c r="B29" s="78">
        <f t="shared" ref="B29:E29" si="51">B74</f>
        <v>101321</v>
      </c>
      <c r="C29" s="88">
        <f t="shared" si="51"/>
        <v>4601</v>
      </c>
      <c r="D29" s="88">
        <f t="shared" si="51"/>
        <v>14773</v>
      </c>
      <c r="E29" s="89">
        <f t="shared" si="51"/>
        <v>8885</v>
      </c>
      <c r="F29" s="89">
        <f t="shared" ref="F29:O29" si="52">F74</f>
        <v>11152</v>
      </c>
      <c r="G29" s="89">
        <f t="shared" si="52"/>
        <v>7741</v>
      </c>
      <c r="H29" s="89">
        <f t="shared" si="52"/>
        <v>38446</v>
      </c>
      <c r="I29" s="89">
        <f t="shared" si="52"/>
        <v>22153</v>
      </c>
      <c r="J29" s="89">
        <f t="shared" si="52"/>
        <v>591536</v>
      </c>
      <c r="K29" s="89">
        <f t="shared" si="52"/>
        <v>555008</v>
      </c>
      <c r="L29" s="89">
        <f t="shared" si="52"/>
        <v>369540</v>
      </c>
      <c r="M29" s="89">
        <f t="shared" si="52"/>
        <v>1576587</v>
      </c>
      <c r="N29" s="89">
        <f t="shared" si="52"/>
        <v>8772150</v>
      </c>
      <c r="O29" s="89">
        <f t="shared" si="52"/>
        <v>12073893</v>
      </c>
      <c r="P29" s="4" t="s">
        <v>26</v>
      </c>
      <c r="R29" s="77" t="str">
        <f t="shared" si="4"/>
        <v>○</v>
      </c>
    </row>
    <row r="30" spans="1:18" ht="17.25" customHeight="1">
      <c r="A30" s="4" t="s">
        <v>27</v>
      </c>
      <c r="B30" s="78">
        <f t="shared" ref="B30:E30" si="53">B75</f>
        <v>235578</v>
      </c>
      <c r="C30" s="88">
        <f t="shared" si="53"/>
        <v>13945</v>
      </c>
      <c r="D30" s="88">
        <f t="shared" si="53"/>
        <v>8183</v>
      </c>
      <c r="E30" s="89">
        <f t="shared" si="53"/>
        <v>20927</v>
      </c>
      <c r="F30" s="89">
        <f t="shared" ref="F30:O30" si="54">F75</f>
        <v>18371</v>
      </c>
      <c r="G30" s="89">
        <f t="shared" si="54"/>
        <v>15555</v>
      </c>
      <c r="H30" s="89">
        <f t="shared" si="54"/>
        <v>68290</v>
      </c>
      <c r="I30" s="89">
        <f t="shared" si="54"/>
        <v>83360</v>
      </c>
      <c r="J30" s="89">
        <f t="shared" si="54"/>
        <v>849983</v>
      </c>
      <c r="K30" s="89">
        <f t="shared" si="54"/>
        <v>879110</v>
      </c>
      <c r="L30" s="89">
        <f t="shared" si="54"/>
        <v>588454</v>
      </c>
      <c r="M30" s="89">
        <f t="shared" si="54"/>
        <v>2389152</v>
      </c>
      <c r="N30" s="89">
        <f t="shared" si="54"/>
        <v>6275807</v>
      </c>
      <c r="O30" s="89">
        <f t="shared" si="54"/>
        <v>11446715</v>
      </c>
      <c r="P30" s="4" t="s">
        <v>27</v>
      </c>
      <c r="R30" s="77" t="str">
        <f t="shared" si="4"/>
        <v>○</v>
      </c>
    </row>
    <row r="31" spans="1:18" ht="17.25" customHeight="1">
      <c r="A31" s="4" t="s">
        <v>28</v>
      </c>
      <c r="B31" s="78">
        <f t="shared" ref="B31:E31" si="55">B76</f>
        <v>146530</v>
      </c>
      <c r="C31" s="88">
        <f t="shared" si="55"/>
        <v>7747</v>
      </c>
      <c r="D31" s="88">
        <f t="shared" si="55"/>
        <v>18037</v>
      </c>
      <c r="E31" s="89">
        <f t="shared" si="55"/>
        <v>5193</v>
      </c>
      <c r="F31" s="89">
        <f t="shared" ref="F31:O31" si="56">F76</f>
        <v>14831</v>
      </c>
      <c r="G31" s="89">
        <f t="shared" si="56"/>
        <v>9738</v>
      </c>
      <c r="H31" s="89">
        <f t="shared" si="56"/>
        <v>49397</v>
      </c>
      <c r="I31" s="89">
        <f t="shared" si="56"/>
        <v>55091</v>
      </c>
      <c r="J31" s="89">
        <f t="shared" si="56"/>
        <v>432248</v>
      </c>
      <c r="K31" s="89">
        <f t="shared" si="56"/>
        <v>395416</v>
      </c>
      <c r="L31" s="89">
        <f t="shared" si="56"/>
        <v>263894</v>
      </c>
      <c r="M31" s="89">
        <f t="shared" si="56"/>
        <v>953759</v>
      </c>
      <c r="N31" s="89">
        <f t="shared" si="56"/>
        <v>3912432</v>
      </c>
      <c r="O31" s="89">
        <f t="shared" si="56"/>
        <v>6264313</v>
      </c>
      <c r="P31" s="4" t="s">
        <v>28</v>
      </c>
      <c r="R31" s="77" t="str">
        <f t="shared" si="4"/>
        <v>○</v>
      </c>
    </row>
    <row r="32" spans="1:18" ht="17.25" customHeight="1">
      <c r="A32" s="4" t="s">
        <v>29</v>
      </c>
      <c r="B32" s="78">
        <f t="shared" ref="B32:E32" si="57">B77</f>
        <v>111681</v>
      </c>
      <c r="C32" s="88">
        <f t="shared" si="57"/>
        <v>7787</v>
      </c>
      <c r="D32" s="88">
        <f t="shared" si="57"/>
        <v>3293</v>
      </c>
      <c r="E32" s="89">
        <f t="shared" si="57"/>
        <v>5241</v>
      </c>
      <c r="F32" s="89">
        <f t="shared" ref="F32:O32" si="58">F77</f>
        <v>3614</v>
      </c>
      <c r="G32" s="89">
        <f t="shared" si="58"/>
        <v>1938</v>
      </c>
      <c r="H32" s="89">
        <f t="shared" si="58"/>
        <v>26651</v>
      </c>
      <c r="I32" s="89">
        <f t="shared" si="58"/>
        <v>50055</v>
      </c>
      <c r="J32" s="89">
        <f t="shared" si="58"/>
        <v>414704</v>
      </c>
      <c r="K32" s="89">
        <f t="shared" si="58"/>
        <v>351006</v>
      </c>
      <c r="L32" s="89">
        <f t="shared" si="58"/>
        <v>97046</v>
      </c>
      <c r="M32" s="89">
        <f t="shared" si="58"/>
        <v>724206</v>
      </c>
      <c r="N32" s="89">
        <f t="shared" si="58"/>
        <v>11044968</v>
      </c>
      <c r="O32" s="89">
        <f t="shared" si="58"/>
        <v>12842190</v>
      </c>
      <c r="P32" s="4" t="s">
        <v>29</v>
      </c>
      <c r="R32" s="77" t="str">
        <f t="shared" si="4"/>
        <v>○</v>
      </c>
    </row>
    <row r="33" spans="1:18" ht="17.25" customHeight="1">
      <c r="A33" s="4" t="s">
        <v>30</v>
      </c>
      <c r="B33" s="78">
        <f t="shared" ref="B33:E33" si="59">B78</f>
        <v>128899</v>
      </c>
      <c r="C33" s="88">
        <f t="shared" si="59"/>
        <v>10999</v>
      </c>
      <c r="D33" s="88">
        <f t="shared" si="59"/>
        <v>8361</v>
      </c>
      <c r="E33" s="89">
        <f t="shared" si="59"/>
        <v>6915</v>
      </c>
      <c r="F33" s="89">
        <f t="shared" ref="F33:O33" si="60">F78</f>
        <v>20385</v>
      </c>
      <c r="G33" s="89">
        <f t="shared" si="60"/>
        <v>15552</v>
      </c>
      <c r="H33" s="89">
        <f t="shared" si="60"/>
        <v>57802</v>
      </c>
      <c r="I33" s="89">
        <f t="shared" si="60"/>
        <v>57597</v>
      </c>
      <c r="J33" s="89">
        <f t="shared" si="60"/>
        <v>704206</v>
      </c>
      <c r="K33" s="89">
        <f t="shared" si="60"/>
        <v>578106</v>
      </c>
      <c r="L33" s="89">
        <f t="shared" si="60"/>
        <v>512159</v>
      </c>
      <c r="M33" s="89">
        <f t="shared" si="60"/>
        <v>1602876</v>
      </c>
      <c r="N33" s="89">
        <f t="shared" si="60"/>
        <v>9432807</v>
      </c>
      <c r="O33" s="89">
        <f t="shared" si="60"/>
        <v>13136664</v>
      </c>
      <c r="P33" s="4" t="s">
        <v>30</v>
      </c>
      <c r="R33" s="77" t="str">
        <f t="shared" si="4"/>
        <v>○</v>
      </c>
    </row>
    <row r="34" spans="1:18" ht="17.25" customHeight="1">
      <c r="A34" s="4" t="s">
        <v>31</v>
      </c>
      <c r="B34" s="78">
        <f t="shared" ref="B34:E34" si="61">B79</f>
        <v>70189</v>
      </c>
      <c r="C34" s="88">
        <f t="shared" si="61"/>
        <v>0</v>
      </c>
      <c r="D34" s="88">
        <f t="shared" si="61"/>
        <v>0</v>
      </c>
      <c r="E34" s="89">
        <f t="shared" si="61"/>
        <v>0</v>
      </c>
      <c r="F34" s="89">
        <f t="shared" ref="F34:O34" si="62">F79</f>
        <v>5635</v>
      </c>
      <c r="G34" s="89">
        <f t="shared" si="62"/>
        <v>3968</v>
      </c>
      <c r="H34" s="89">
        <f t="shared" si="62"/>
        <v>18178</v>
      </c>
      <c r="I34" s="89">
        <f t="shared" si="62"/>
        <v>28454</v>
      </c>
      <c r="J34" s="89">
        <f t="shared" si="62"/>
        <v>253622</v>
      </c>
      <c r="K34" s="89">
        <f t="shared" si="62"/>
        <v>206568</v>
      </c>
      <c r="L34" s="89">
        <f t="shared" si="62"/>
        <v>101875</v>
      </c>
      <c r="M34" s="89">
        <f t="shared" si="62"/>
        <v>478885</v>
      </c>
      <c r="N34" s="89">
        <f t="shared" si="62"/>
        <v>3474418</v>
      </c>
      <c r="O34" s="89">
        <f t="shared" si="62"/>
        <v>4641792</v>
      </c>
      <c r="P34" s="4" t="s">
        <v>31</v>
      </c>
      <c r="R34" s="77" t="str">
        <f t="shared" si="4"/>
        <v>○</v>
      </c>
    </row>
    <row r="35" spans="1:18" ht="17.25" customHeight="1">
      <c r="A35" s="4" t="s">
        <v>32</v>
      </c>
      <c r="B35" s="78">
        <f t="shared" ref="B35:E35" si="63">B80</f>
        <v>10787</v>
      </c>
      <c r="C35" s="88">
        <f t="shared" si="63"/>
        <v>0</v>
      </c>
      <c r="D35" s="88">
        <f t="shared" si="63"/>
        <v>0</v>
      </c>
      <c r="E35" s="89">
        <f t="shared" si="63"/>
        <v>0</v>
      </c>
      <c r="F35" s="89">
        <f t="shared" ref="F35:O35" si="64">F80</f>
        <v>0</v>
      </c>
      <c r="G35" s="89">
        <f t="shared" si="64"/>
        <v>0</v>
      </c>
      <c r="H35" s="89">
        <f t="shared" si="64"/>
        <v>8818</v>
      </c>
      <c r="I35" s="89">
        <f t="shared" si="64"/>
        <v>0</v>
      </c>
      <c r="J35" s="89">
        <f t="shared" si="64"/>
        <v>25040</v>
      </c>
      <c r="K35" s="89">
        <f t="shared" si="64"/>
        <v>46117</v>
      </c>
      <c r="L35" s="89">
        <f t="shared" si="64"/>
        <v>23618</v>
      </c>
      <c r="M35" s="89">
        <f t="shared" si="64"/>
        <v>110893</v>
      </c>
      <c r="N35" s="89">
        <f t="shared" si="64"/>
        <v>940240</v>
      </c>
      <c r="O35" s="89">
        <f t="shared" si="64"/>
        <v>1165513</v>
      </c>
      <c r="P35" s="4" t="s">
        <v>32</v>
      </c>
      <c r="R35" s="77" t="str">
        <f t="shared" si="4"/>
        <v>○</v>
      </c>
    </row>
    <row r="36" spans="1:18" ht="17.25" customHeight="1">
      <c r="A36" s="4" t="s">
        <v>33</v>
      </c>
      <c r="B36" s="78">
        <f t="shared" ref="B36:E36" si="65">B81</f>
        <v>47855</v>
      </c>
      <c r="C36" s="88">
        <f t="shared" si="65"/>
        <v>1598</v>
      </c>
      <c r="D36" s="88">
        <f t="shared" si="65"/>
        <v>0</v>
      </c>
      <c r="E36" s="89">
        <f t="shared" si="65"/>
        <v>1703</v>
      </c>
      <c r="F36" s="89">
        <f t="shared" ref="F36:O36" si="66">F81</f>
        <v>0</v>
      </c>
      <c r="G36" s="89">
        <f t="shared" si="66"/>
        <v>0</v>
      </c>
      <c r="H36" s="89">
        <f t="shared" si="66"/>
        <v>4921</v>
      </c>
      <c r="I36" s="89">
        <f t="shared" si="66"/>
        <v>10866</v>
      </c>
      <c r="J36" s="89">
        <f t="shared" si="66"/>
        <v>77774</v>
      </c>
      <c r="K36" s="89">
        <f t="shared" si="66"/>
        <v>27182</v>
      </c>
      <c r="L36" s="89">
        <f t="shared" si="66"/>
        <v>0</v>
      </c>
      <c r="M36" s="89">
        <f t="shared" si="66"/>
        <v>385484</v>
      </c>
      <c r="N36" s="89">
        <f t="shared" si="66"/>
        <v>3449081</v>
      </c>
      <c r="O36" s="89">
        <f t="shared" si="66"/>
        <v>4006464</v>
      </c>
      <c r="P36" s="4" t="s">
        <v>33</v>
      </c>
      <c r="R36" s="77" t="str">
        <f t="shared" si="4"/>
        <v>○</v>
      </c>
    </row>
    <row r="37" spans="1:18" ht="17.25" customHeight="1">
      <c r="A37" s="4" t="s">
        <v>34</v>
      </c>
      <c r="B37" s="78">
        <f t="shared" ref="B37:E37" si="67">B82</f>
        <v>10165</v>
      </c>
      <c r="C37" s="88">
        <f t="shared" si="67"/>
        <v>1543</v>
      </c>
      <c r="D37" s="88">
        <f t="shared" si="67"/>
        <v>0</v>
      </c>
      <c r="E37" s="89">
        <f t="shared" si="67"/>
        <v>0</v>
      </c>
      <c r="F37" s="89">
        <f t="shared" ref="F37:O37" si="68">F82</f>
        <v>1822</v>
      </c>
      <c r="G37" s="89">
        <f t="shared" si="68"/>
        <v>0</v>
      </c>
      <c r="H37" s="89">
        <f t="shared" si="68"/>
        <v>0</v>
      </c>
      <c r="I37" s="89">
        <f t="shared" si="68"/>
        <v>5543</v>
      </c>
      <c r="J37" s="89">
        <f t="shared" si="68"/>
        <v>36338</v>
      </c>
      <c r="K37" s="89">
        <f t="shared" si="68"/>
        <v>29129</v>
      </c>
      <c r="L37" s="89">
        <f t="shared" si="68"/>
        <v>57924</v>
      </c>
      <c r="M37" s="89">
        <f t="shared" si="68"/>
        <v>267859</v>
      </c>
      <c r="N37" s="89">
        <f t="shared" si="68"/>
        <v>2051538</v>
      </c>
      <c r="O37" s="89">
        <f t="shared" si="68"/>
        <v>2461861</v>
      </c>
      <c r="P37" s="4" t="s">
        <v>34</v>
      </c>
      <c r="R37" s="77" t="str">
        <f t="shared" si="4"/>
        <v>○</v>
      </c>
    </row>
    <row r="38" spans="1:18" ht="17.25" customHeight="1">
      <c r="A38" s="4" t="s">
        <v>35</v>
      </c>
      <c r="B38" s="78">
        <f t="shared" ref="B38:E38" si="69">B83</f>
        <v>58517</v>
      </c>
      <c r="C38" s="88">
        <f t="shared" si="69"/>
        <v>12464</v>
      </c>
      <c r="D38" s="88">
        <f t="shared" si="69"/>
        <v>3240</v>
      </c>
      <c r="E38" s="89">
        <f t="shared" si="69"/>
        <v>3495</v>
      </c>
      <c r="F38" s="89">
        <f t="shared" ref="F38:O38" si="70">F83</f>
        <v>3602</v>
      </c>
      <c r="G38" s="89">
        <f t="shared" si="70"/>
        <v>5860</v>
      </c>
      <c r="H38" s="89">
        <f t="shared" si="70"/>
        <v>20198</v>
      </c>
      <c r="I38" s="89">
        <f t="shared" si="70"/>
        <v>2515</v>
      </c>
      <c r="J38" s="89">
        <f t="shared" si="70"/>
        <v>136424</v>
      </c>
      <c r="K38" s="89">
        <f t="shared" si="70"/>
        <v>121591</v>
      </c>
      <c r="L38" s="89">
        <f t="shared" si="70"/>
        <v>120174</v>
      </c>
      <c r="M38" s="89">
        <f t="shared" si="70"/>
        <v>509597</v>
      </c>
      <c r="N38" s="89">
        <f t="shared" si="70"/>
        <v>32894983</v>
      </c>
      <c r="O38" s="89">
        <f t="shared" si="70"/>
        <v>33892660</v>
      </c>
      <c r="P38" s="4" t="s">
        <v>35</v>
      </c>
      <c r="R38" s="77" t="str">
        <f t="shared" si="4"/>
        <v>○</v>
      </c>
    </row>
    <row r="39" spans="1:18" ht="17.25" customHeight="1">
      <c r="A39" s="4" t="s">
        <v>36</v>
      </c>
      <c r="B39" s="78">
        <f t="shared" ref="B39:E39" si="71">B84</f>
        <v>18484</v>
      </c>
      <c r="C39" s="88">
        <f t="shared" si="71"/>
        <v>3084</v>
      </c>
      <c r="D39" s="88">
        <f t="shared" si="71"/>
        <v>0</v>
      </c>
      <c r="E39" s="89">
        <f t="shared" si="71"/>
        <v>0</v>
      </c>
      <c r="F39" s="89">
        <f t="shared" ref="F39:O39" si="72">F84</f>
        <v>5623</v>
      </c>
      <c r="G39" s="89">
        <f t="shared" si="72"/>
        <v>1933</v>
      </c>
      <c r="H39" s="89">
        <f t="shared" si="72"/>
        <v>4687</v>
      </c>
      <c r="I39" s="89">
        <f t="shared" si="72"/>
        <v>2565</v>
      </c>
      <c r="J39" s="89">
        <f t="shared" si="72"/>
        <v>111372</v>
      </c>
      <c r="K39" s="89">
        <f t="shared" si="72"/>
        <v>72856</v>
      </c>
      <c r="L39" s="89">
        <f t="shared" si="72"/>
        <v>26504</v>
      </c>
      <c r="M39" s="89">
        <f t="shared" si="72"/>
        <v>285685</v>
      </c>
      <c r="N39" s="89">
        <f t="shared" si="72"/>
        <v>10804224</v>
      </c>
      <c r="O39" s="89">
        <f t="shared" si="72"/>
        <v>11337017</v>
      </c>
      <c r="P39" s="4" t="s">
        <v>36</v>
      </c>
      <c r="R39" s="77" t="str">
        <f t="shared" si="4"/>
        <v>○</v>
      </c>
    </row>
    <row r="40" spans="1:18" ht="17.25" customHeight="1">
      <c r="A40" s="4" t="s">
        <v>37</v>
      </c>
      <c r="B40" s="78">
        <f t="shared" ref="B40:E40" si="73">B85</f>
        <v>0</v>
      </c>
      <c r="C40" s="88">
        <f t="shared" si="73"/>
        <v>0</v>
      </c>
      <c r="D40" s="88">
        <f t="shared" si="73"/>
        <v>0</v>
      </c>
      <c r="E40" s="89">
        <f t="shared" si="73"/>
        <v>1742</v>
      </c>
      <c r="F40" s="89">
        <f t="shared" ref="F40:O40" si="74">F85</f>
        <v>0</v>
      </c>
      <c r="G40" s="89">
        <f t="shared" si="74"/>
        <v>1933</v>
      </c>
      <c r="H40" s="89">
        <f t="shared" si="74"/>
        <v>2260</v>
      </c>
      <c r="I40" s="89">
        <f t="shared" si="74"/>
        <v>0</v>
      </c>
      <c r="J40" s="89">
        <f t="shared" si="74"/>
        <v>47143</v>
      </c>
      <c r="K40" s="89">
        <f t="shared" si="74"/>
        <v>23234</v>
      </c>
      <c r="L40" s="89">
        <f t="shared" si="74"/>
        <v>0</v>
      </c>
      <c r="M40" s="89">
        <f t="shared" si="74"/>
        <v>223363</v>
      </c>
      <c r="N40" s="89">
        <f t="shared" si="74"/>
        <v>2062936</v>
      </c>
      <c r="O40" s="89">
        <f t="shared" si="74"/>
        <v>2362611</v>
      </c>
      <c r="P40" s="4" t="s">
        <v>37</v>
      </c>
      <c r="R40" s="77" t="str">
        <f t="shared" si="4"/>
        <v>○</v>
      </c>
    </row>
    <row r="41" spans="1:18" ht="17.25" customHeight="1">
      <c r="A41" s="4" t="s">
        <v>38</v>
      </c>
      <c r="B41" s="78">
        <f t="shared" ref="B41:E41" si="75">B86</f>
        <v>14067</v>
      </c>
      <c r="C41" s="88">
        <f t="shared" si="75"/>
        <v>1558</v>
      </c>
      <c r="D41" s="88">
        <f t="shared" si="75"/>
        <v>3223</v>
      </c>
      <c r="E41" s="89">
        <f t="shared" si="75"/>
        <v>0</v>
      </c>
      <c r="F41" s="89">
        <f t="shared" ref="F41:O41" si="76">F86</f>
        <v>1803</v>
      </c>
      <c r="G41" s="89">
        <f t="shared" si="76"/>
        <v>0</v>
      </c>
      <c r="H41" s="89">
        <f t="shared" si="76"/>
        <v>4454</v>
      </c>
      <c r="I41" s="89">
        <f t="shared" si="76"/>
        <v>11474</v>
      </c>
      <c r="J41" s="89">
        <f t="shared" si="76"/>
        <v>72114</v>
      </c>
      <c r="K41" s="89">
        <f t="shared" si="76"/>
        <v>50777</v>
      </c>
      <c r="L41" s="89">
        <f t="shared" si="76"/>
        <v>102141</v>
      </c>
      <c r="M41" s="89">
        <f t="shared" si="76"/>
        <v>401055</v>
      </c>
      <c r="N41" s="89">
        <f t="shared" si="76"/>
        <v>2363711</v>
      </c>
      <c r="O41" s="89">
        <f t="shared" si="76"/>
        <v>3026377</v>
      </c>
      <c r="P41" s="4" t="s">
        <v>38</v>
      </c>
      <c r="R41" s="77" t="str">
        <f t="shared" si="4"/>
        <v>○</v>
      </c>
    </row>
    <row r="42" spans="1:18" ht="17.25" customHeight="1" thickBot="1">
      <c r="A42" s="5" t="s">
        <v>39</v>
      </c>
      <c r="B42" s="78">
        <f t="shared" ref="B42:E42" si="77">B87</f>
        <v>18277</v>
      </c>
      <c r="C42" s="88">
        <f t="shared" si="77"/>
        <v>1563</v>
      </c>
      <c r="D42" s="88">
        <f t="shared" si="77"/>
        <v>0</v>
      </c>
      <c r="E42" s="89">
        <f t="shared" si="77"/>
        <v>0</v>
      </c>
      <c r="F42" s="89">
        <f t="shared" ref="F42:O42" si="78">F87</f>
        <v>0</v>
      </c>
      <c r="G42" s="89">
        <f t="shared" si="78"/>
        <v>0</v>
      </c>
      <c r="H42" s="89">
        <f t="shared" si="78"/>
        <v>8470</v>
      </c>
      <c r="I42" s="89">
        <f t="shared" si="78"/>
        <v>2902</v>
      </c>
      <c r="J42" s="89">
        <f t="shared" si="78"/>
        <v>47031</v>
      </c>
      <c r="K42" s="89">
        <f t="shared" si="78"/>
        <v>19209</v>
      </c>
      <c r="L42" s="89">
        <f t="shared" si="78"/>
        <v>28414</v>
      </c>
      <c r="M42" s="89">
        <f t="shared" si="78"/>
        <v>242392</v>
      </c>
      <c r="N42" s="89">
        <f t="shared" si="78"/>
        <v>1023148</v>
      </c>
      <c r="O42" s="92">
        <f t="shared" si="78"/>
        <v>1391406</v>
      </c>
      <c r="P42" s="5" t="s">
        <v>39</v>
      </c>
      <c r="R42" s="77" t="str">
        <f t="shared" si="4"/>
        <v>○</v>
      </c>
    </row>
    <row r="43" spans="1:18" s="35" customFormat="1" ht="17.25" customHeight="1" thickBot="1">
      <c r="A43" s="47" t="s">
        <v>43</v>
      </c>
      <c r="B43" s="169">
        <f t="shared" ref="B43:O43" si="79">SUM(B4:B15)</f>
        <v>5185361</v>
      </c>
      <c r="C43" s="170">
        <f t="shared" si="79"/>
        <v>393460</v>
      </c>
      <c r="D43" s="170">
        <f t="shared" si="79"/>
        <v>364591</v>
      </c>
      <c r="E43" s="171">
        <f t="shared" si="79"/>
        <v>377946</v>
      </c>
      <c r="F43" s="171">
        <f t="shared" si="79"/>
        <v>382521</v>
      </c>
      <c r="G43" s="171">
        <f t="shared" si="79"/>
        <v>343651</v>
      </c>
      <c r="H43" s="171">
        <f t="shared" si="79"/>
        <v>1899885</v>
      </c>
      <c r="I43" s="171">
        <f t="shared" si="79"/>
        <v>2014767</v>
      </c>
      <c r="J43" s="171">
        <f t="shared" si="79"/>
        <v>23350831</v>
      </c>
      <c r="K43" s="171">
        <f t="shared" si="79"/>
        <v>22633162</v>
      </c>
      <c r="L43" s="171">
        <f t="shared" si="79"/>
        <v>15740384</v>
      </c>
      <c r="M43" s="171">
        <f t="shared" si="79"/>
        <v>62944820</v>
      </c>
      <c r="N43" s="171">
        <f t="shared" si="79"/>
        <v>491230439</v>
      </c>
      <c r="O43" s="171">
        <f t="shared" si="79"/>
        <v>626861818</v>
      </c>
      <c r="P43" s="47" t="s">
        <v>43</v>
      </c>
    </row>
    <row r="44" spans="1:18" s="35" customFormat="1" ht="17.25" customHeight="1" thickBot="1">
      <c r="A44" s="47" t="s">
        <v>41</v>
      </c>
      <c r="B44" s="169">
        <f t="shared" ref="B44:O44" si="80">SUM(B16:B42)</f>
        <v>1881507</v>
      </c>
      <c r="C44" s="170">
        <f t="shared" si="80"/>
        <v>127542</v>
      </c>
      <c r="D44" s="170">
        <f t="shared" si="80"/>
        <v>131731</v>
      </c>
      <c r="E44" s="171">
        <f t="shared" si="80"/>
        <v>104990</v>
      </c>
      <c r="F44" s="171">
        <f t="shared" si="80"/>
        <v>155098</v>
      </c>
      <c r="G44" s="171">
        <f t="shared" si="80"/>
        <v>113279</v>
      </c>
      <c r="H44" s="171">
        <f t="shared" si="80"/>
        <v>637770</v>
      </c>
      <c r="I44" s="171">
        <f t="shared" si="80"/>
        <v>589426</v>
      </c>
      <c r="J44" s="171">
        <f t="shared" si="80"/>
        <v>7608084</v>
      </c>
      <c r="K44" s="171">
        <f t="shared" si="80"/>
        <v>6903393</v>
      </c>
      <c r="L44" s="171">
        <f t="shared" si="80"/>
        <v>4997215</v>
      </c>
      <c r="M44" s="171">
        <f t="shared" si="80"/>
        <v>21895113</v>
      </c>
      <c r="N44" s="171">
        <f t="shared" si="80"/>
        <v>161215365</v>
      </c>
      <c r="O44" s="171">
        <f t="shared" si="80"/>
        <v>206360513</v>
      </c>
      <c r="P44" s="47" t="s">
        <v>41</v>
      </c>
    </row>
    <row r="45" spans="1:18" s="35" customFormat="1" ht="17.25" customHeight="1" thickBot="1">
      <c r="A45" s="48" t="s">
        <v>42</v>
      </c>
      <c r="B45" s="169">
        <f t="shared" ref="B45:O45" si="81">SUM(B43:B44)</f>
        <v>7066868</v>
      </c>
      <c r="C45" s="170">
        <f t="shared" si="81"/>
        <v>521002</v>
      </c>
      <c r="D45" s="170">
        <f t="shared" si="81"/>
        <v>496322</v>
      </c>
      <c r="E45" s="171">
        <f t="shared" si="81"/>
        <v>482936</v>
      </c>
      <c r="F45" s="171">
        <f t="shared" si="81"/>
        <v>537619</v>
      </c>
      <c r="G45" s="171">
        <f t="shared" si="81"/>
        <v>456930</v>
      </c>
      <c r="H45" s="171">
        <f t="shared" si="81"/>
        <v>2537655</v>
      </c>
      <c r="I45" s="171">
        <f t="shared" si="81"/>
        <v>2604193</v>
      </c>
      <c r="J45" s="171">
        <f t="shared" si="81"/>
        <v>30958915</v>
      </c>
      <c r="K45" s="171">
        <f t="shared" si="81"/>
        <v>29536555</v>
      </c>
      <c r="L45" s="171">
        <f t="shared" si="81"/>
        <v>20737599</v>
      </c>
      <c r="M45" s="171">
        <f t="shared" si="81"/>
        <v>84839933</v>
      </c>
      <c r="N45" s="171">
        <f t="shared" si="81"/>
        <v>652445804</v>
      </c>
      <c r="O45" s="171">
        <f t="shared" si="81"/>
        <v>833222331</v>
      </c>
      <c r="P45" s="48" t="s">
        <v>42</v>
      </c>
    </row>
    <row r="46" spans="1:18" ht="17.25" customHeight="1">
      <c r="P46" s="27" t="s">
        <v>186</v>
      </c>
    </row>
    <row r="47" spans="1:18" ht="17.25" hidden="1" customHeight="1">
      <c r="B47" s="35" t="s">
        <v>169</v>
      </c>
      <c r="C47" s="35" t="s">
        <v>170</v>
      </c>
      <c r="D47" s="35" t="s">
        <v>171</v>
      </c>
      <c r="E47" s="35" t="s">
        <v>147</v>
      </c>
      <c r="F47" s="35" t="s">
        <v>139</v>
      </c>
      <c r="G47" s="35" t="s">
        <v>140</v>
      </c>
      <c r="H47" s="35" t="s">
        <v>148</v>
      </c>
      <c r="I47" s="35" t="s">
        <v>172</v>
      </c>
      <c r="J47" s="35" t="s">
        <v>173</v>
      </c>
      <c r="K47" s="35" t="s">
        <v>174</v>
      </c>
      <c r="L47" s="35" t="s">
        <v>175</v>
      </c>
      <c r="M47" s="35" t="s">
        <v>150</v>
      </c>
      <c r="N47" s="35" t="s">
        <v>151</v>
      </c>
      <c r="O47" s="35" t="s">
        <v>176</v>
      </c>
    </row>
    <row r="48" spans="1:18" ht="17.25" hidden="1" customHeight="1">
      <c r="A48" s="117" t="s">
        <v>128</v>
      </c>
      <c r="B48" s="93" t="s">
        <v>87</v>
      </c>
      <c r="C48" s="93" t="s">
        <v>87</v>
      </c>
      <c r="D48" s="93" t="s">
        <v>87</v>
      </c>
      <c r="E48" s="93" t="s">
        <v>87</v>
      </c>
      <c r="F48" s="93" t="s">
        <v>87</v>
      </c>
      <c r="G48" s="93" t="s">
        <v>87</v>
      </c>
      <c r="H48" s="93" t="s">
        <v>87</v>
      </c>
      <c r="I48" s="93" t="s">
        <v>87</v>
      </c>
      <c r="J48" s="93" t="s">
        <v>87</v>
      </c>
      <c r="K48" s="93" t="s">
        <v>87</v>
      </c>
      <c r="L48" s="93" t="s">
        <v>87</v>
      </c>
      <c r="M48" s="93" t="s">
        <v>87</v>
      </c>
      <c r="N48" s="93" t="s">
        <v>87</v>
      </c>
      <c r="O48" s="93" t="s">
        <v>87</v>
      </c>
    </row>
    <row r="49" spans="2:15" ht="17.25" hidden="1" customHeight="1">
      <c r="B49" s="183">
        <v>1585232</v>
      </c>
      <c r="C49" s="183">
        <v>122628</v>
      </c>
      <c r="D49" s="183">
        <v>117342</v>
      </c>
      <c r="E49" s="183">
        <v>132937</v>
      </c>
      <c r="F49" s="183">
        <v>125999</v>
      </c>
      <c r="G49" s="183">
        <v>105389</v>
      </c>
      <c r="H49" s="183">
        <v>534099</v>
      </c>
      <c r="I49" s="183">
        <v>606329</v>
      </c>
      <c r="J49" s="183">
        <v>6373865</v>
      </c>
      <c r="K49" s="183">
        <v>6247713</v>
      </c>
      <c r="L49" s="183">
        <v>4263303</v>
      </c>
      <c r="M49" s="183">
        <v>17601229</v>
      </c>
      <c r="N49" s="183">
        <v>129545537</v>
      </c>
      <c r="O49" s="183">
        <v>167361602</v>
      </c>
    </row>
    <row r="50" spans="2:15" ht="17.25" hidden="1" customHeight="1">
      <c r="B50" s="183">
        <v>453712</v>
      </c>
      <c r="C50" s="183">
        <v>29254</v>
      </c>
      <c r="D50" s="183">
        <v>36283</v>
      </c>
      <c r="E50" s="183">
        <v>29821</v>
      </c>
      <c r="F50" s="183">
        <v>27648</v>
      </c>
      <c r="G50" s="183">
        <v>29257</v>
      </c>
      <c r="H50" s="183">
        <v>161685</v>
      </c>
      <c r="I50" s="183">
        <v>155843</v>
      </c>
      <c r="J50" s="183">
        <v>1563978</v>
      </c>
      <c r="K50" s="183">
        <v>1511756</v>
      </c>
      <c r="L50" s="183">
        <v>1026259</v>
      </c>
      <c r="M50" s="183">
        <v>3121252</v>
      </c>
      <c r="N50" s="183">
        <v>15935581</v>
      </c>
      <c r="O50" s="183">
        <v>24082329</v>
      </c>
    </row>
    <row r="51" spans="2:15" ht="17.25" hidden="1" customHeight="1">
      <c r="B51" s="183">
        <v>487259</v>
      </c>
      <c r="C51" s="183">
        <v>26350</v>
      </c>
      <c r="D51" s="183">
        <v>24840</v>
      </c>
      <c r="E51" s="183">
        <v>22695</v>
      </c>
      <c r="F51" s="183">
        <v>25936</v>
      </c>
      <c r="G51" s="183">
        <v>27198</v>
      </c>
      <c r="H51" s="183">
        <v>173232</v>
      </c>
      <c r="I51" s="183">
        <v>156951</v>
      </c>
      <c r="J51" s="183">
        <v>2240154</v>
      </c>
      <c r="K51" s="183">
        <v>1831165</v>
      </c>
      <c r="L51" s="183">
        <v>1520533</v>
      </c>
      <c r="M51" s="183">
        <v>5671099</v>
      </c>
      <c r="N51" s="183">
        <v>72638203</v>
      </c>
      <c r="O51" s="183">
        <v>84845615</v>
      </c>
    </row>
    <row r="52" spans="2:15" ht="17.25" hidden="1" customHeight="1">
      <c r="B52" s="183">
        <v>267791</v>
      </c>
      <c r="C52" s="183">
        <v>24766</v>
      </c>
      <c r="D52" s="183">
        <v>26202</v>
      </c>
      <c r="E52" s="183">
        <v>22926</v>
      </c>
      <c r="F52" s="183">
        <v>22045</v>
      </c>
      <c r="G52" s="183">
        <v>11775</v>
      </c>
      <c r="H52" s="183">
        <v>107023</v>
      </c>
      <c r="I52" s="183">
        <v>87450</v>
      </c>
      <c r="J52" s="183">
        <v>1319989</v>
      </c>
      <c r="K52" s="183">
        <v>1659147</v>
      </c>
      <c r="L52" s="183">
        <v>1012531</v>
      </c>
      <c r="M52" s="183">
        <v>5084903</v>
      </c>
      <c r="N52" s="183">
        <v>37388942</v>
      </c>
      <c r="O52" s="183">
        <v>47035490</v>
      </c>
    </row>
    <row r="53" spans="2:15" ht="17.25" hidden="1" customHeight="1">
      <c r="B53" s="183">
        <v>592719</v>
      </c>
      <c r="C53" s="183">
        <v>47899</v>
      </c>
      <c r="D53" s="183">
        <v>47603</v>
      </c>
      <c r="E53" s="183">
        <v>71878</v>
      </c>
      <c r="F53" s="183">
        <v>53464</v>
      </c>
      <c r="G53" s="183">
        <v>47122</v>
      </c>
      <c r="H53" s="183">
        <v>268817</v>
      </c>
      <c r="I53" s="183">
        <v>337981</v>
      </c>
      <c r="J53" s="183">
        <v>3366524</v>
      </c>
      <c r="K53" s="183">
        <v>3098318</v>
      </c>
      <c r="L53" s="183">
        <v>2506308</v>
      </c>
      <c r="M53" s="183">
        <v>7372647</v>
      </c>
      <c r="N53" s="183">
        <v>50479803</v>
      </c>
      <c r="O53" s="183">
        <v>68291083</v>
      </c>
    </row>
    <row r="54" spans="2:15" ht="17.25" hidden="1" customHeight="1">
      <c r="B54" s="183">
        <v>293464</v>
      </c>
      <c r="C54" s="183">
        <v>32704</v>
      </c>
      <c r="D54" s="183">
        <v>11525</v>
      </c>
      <c r="E54" s="183">
        <v>15668</v>
      </c>
      <c r="F54" s="183">
        <v>16605</v>
      </c>
      <c r="G54" s="183">
        <v>23283</v>
      </c>
      <c r="H54" s="183">
        <v>73999</v>
      </c>
      <c r="I54" s="183">
        <v>94241</v>
      </c>
      <c r="J54" s="183">
        <v>1288706</v>
      </c>
      <c r="K54" s="183">
        <v>1035940</v>
      </c>
      <c r="L54" s="183">
        <v>795337</v>
      </c>
      <c r="M54" s="183">
        <v>2918972</v>
      </c>
      <c r="N54" s="183">
        <v>16647814</v>
      </c>
      <c r="O54" s="183">
        <v>23248258</v>
      </c>
    </row>
    <row r="55" spans="2:15" ht="17.25" hidden="1" customHeight="1">
      <c r="B55" s="183">
        <v>129286</v>
      </c>
      <c r="C55" s="183">
        <v>12420</v>
      </c>
      <c r="D55" s="183">
        <v>11479</v>
      </c>
      <c r="E55" s="183">
        <v>17468</v>
      </c>
      <c r="F55" s="183">
        <v>13094</v>
      </c>
      <c r="G55" s="183">
        <v>5874</v>
      </c>
      <c r="H55" s="183">
        <v>86006</v>
      </c>
      <c r="I55" s="183">
        <v>96065</v>
      </c>
      <c r="J55" s="183">
        <v>1061629</v>
      </c>
      <c r="K55" s="183">
        <v>972244</v>
      </c>
      <c r="L55" s="183">
        <v>744325</v>
      </c>
      <c r="M55" s="183">
        <v>4056720</v>
      </c>
      <c r="N55" s="183">
        <v>38595405</v>
      </c>
      <c r="O55" s="183">
        <v>45802015</v>
      </c>
    </row>
    <row r="56" spans="2:15" ht="17.25" hidden="1" customHeight="1">
      <c r="B56" s="183">
        <v>139912</v>
      </c>
      <c r="C56" s="183">
        <v>7831</v>
      </c>
      <c r="D56" s="183">
        <v>13131</v>
      </c>
      <c r="E56" s="183">
        <v>1750</v>
      </c>
      <c r="F56" s="183">
        <v>5495</v>
      </c>
      <c r="G56" s="183">
        <v>11764</v>
      </c>
      <c r="H56" s="183">
        <v>71214</v>
      </c>
      <c r="I56" s="183">
        <v>65257</v>
      </c>
      <c r="J56" s="183">
        <v>1100374</v>
      </c>
      <c r="K56" s="183">
        <v>1079579</v>
      </c>
      <c r="L56" s="183">
        <v>735756</v>
      </c>
      <c r="M56" s="183">
        <v>2797304</v>
      </c>
      <c r="N56" s="183">
        <v>10913064</v>
      </c>
      <c r="O56" s="183">
        <v>16942431</v>
      </c>
    </row>
    <row r="57" spans="2:15" ht="17.25" hidden="1" customHeight="1">
      <c r="B57" s="183">
        <v>478394</v>
      </c>
      <c r="C57" s="183">
        <v>32587</v>
      </c>
      <c r="D57" s="183">
        <v>23181</v>
      </c>
      <c r="E57" s="183">
        <v>26135</v>
      </c>
      <c r="F57" s="183">
        <v>35062</v>
      </c>
      <c r="G57" s="183">
        <v>31412</v>
      </c>
      <c r="H57" s="183">
        <v>185811</v>
      </c>
      <c r="I57" s="183">
        <v>164128</v>
      </c>
      <c r="J57" s="183">
        <v>1807226</v>
      </c>
      <c r="K57" s="183">
        <v>1842321</v>
      </c>
      <c r="L57" s="183">
        <v>1051129</v>
      </c>
      <c r="M57" s="183">
        <v>5681972</v>
      </c>
      <c r="N57" s="183">
        <v>62620309</v>
      </c>
      <c r="O57" s="183">
        <v>73979667</v>
      </c>
    </row>
    <row r="58" spans="2:15" ht="17.25" hidden="1" customHeight="1">
      <c r="B58" s="183">
        <v>473249</v>
      </c>
      <c r="C58" s="183">
        <v>29415</v>
      </c>
      <c r="D58" s="183">
        <v>33177</v>
      </c>
      <c r="E58" s="183">
        <v>14018</v>
      </c>
      <c r="F58" s="183">
        <v>29467</v>
      </c>
      <c r="G58" s="183">
        <v>29239</v>
      </c>
      <c r="H58" s="183">
        <v>138058</v>
      </c>
      <c r="I58" s="183">
        <v>109561</v>
      </c>
      <c r="J58" s="183">
        <v>1472603</v>
      </c>
      <c r="K58" s="183">
        <v>1617310</v>
      </c>
      <c r="L58" s="183">
        <v>961017</v>
      </c>
      <c r="M58" s="183">
        <v>3563776</v>
      </c>
      <c r="N58" s="183">
        <v>20354505</v>
      </c>
      <c r="O58" s="183">
        <v>28825395</v>
      </c>
    </row>
    <row r="59" spans="2:15" ht="17.25" hidden="1" customHeight="1">
      <c r="B59" s="183">
        <v>151100</v>
      </c>
      <c r="C59" s="183">
        <v>12272</v>
      </c>
      <c r="D59" s="183">
        <v>11594</v>
      </c>
      <c r="E59" s="183">
        <v>8706</v>
      </c>
      <c r="F59" s="183">
        <v>12981</v>
      </c>
      <c r="G59" s="183">
        <v>9735</v>
      </c>
      <c r="H59" s="183">
        <v>63876</v>
      </c>
      <c r="I59" s="183">
        <v>74407</v>
      </c>
      <c r="J59" s="183">
        <v>852289</v>
      </c>
      <c r="K59" s="183">
        <v>885234</v>
      </c>
      <c r="L59" s="183">
        <v>873896</v>
      </c>
      <c r="M59" s="183">
        <v>3118694</v>
      </c>
      <c r="N59" s="183">
        <v>20642854</v>
      </c>
      <c r="O59" s="183">
        <v>26717638</v>
      </c>
    </row>
    <row r="60" spans="2:15" ht="17.25" hidden="1" customHeight="1">
      <c r="B60" s="183">
        <v>133243</v>
      </c>
      <c r="C60" s="183">
        <v>15334</v>
      </c>
      <c r="D60" s="183">
        <v>8234</v>
      </c>
      <c r="E60" s="183">
        <v>13944</v>
      </c>
      <c r="F60" s="183">
        <v>14725</v>
      </c>
      <c r="G60" s="183">
        <v>11603</v>
      </c>
      <c r="H60" s="183">
        <v>36065</v>
      </c>
      <c r="I60" s="183">
        <v>66554</v>
      </c>
      <c r="J60" s="183">
        <v>903494</v>
      </c>
      <c r="K60" s="183">
        <v>852435</v>
      </c>
      <c r="L60" s="183">
        <v>249990</v>
      </c>
      <c r="M60" s="183">
        <v>1956252</v>
      </c>
      <c r="N60" s="183">
        <v>15468422</v>
      </c>
      <c r="O60" s="183">
        <v>19730295</v>
      </c>
    </row>
    <row r="61" spans="2:15" ht="17.25" hidden="1" customHeight="1">
      <c r="B61" s="183">
        <v>70496</v>
      </c>
      <c r="C61" s="183">
        <v>1577</v>
      </c>
      <c r="D61" s="183">
        <v>13281</v>
      </c>
      <c r="E61" s="183">
        <v>1785</v>
      </c>
      <c r="F61" s="183">
        <v>5572</v>
      </c>
      <c r="G61" s="183">
        <v>3885</v>
      </c>
      <c r="H61" s="183">
        <v>16073</v>
      </c>
      <c r="I61" s="183">
        <v>13856</v>
      </c>
      <c r="J61" s="183">
        <v>248779</v>
      </c>
      <c r="K61" s="183">
        <v>190948</v>
      </c>
      <c r="L61" s="183">
        <v>148279</v>
      </c>
      <c r="M61" s="183">
        <v>715427</v>
      </c>
      <c r="N61" s="183">
        <v>9109784</v>
      </c>
      <c r="O61" s="183">
        <v>10539742</v>
      </c>
    </row>
    <row r="62" spans="2:15" ht="17.25" hidden="1" customHeight="1">
      <c r="B62" s="183">
        <v>93723</v>
      </c>
      <c r="C62" s="183">
        <v>6304</v>
      </c>
      <c r="D62" s="183">
        <v>4888</v>
      </c>
      <c r="E62" s="183">
        <v>8596</v>
      </c>
      <c r="F62" s="183">
        <v>5580</v>
      </c>
      <c r="G62" s="183">
        <v>5955</v>
      </c>
      <c r="H62" s="183">
        <v>51963</v>
      </c>
      <c r="I62" s="183">
        <v>29927</v>
      </c>
      <c r="J62" s="183">
        <v>512268</v>
      </c>
      <c r="K62" s="183">
        <v>539606</v>
      </c>
      <c r="L62" s="183">
        <v>256770</v>
      </c>
      <c r="M62" s="183">
        <v>1140677</v>
      </c>
      <c r="N62" s="183">
        <v>4481708</v>
      </c>
      <c r="O62" s="183">
        <v>7137965</v>
      </c>
    </row>
    <row r="63" spans="2:15" ht="17.25" hidden="1" customHeight="1">
      <c r="B63" s="183">
        <v>48858</v>
      </c>
      <c r="C63" s="183">
        <v>4611</v>
      </c>
      <c r="D63" s="183">
        <v>0</v>
      </c>
      <c r="E63" s="183">
        <v>3505</v>
      </c>
      <c r="F63" s="183">
        <v>0</v>
      </c>
      <c r="G63" s="183">
        <v>1999</v>
      </c>
      <c r="H63" s="183">
        <v>13407</v>
      </c>
      <c r="I63" s="183">
        <v>5164</v>
      </c>
      <c r="J63" s="183">
        <v>226084</v>
      </c>
      <c r="K63" s="183">
        <v>180308</v>
      </c>
      <c r="L63" s="183">
        <v>216530</v>
      </c>
      <c r="M63" s="183">
        <v>739481</v>
      </c>
      <c r="N63" s="183">
        <v>4386414</v>
      </c>
      <c r="O63" s="183">
        <v>5826361</v>
      </c>
    </row>
    <row r="64" spans="2:15" ht="17.25" hidden="1" customHeight="1">
      <c r="B64" s="183">
        <v>149588</v>
      </c>
      <c r="C64" s="183">
        <v>4676</v>
      </c>
      <c r="D64" s="183">
        <v>9837</v>
      </c>
      <c r="E64" s="183">
        <v>7058</v>
      </c>
      <c r="F64" s="183">
        <v>11117</v>
      </c>
      <c r="G64" s="183">
        <v>3968</v>
      </c>
      <c r="H64" s="183">
        <v>50520</v>
      </c>
      <c r="I64" s="183">
        <v>37468</v>
      </c>
      <c r="J64" s="183">
        <v>438644</v>
      </c>
      <c r="K64" s="183">
        <v>551055</v>
      </c>
      <c r="L64" s="183">
        <v>330835</v>
      </c>
      <c r="M64" s="183">
        <v>1255432</v>
      </c>
      <c r="N64" s="183">
        <v>5667824</v>
      </c>
      <c r="O64" s="183">
        <v>8518022</v>
      </c>
    </row>
    <row r="65" spans="2:15" ht="17.25" hidden="1" customHeight="1">
      <c r="B65" s="183">
        <v>31459</v>
      </c>
      <c r="C65" s="183">
        <v>9241</v>
      </c>
      <c r="D65" s="183">
        <v>0</v>
      </c>
      <c r="E65" s="183">
        <v>0</v>
      </c>
      <c r="F65" s="183">
        <v>0</v>
      </c>
      <c r="G65" s="183">
        <v>1931</v>
      </c>
      <c r="H65" s="183">
        <v>11006</v>
      </c>
      <c r="I65" s="183">
        <v>21062</v>
      </c>
      <c r="J65" s="183">
        <v>146694</v>
      </c>
      <c r="K65" s="183">
        <v>145641</v>
      </c>
      <c r="L65" s="183">
        <v>170191</v>
      </c>
      <c r="M65" s="183">
        <v>868612</v>
      </c>
      <c r="N65" s="183">
        <v>5587699</v>
      </c>
      <c r="O65" s="183">
        <v>6993536</v>
      </c>
    </row>
    <row r="66" spans="2:15" ht="17.25" hidden="1" customHeight="1">
      <c r="B66" s="183">
        <v>29863</v>
      </c>
      <c r="C66" s="183">
        <v>1523</v>
      </c>
      <c r="D66" s="183">
        <v>3368</v>
      </c>
      <c r="E66" s="183">
        <v>3554</v>
      </c>
      <c r="F66" s="183">
        <v>3641</v>
      </c>
      <c r="G66" s="183">
        <v>3939</v>
      </c>
      <c r="H66" s="183">
        <v>11453</v>
      </c>
      <c r="I66" s="183">
        <v>13773</v>
      </c>
      <c r="J66" s="183">
        <v>161057</v>
      </c>
      <c r="K66" s="183">
        <v>200298</v>
      </c>
      <c r="L66" s="183">
        <v>176196</v>
      </c>
      <c r="M66" s="183">
        <v>823598</v>
      </c>
      <c r="N66" s="183">
        <v>12898657</v>
      </c>
      <c r="O66" s="183">
        <v>14330920</v>
      </c>
    </row>
    <row r="67" spans="2:15" ht="17.25" hidden="1" customHeight="1">
      <c r="B67" s="183">
        <v>46482</v>
      </c>
      <c r="C67" s="183">
        <v>0</v>
      </c>
      <c r="D67" s="183">
        <v>3269</v>
      </c>
      <c r="E67" s="183">
        <v>1764</v>
      </c>
      <c r="F67" s="183">
        <v>3641</v>
      </c>
      <c r="G67" s="183">
        <v>3862</v>
      </c>
      <c r="H67" s="183">
        <v>27682</v>
      </c>
      <c r="I67" s="183">
        <v>11084</v>
      </c>
      <c r="J67" s="183">
        <v>165293</v>
      </c>
      <c r="K67" s="183">
        <v>100022</v>
      </c>
      <c r="L67" s="183">
        <v>54035</v>
      </c>
      <c r="M67" s="183">
        <v>446531</v>
      </c>
      <c r="N67" s="183">
        <v>1817625</v>
      </c>
      <c r="O67" s="183">
        <v>2681290</v>
      </c>
    </row>
    <row r="68" spans="2:15" ht="17.25" hidden="1" customHeight="1">
      <c r="B68" s="183">
        <v>197533</v>
      </c>
      <c r="C68" s="183">
        <v>14031</v>
      </c>
      <c r="D68" s="183">
        <v>19948</v>
      </c>
      <c r="E68" s="183">
        <v>14036</v>
      </c>
      <c r="F68" s="183">
        <v>14689</v>
      </c>
      <c r="G68" s="183">
        <v>13672</v>
      </c>
      <c r="H68" s="183">
        <v>54512</v>
      </c>
      <c r="I68" s="183">
        <v>66987</v>
      </c>
      <c r="J68" s="183">
        <v>823555</v>
      </c>
      <c r="K68" s="183">
        <v>734399</v>
      </c>
      <c r="L68" s="183">
        <v>787235</v>
      </c>
      <c r="M68" s="183">
        <v>2856199</v>
      </c>
      <c r="N68" s="183">
        <v>9818722</v>
      </c>
      <c r="O68" s="183">
        <v>15415518</v>
      </c>
    </row>
    <row r="69" spans="2:15" ht="17.25" hidden="1" customHeight="1">
      <c r="B69" s="183">
        <v>17131</v>
      </c>
      <c r="C69" s="183">
        <v>0</v>
      </c>
      <c r="D69" s="183">
        <v>1612</v>
      </c>
      <c r="E69" s="183">
        <v>0</v>
      </c>
      <c r="F69" s="183">
        <v>1807</v>
      </c>
      <c r="G69" s="183">
        <v>0</v>
      </c>
      <c r="H69" s="183">
        <v>6723</v>
      </c>
      <c r="I69" s="183">
        <v>13721</v>
      </c>
      <c r="J69" s="183">
        <v>84216</v>
      </c>
      <c r="K69" s="183">
        <v>97657</v>
      </c>
      <c r="L69" s="183">
        <v>20788</v>
      </c>
      <c r="M69" s="183">
        <v>157169</v>
      </c>
      <c r="N69" s="183">
        <v>529153</v>
      </c>
      <c r="O69" s="183">
        <v>929977</v>
      </c>
    </row>
    <row r="70" spans="2:15" ht="17.25" hidden="1" customHeight="1">
      <c r="B70" s="183">
        <v>18642</v>
      </c>
      <c r="C70" s="183">
        <v>0</v>
      </c>
      <c r="D70" s="183">
        <v>0</v>
      </c>
      <c r="E70" s="183">
        <v>0</v>
      </c>
      <c r="F70" s="183">
        <v>1899</v>
      </c>
      <c r="G70" s="183">
        <v>3980</v>
      </c>
      <c r="H70" s="183">
        <v>2325</v>
      </c>
      <c r="I70" s="183">
        <v>5635</v>
      </c>
      <c r="J70" s="183">
        <v>181407</v>
      </c>
      <c r="K70" s="183">
        <v>85739</v>
      </c>
      <c r="L70" s="183">
        <v>57421</v>
      </c>
      <c r="M70" s="183">
        <v>480832</v>
      </c>
      <c r="N70" s="183">
        <v>602022</v>
      </c>
      <c r="O70" s="183">
        <v>1439902</v>
      </c>
    </row>
    <row r="71" spans="2:15" ht="17.25" hidden="1" customHeight="1">
      <c r="B71" s="183">
        <v>56607</v>
      </c>
      <c r="C71" s="183">
        <v>6190</v>
      </c>
      <c r="D71" s="183">
        <v>1637</v>
      </c>
      <c r="E71" s="183">
        <v>0</v>
      </c>
      <c r="F71" s="183">
        <v>9181</v>
      </c>
      <c r="G71" s="183">
        <v>1974</v>
      </c>
      <c r="H71" s="183">
        <v>23729</v>
      </c>
      <c r="I71" s="183">
        <v>5490</v>
      </c>
      <c r="J71" s="183">
        <v>290831</v>
      </c>
      <c r="K71" s="183">
        <v>270206</v>
      </c>
      <c r="L71" s="183">
        <v>158367</v>
      </c>
      <c r="M71" s="183">
        <v>1007717</v>
      </c>
      <c r="N71" s="183">
        <v>3353441</v>
      </c>
      <c r="O71" s="183">
        <v>5185370</v>
      </c>
    </row>
    <row r="72" spans="2:15" ht="17.25" hidden="1" customHeight="1">
      <c r="B72" s="183">
        <v>27278</v>
      </c>
      <c r="C72" s="183">
        <v>3164</v>
      </c>
      <c r="D72" s="183">
        <v>1623</v>
      </c>
      <c r="E72" s="183">
        <v>0</v>
      </c>
      <c r="F72" s="183">
        <v>5621</v>
      </c>
      <c r="G72" s="183">
        <v>1916</v>
      </c>
      <c r="H72" s="183">
        <v>13467</v>
      </c>
      <c r="I72" s="183">
        <v>2965</v>
      </c>
      <c r="J72" s="183">
        <v>102185</v>
      </c>
      <c r="K72" s="183">
        <v>97404</v>
      </c>
      <c r="L72" s="183">
        <v>91832</v>
      </c>
      <c r="M72" s="183">
        <v>370955</v>
      </c>
      <c r="N72" s="183">
        <v>1173190</v>
      </c>
      <c r="O72" s="183">
        <v>1891600</v>
      </c>
    </row>
    <row r="73" spans="2:15" ht="17.25" hidden="1" customHeight="1">
      <c r="B73" s="183">
        <v>121497</v>
      </c>
      <c r="C73" s="183">
        <v>9336</v>
      </c>
      <c r="D73" s="183">
        <v>13158</v>
      </c>
      <c r="E73" s="183">
        <v>10591</v>
      </c>
      <c r="F73" s="183">
        <v>5512</v>
      </c>
      <c r="G73" s="183">
        <v>1980</v>
      </c>
      <c r="H73" s="183">
        <v>42338</v>
      </c>
      <c r="I73" s="183">
        <v>29719</v>
      </c>
      <c r="J73" s="183">
        <v>427536</v>
      </c>
      <c r="K73" s="183">
        <v>354801</v>
      </c>
      <c r="L73" s="183">
        <v>236993</v>
      </c>
      <c r="M73" s="183">
        <v>880690</v>
      </c>
      <c r="N73" s="183">
        <v>3286683</v>
      </c>
      <c r="O73" s="183">
        <v>5420834</v>
      </c>
    </row>
    <row r="74" spans="2:15" ht="17.25" hidden="1" customHeight="1">
      <c r="B74" s="183">
        <v>101321</v>
      </c>
      <c r="C74" s="183">
        <v>4601</v>
      </c>
      <c r="D74" s="183">
        <v>14773</v>
      </c>
      <c r="E74" s="183">
        <v>8885</v>
      </c>
      <c r="F74" s="183">
        <v>11152</v>
      </c>
      <c r="G74" s="183">
        <v>7741</v>
      </c>
      <c r="H74" s="183">
        <v>38446</v>
      </c>
      <c r="I74" s="183">
        <v>22153</v>
      </c>
      <c r="J74" s="183">
        <v>591536</v>
      </c>
      <c r="K74" s="183">
        <v>555008</v>
      </c>
      <c r="L74" s="183">
        <v>369540</v>
      </c>
      <c r="M74" s="183">
        <v>1576587</v>
      </c>
      <c r="N74" s="183">
        <v>8772150</v>
      </c>
      <c r="O74" s="183">
        <v>12073893</v>
      </c>
    </row>
    <row r="75" spans="2:15" ht="17.25" hidden="1" customHeight="1">
      <c r="B75" s="183">
        <v>235578</v>
      </c>
      <c r="C75" s="183">
        <v>13945</v>
      </c>
      <c r="D75" s="183">
        <v>8183</v>
      </c>
      <c r="E75" s="183">
        <v>20927</v>
      </c>
      <c r="F75" s="183">
        <v>18371</v>
      </c>
      <c r="G75" s="183">
        <v>15555</v>
      </c>
      <c r="H75" s="183">
        <v>68290</v>
      </c>
      <c r="I75" s="183">
        <v>83360</v>
      </c>
      <c r="J75" s="183">
        <v>849983</v>
      </c>
      <c r="K75" s="183">
        <v>879110</v>
      </c>
      <c r="L75" s="183">
        <v>588454</v>
      </c>
      <c r="M75" s="183">
        <v>2389152</v>
      </c>
      <c r="N75" s="183">
        <v>6275807</v>
      </c>
      <c r="O75" s="183">
        <v>11446715</v>
      </c>
    </row>
    <row r="76" spans="2:15" ht="17.25" hidden="1" customHeight="1">
      <c r="B76" s="183">
        <v>146530</v>
      </c>
      <c r="C76" s="183">
        <v>7747</v>
      </c>
      <c r="D76" s="183">
        <v>18037</v>
      </c>
      <c r="E76" s="183">
        <v>5193</v>
      </c>
      <c r="F76" s="183">
        <v>14831</v>
      </c>
      <c r="G76" s="183">
        <v>9738</v>
      </c>
      <c r="H76" s="183">
        <v>49397</v>
      </c>
      <c r="I76" s="183">
        <v>55091</v>
      </c>
      <c r="J76" s="183">
        <v>432248</v>
      </c>
      <c r="K76" s="183">
        <v>395416</v>
      </c>
      <c r="L76" s="183">
        <v>263894</v>
      </c>
      <c r="M76" s="183">
        <v>953759</v>
      </c>
      <c r="N76" s="183">
        <v>3912432</v>
      </c>
      <c r="O76" s="183">
        <v>6264313</v>
      </c>
    </row>
    <row r="77" spans="2:15" ht="17.25" hidden="1" customHeight="1">
      <c r="B77" s="183">
        <v>111681</v>
      </c>
      <c r="C77" s="183">
        <v>7787</v>
      </c>
      <c r="D77" s="183">
        <v>3293</v>
      </c>
      <c r="E77" s="183">
        <v>5241</v>
      </c>
      <c r="F77" s="183">
        <v>3614</v>
      </c>
      <c r="G77" s="183">
        <v>1938</v>
      </c>
      <c r="H77" s="183">
        <v>26651</v>
      </c>
      <c r="I77" s="183">
        <v>50055</v>
      </c>
      <c r="J77" s="183">
        <v>414704</v>
      </c>
      <c r="K77" s="183">
        <v>351006</v>
      </c>
      <c r="L77" s="183">
        <v>97046</v>
      </c>
      <c r="M77" s="183">
        <v>724206</v>
      </c>
      <c r="N77" s="183">
        <v>11044968</v>
      </c>
      <c r="O77" s="183">
        <v>12842190</v>
      </c>
    </row>
    <row r="78" spans="2:15" ht="17.25" hidden="1" customHeight="1">
      <c r="B78" s="183">
        <v>128899</v>
      </c>
      <c r="C78" s="183">
        <v>10999</v>
      </c>
      <c r="D78" s="183">
        <v>8361</v>
      </c>
      <c r="E78" s="183">
        <v>6915</v>
      </c>
      <c r="F78" s="183">
        <v>20385</v>
      </c>
      <c r="G78" s="183">
        <v>15552</v>
      </c>
      <c r="H78" s="183">
        <v>57802</v>
      </c>
      <c r="I78" s="183">
        <v>57597</v>
      </c>
      <c r="J78" s="183">
        <v>704206</v>
      </c>
      <c r="K78" s="183">
        <v>578106</v>
      </c>
      <c r="L78" s="183">
        <v>512159</v>
      </c>
      <c r="M78" s="183">
        <v>1602876</v>
      </c>
      <c r="N78" s="183">
        <v>9432807</v>
      </c>
      <c r="O78" s="183">
        <v>13136664</v>
      </c>
    </row>
    <row r="79" spans="2:15" ht="17.25" hidden="1" customHeight="1">
      <c r="B79" s="183">
        <v>70189</v>
      </c>
      <c r="C79" s="183">
        <v>0</v>
      </c>
      <c r="D79" s="183">
        <v>0</v>
      </c>
      <c r="E79" s="183">
        <v>0</v>
      </c>
      <c r="F79" s="183">
        <v>5635</v>
      </c>
      <c r="G79" s="183">
        <v>3968</v>
      </c>
      <c r="H79" s="183">
        <v>18178</v>
      </c>
      <c r="I79" s="183">
        <v>28454</v>
      </c>
      <c r="J79" s="183">
        <v>253622</v>
      </c>
      <c r="K79" s="183">
        <v>206568</v>
      </c>
      <c r="L79" s="183">
        <v>101875</v>
      </c>
      <c r="M79" s="183">
        <v>478885</v>
      </c>
      <c r="N79" s="183">
        <v>3474418</v>
      </c>
      <c r="O79" s="183">
        <v>4641792</v>
      </c>
    </row>
    <row r="80" spans="2:15" ht="17.25" hidden="1" customHeight="1">
      <c r="B80" s="183">
        <v>10787</v>
      </c>
      <c r="C80" s="183">
        <v>0</v>
      </c>
      <c r="D80" s="183">
        <v>0</v>
      </c>
      <c r="E80" s="183">
        <v>0</v>
      </c>
      <c r="F80" s="183">
        <v>0</v>
      </c>
      <c r="G80" s="183">
        <v>0</v>
      </c>
      <c r="H80" s="183">
        <v>8818</v>
      </c>
      <c r="I80" s="183">
        <v>0</v>
      </c>
      <c r="J80" s="183">
        <v>25040</v>
      </c>
      <c r="K80" s="183">
        <v>46117</v>
      </c>
      <c r="L80" s="183">
        <v>23618</v>
      </c>
      <c r="M80" s="183">
        <v>110893</v>
      </c>
      <c r="N80" s="183">
        <v>940240</v>
      </c>
      <c r="O80" s="183">
        <v>1165513</v>
      </c>
    </row>
    <row r="81" spans="2:15" ht="17.25" hidden="1" customHeight="1">
      <c r="B81" s="183">
        <v>47855</v>
      </c>
      <c r="C81" s="183">
        <v>1598</v>
      </c>
      <c r="D81" s="183">
        <v>0</v>
      </c>
      <c r="E81" s="183">
        <v>1703</v>
      </c>
      <c r="F81" s="183">
        <v>0</v>
      </c>
      <c r="G81" s="183">
        <v>0</v>
      </c>
      <c r="H81" s="183">
        <v>4921</v>
      </c>
      <c r="I81" s="183">
        <v>10866</v>
      </c>
      <c r="J81" s="183">
        <v>77774</v>
      </c>
      <c r="K81" s="183">
        <v>27182</v>
      </c>
      <c r="L81" s="183">
        <v>0</v>
      </c>
      <c r="M81" s="183">
        <v>385484</v>
      </c>
      <c r="N81" s="183">
        <v>3449081</v>
      </c>
      <c r="O81" s="183">
        <v>4006464</v>
      </c>
    </row>
    <row r="82" spans="2:15" ht="17.25" hidden="1" customHeight="1">
      <c r="B82" s="183">
        <v>10165</v>
      </c>
      <c r="C82" s="183">
        <v>1543</v>
      </c>
      <c r="D82" s="183">
        <v>0</v>
      </c>
      <c r="E82" s="183">
        <v>0</v>
      </c>
      <c r="F82" s="183">
        <v>1822</v>
      </c>
      <c r="G82" s="183">
        <v>0</v>
      </c>
      <c r="H82" s="183">
        <v>0</v>
      </c>
      <c r="I82" s="183">
        <v>5543</v>
      </c>
      <c r="J82" s="183">
        <v>36338</v>
      </c>
      <c r="K82" s="183">
        <v>29129</v>
      </c>
      <c r="L82" s="183">
        <v>57924</v>
      </c>
      <c r="M82" s="183">
        <v>267859</v>
      </c>
      <c r="N82" s="183">
        <v>2051538</v>
      </c>
      <c r="O82" s="183">
        <v>2461861</v>
      </c>
    </row>
    <row r="83" spans="2:15" ht="17.25" hidden="1" customHeight="1">
      <c r="B83" s="183">
        <v>58517</v>
      </c>
      <c r="C83" s="183">
        <v>12464</v>
      </c>
      <c r="D83" s="183">
        <v>3240</v>
      </c>
      <c r="E83" s="183">
        <v>3495</v>
      </c>
      <c r="F83" s="183">
        <v>3602</v>
      </c>
      <c r="G83" s="183">
        <v>5860</v>
      </c>
      <c r="H83" s="183">
        <v>20198</v>
      </c>
      <c r="I83" s="183">
        <v>2515</v>
      </c>
      <c r="J83" s="183">
        <v>136424</v>
      </c>
      <c r="K83" s="183">
        <v>121591</v>
      </c>
      <c r="L83" s="183">
        <v>120174</v>
      </c>
      <c r="M83" s="183">
        <v>509597</v>
      </c>
      <c r="N83" s="183">
        <v>32894983</v>
      </c>
      <c r="O83" s="183">
        <v>33892660</v>
      </c>
    </row>
    <row r="84" spans="2:15" ht="17.25" hidden="1" customHeight="1">
      <c r="B84" s="183">
        <v>18484</v>
      </c>
      <c r="C84" s="183">
        <v>3084</v>
      </c>
      <c r="D84" s="183">
        <v>0</v>
      </c>
      <c r="E84" s="183">
        <v>0</v>
      </c>
      <c r="F84" s="183">
        <v>5623</v>
      </c>
      <c r="G84" s="183">
        <v>1933</v>
      </c>
      <c r="H84" s="183">
        <v>4687</v>
      </c>
      <c r="I84" s="183">
        <v>2565</v>
      </c>
      <c r="J84" s="183">
        <v>111372</v>
      </c>
      <c r="K84" s="183">
        <v>72856</v>
      </c>
      <c r="L84" s="183">
        <v>26504</v>
      </c>
      <c r="M84" s="183">
        <v>285685</v>
      </c>
      <c r="N84" s="183">
        <v>10804224</v>
      </c>
      <c r="O84" s="183">
        <v>11337017</v>
      </c>
    </row>
    <row r="85" spans="2:15" ht="17.25" hidden="1" customHeight="1">
      <c r="B85" s="183">
        <v>0</v>
      </c>
      <c r="C85" s="183">
        <v>0</v>
      </c>
      <c r="D85" s="183">
        <v>0</v>
      </c>
      <c r="E85" s="183">
        <v>1742</v>
      </c>
      <c r="F85" s="183">
        <v>0</v>
      </c>
      <c r="G85" s="183">
        <v>1933</v>
      </c>
      <c r="H85" s="183">
        <v>2260</v>
      </c>
      <c r="I85" s="183">
        <v>0</v>
      </c>
      <c r="J85" s="183">
        <v>47143</v>
      </c>
      <c r="K85" s="183">
        <v>23234</v>
      </c>
      <c r="L85" s="183">
        <v>0</v>
      </c>
      <c r="M85" s="183">
        <v>223363</v>
      </c>
      <c r="N85" s="183">
        <v>2062936</v>
      </c>
      <c r="O85" s="183">
        <v>2362611</v>
      </c>
    </row>
    <row r="86" spans="2:15" ht="17.25" hidden="1" customHeight="1">
      <c r="B86" s="183">
        <v>14067</v>
      </c>
      <c r="C86" s="183">
        <v>1558</v>
      </c>
      <c r="D86" s="183">
        <v>3223</v>
      </c>
      <c r="E86" s="183">
        <v>0</v>
      </c>
      <c r="F86" s="183">
        <v>1803</v>
      </c>
      <c r="G86" s="183">
        <v>0</v>
      </c>
      <c r="H86" s="183">
        <v>4454</v>
      </c>
      <c r="I86" s="183">
        <v>11474</v>
      </c>
      <c r="J86" s="183">
        <v>72114</v>
      </c>
      <c r="K86" s="183">
        <v>50777</v>
      </c>
      <c r="L86" s="183">
        <v>102141</v>
      </c>
      <c r="M86" s="183">
        <v>401055</v>
      </c>
      <c r="N86" s="183">
        <v>2363711</v>
      </c>
      <c r="O86" s="183">
        <v>3026377</v>
      </c>
    </row>
    <row r="87" spans="2:15" ht="17.25" hidden="1" customHeight="1">
      <c r="B87" s="183">
        <v>18277</v>
      </c>
      <c r="C87" s="183">
        <v>1563</v>
      </c>
      <c r="D87" s="183">
        <v>0</v>
      </c>
      <c r="E87" s="183">
        <v>0</v>
      </c>
      <c r="F87" s="183">
        <v>0</v>
      </c>
      <c r="G87" s="183">
        <v>0</v>
      </c>
      <c r="H87" s="183">
        <v>8470</v>
      </c>
      <c r="I87" s="183">
        <v>2902</v>
      </c>
      <c r="J87" s="183">
        <v>47031</v>
      </c>
      <c r="K87" s="183">
        <v>19209</v>
      </c>
      <c r="L87" s="183">
        <v>28414</v>
      </c>
      <c r="M87" s="183">
        <v>242392</v>
      </c>
      <c r="N87" s="183">
        <v>1023148</v>
      </c>
      <c r="O87" s="183">
        <v>1391406</v>
      </c>
    </row>
  </sheetData>
  <phoneticPr fontId="2"/>
  <printOptions horizontalCentered="1" verticalCentered="1"/>
  <pageMargins left="0.59055118110236227" right="0.59055118110236227" top="0.59055118110236227" bottom="0.59055118110236227" header="0.19685039370078741" footer="0.19685039370078741"/>
  <pageSetup paperSize="9" scale="5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P89"/>
  <sheetViews>
    <sheetView view="pageBreakPreview" zoomScaleNormal="100" zoomScaleSheetLayoutView="100" workbookViewId="0">
      <pane xSplit="1" ySplit="5" topLeftCell="B36" activePane="bottomRight" state="frozen"/>
      <selection activeCell="A18" sqref="A18"/>
      <selection pane="topRight" activeCell="A18" sqref="A18"/>
      <selection pane="bottomLeft" activeCell="A18" sqref="A18"/>
      <selection pane="bottomRight" activeCell="A18" sqref="A18"/>
    </sheetView>
  </sheetViews>
  <sheetFormatPr defaultColWidth="9" defaultRowHeight="17.25" customHeight="1"/>
  <cols>
    <col min="1" max="1" width="12.6640625" style="1" customWidth="1"/>
    <col min="2" max="11" width="13.6640625" style="1" customWidth="1"/>
    <col min="12" max="12" width="12.6640625" style="1" customWidth="1"/>
    <col min="13" max="13" width="2.33203125" style="1" customWidth="1"/>
    <col min="14" max="14" width="10.109375" style="1" hidden="1" customWidth="1"/>
    <col min="15" max="15" width="9" style="1" hidden="1" customWidth="1"/>
    <col min="16" max="16" width="8.21875" style="1" hidden="1" customWidth="1"/>
    <col min="17" max="16384" width="9" style="1"/>
  </cols>
  <sheetData>
    <row r="1" spans="1:16" ht="17.25" customHeight="1">
      <c r="A1" s="156" t="s">
        <v>191</v>
      </c>
      <c r="B1" s="7"/>
      <c r="H1" s="18"/>
      <c r="I1" s="18"/>
      <c r="L1" s="25"/>
    </row>
    <row r="2" spans="1:16" ht="17.25" customHeight="1" thickBot="1">
      <c r="B2" s="18"/>
      <c r="G2" s="23"/>
      <c r="H2" s="18"/>
      <c r="I2" s="24"/>
      <c r="L2" s="8" t="s">
        <v>105</v>
      </c>
    </row>
    <row r="3" spans="1:16" s="35" customFormat="1" ht="17.25" customHeight="1">
      <c r="A3" s="216" t="s">
        <v>0</v>
      </c>
      <c r="B3" s="252" t="s">
        <v>80</v>
      </c>
      <c r="C3" s="252"/>
      <c r="D3" s="252"/>
      <c r="E3" s="252"/>
      <c r="F3" s="252"/>
      <c r="G3" s="251" t="s">
        <v>81</v>
      </c>
      <c r="H3" s="252"/>
      <c r="I3" s="252"/>
      <c r="J3" s="253"/>
      <c r="K3" s="254" t="s">
        <v>65</v>
      </c>
      <c r="L3" s="216" t="s">
        <v>0</v>
      </c>
    </row>
    <row r="4" spans="1:16" s="35" customFormat="1" ht="17.25" customHeight="1">
      <c r="A4" s="225"/>
      <c r="B4" s="36" t="s">
        <v>82</v>
      </c>
      <c r="C4" s="31" t="s">
        <v>83</v>
      </c>
      <c r="D4" s="31" t="s">
        <v>84</v>
      </c>
      <c r="E4" s="31" t="s">
        <v>85</v>
      </c>
      <c r="F4" s="32" t="s">
        <v>50</v>
      </c>
      <c r="G4" s="124" t="s">
        <v>82</v>
      </c>
      <c r="H4" s="31" t="s">
        <v>84</v>
      </c>
      <c r="I4" s="31" t="s">
        <v>85</v>
      </c>
      <c r="J4" s="146" t="s">
        <v>50</v>
      </c>
      <c r="K4" s="255"/>
      <c r="L4" s="225"/>
    </row>
    <row r="5" spans="1:16" s="29" customFormat="1" ht="17.25" customHeight="1" thickBot="1">
      <c r="A5" s="217"/>
      <c r="B5" s="37"/>
      <c r="C5" s="33"/>
      <c r="D5" s="33"/>
      <c r="E5" s="33"/>
      <c r="F5" s="34" t="s">
        <v>107</v>
      </c>
      <c r="G5" s="147"/>
      <c r="H5" s="33"/>
      <c r="I5" s="33"/>
      <c r="J5" s="51" t="s">
        <v>108</v>
      </c>
      <c r="K5" s="145" t="s">
        <v>109</v>
      </c>
      <c r="L5" s="217"/>
      <c r="N5" s="29" t="s">
        <v>80</v>
      </c>
      <c r="O5" s="29" t="s">
        <v>81</v>
      </c>
      <c r="P5" s="29" t="s">
        <v>65</v>
      </c>
    </row>
    <row r="6" spans="1:16" ht="17.25" customHeight="1">
      <c r="A6" s="3" t="s">
        <v>4</v>
      </c>
      <c r="B6" s="125">
        <f>B51</f>
        <v>11281500</v>
      </c>
      <c r="C6" s="126">
        <f t="shared" ref="C6:K6" si="0">C51</f>
        <v>729900</v>
      </c>
      <c r="D6" s="126">
        <f t="shared" si="0"/>
        <v>0</v>
      </c>
      <c r="E6" s="126">
        <f t="shared" si="0"/>
        <v>0</v>
      </c>
      <c r="F6" s="135">
        <f t="shared" si="0"/>
        <v>12011400</v>
      </c>
      <c r="G6" s="139">
        <f t="shared" si="0"/>
        <v>39491900</v>
      </c>
      <c r="H6" s="126">
        <f t="shared" si="0"/>
        <v>0</v>
      </c>
      <c r="I6" s="126">
        <f t="shared" si="0"/>
        <v>0</v>
      </c>
      <c r="J6" s="140">
        <f t="shared" si="0"/>
        <v>39491900</v>
      </c>
      <c r="K6" s="125">
        <f t="shared" si="0"/>
        <v>51503300</v>
      </c>
      <c r="L6" s="3" t="s">
        <v>4</v>
      </c>
      <c r="N6" s="30" t="str">
        <f>IF((SUM(B6:E6)-F6)=0,"○",SUM(B6:E6)-F6)</f>
        <v>○</v>
      </c>
      <c r="O6" s="30" t="str">
        <f>IF((SUM(G6:I6)-J6)=0,"○",SUM(G6:I6)-J6)</f>
        <v>○</v>
      </c>
      <c r="P6" s="30" t="str">
        <f>IF((SUM(F6,J6)-K6)=0,"○",SUM(F6,J6)-K6)</f>
        <v>○</v>
      </c>
    </row>
    <row r="7" spans="1:16" ht="17.25" customHeight="1">
      <c r="A7" s="4" t="s">
        <v>5</v>
      </c>
      <c r="B7" s="128">
        <f t="shared" ref="B7:K7" si="1">B52</f>
        <v>454700</v>
      </c>
      <c r="C7" s="129">
        <f t="shared" si="1"/>
        <v>0</v>
      </c>
      <c r="D7" s="129">
        <f t="shared" si="1"/>
        <v>0</v>
      </c>
      <c r="E7" s="129">
        <f t="shared" si="1"/>
        <v>0</v>
      </c>
      <c r="F7" s="138">
        <f t="shared" si="1"/>
        <v>454700</v>
      </c>
      <c r="G7" s="141">
        <f t="shared" si="1"/>
        <v>8755100</v>
      </c>
      <c r="H7" s="129">
        <f t="shared" si="1"/>
        <v>0</v>
      </c>
      <c r="I7" s="129">
        <f t="shared" si="1"/>
        <v>0</v>
      </c>
      <c r="J7" s="140">
        <f t="shared" si="1"/>
        <v>8755100</v>
      </c>
      <c r="K7" s="128">
        <f t="shared" si="1"/>
        <v>9209800</v>
      </c>
      <c r="L7" s="4" t="s">
        <v>5</v>
      </c>
      <c r="N7" s="30" t="str">
        <f t="shared" ref="N7:N44" si="2">IF((SUM(B7:E7)-F7)=0,"○",SUM(B7:E7)-F7)</f>
        <v>○</v>
      </c>
      <c r="O7" s="30" t="str">
        <f t="shared" ref="O7:O44" si="3">IF((SUM(G7:I7)-J7)=0,"○",SUM(G7:I7)-J7)</f>
        <v>○</v>
      </c>
      <c r="P7" s="30" t="str">
        <f t="shared" ref="P7:P44" si="4">IF((SUM(F7,J7)-K7)=0,"○",SUM(F7,J7)-K7)</f>
        <v>○</v>
      </c>
    </row>
    <row r="8" spans="1:16" ht="17.25" customHeight="1">
      <c r="A8" s="4" t="s">
        <v>6</v>
      </c>
      <c r="B8" s="128">
        <f t="shared" ref="B8:K8" si="5">B53</f>
        <v>27200</v>
      </c>
      <c r="C8" s="129">
        <f t="shared" si="5"/>
        <v>0</v>
      </c>
      <c r="D8" s="129">
        <f t="shared" si="5"/>
        <v>0</v>
      </c>
      <c r="E8" s="129">
        <f t="shared" si="5"/>
        <v>0</v>
      </c>
      <c r="F8" s="138">
        <f t="shared" si="5"/>
        <v>27200</v>
      </c>
      <c r="G8" s="141">
        <f t="shared" si="5"/>
        <v>58281000</v>
      </c>
      <c r="H8" s="129">
        <f t="shared" si="5"/>
        <v>0</v>
      </c>
      <c r="I8" s="129">
        <f t="shared" si="5"/>
        <v>0</v>
      </c>
      <c r="J8" s="140">
        <f t="shared" si="5"/>
        <v>58281000</v>
      </c>
      <c r="K8" s="128">
        <f t="shared" si="5"/>
        <v>58308200</v>
      </c>
      <c r="L8" s="4" t="s">
        <v>6</v>
      </c>
      <c r="N8" s="30" t="str">
        <f t="shared" si="2"/>
        <v>○</v>
      </c>
      <c r="O8" s="30" t="str">
        <f t="shared" si="3"/>
        <v>○</v>
      </c>
      <c r="P8" s="30" t="str">
        <f t="shared" si="4"/>
        <v>○</v>
      </c>
    </row>
    <row r="9" spans="1:16" ht="17.25" customHeight="1">
      <c r="A9" s="4" t="s">
        <v>7</v>
      </c>
      <c r="B9" s="128">
        <f t="shared" ref="B9:K9" si="6">B54</f>
        <v>5200</v>
      </c>
      <c r="C9" s="129">
        <f t="shared" si="6"/>
        <v>0</v>
      </c>
      <c r="D9" s="129">
        <f t="shared" si="6"/>
        <v>0</v>
      </c>
      <c r="E9" s="129">
        <f t="shared" si="6"/>
        <v>0</v>
      </c>
      <c r="F9" s="138">
        <f t="shared" si="6"/>
        <v>5200</v>
      </c>
      <c r="G9" s="141">
        <f t="shared" si="6"/>
        <v>22429700</v>
      </c>
      <c r="H9" s="129">
        <f t="shared" si="6"/>
        <v>0</v>
      </c>
      <c r="I9" s="129">
        <f t="shared" si="6"/>
        <v>0</v>
      </c>
      <c r="J9" s="140">
        <f t="shared" si="6"/>
        <v>22429700</v>
      </c>
      <c r="K9" s="128">
        <f t="shared" si="6"/>
        <v>22434900</v>
      </c>
      <c r="L9" s="4" t="s">
        <v>7</v>
      </c>
      <c r="N9" s="30" t="str">
        <f t="shared" si="2"/>
        <v>○</v>
      </c>
      <c r="O9" s="30" t="str">
        <f t="shared" si="3"/>
        <v>○</v>
      </c>
      <c r="P9" s="30" t="str">
        <f t="shared" si="4"/>
        <v>○</v>
      </c>
    </row>
    <row r="10" spans="1:16" ht="17.25" customHeight="1">
      <c r="A10" s="4" t="s">
        <v>8</v>
      </c>
      <c r="B10" s="128">
        <f t="shared" ref="B10:K10" si="7">B55</f>
        <v>884900</v>
      </c>
      <c r="C10" s="129">
        <f t="shared" si="7"/>
        <v>800</v>
      </c>
      <c r="D10" s="129">
        <f t="shared" si="7"/>
        <v>0</v>
      </c>
      <c r="E10" s="129">
        <f t="shared" si="7"/>
        <v>0</v>
      </c>
      <c r="F10" s="138">
        <f t="shared" si="7"/>
        <v>885700</v>
      </c>
      <c r="G10" s="141">
        <f t="shared" si="7"/>
        <v>43714600</v>
      </c>
      <c r="H10" s="129">
        <f t="shared" si="7"/>
        <v>0</v>
      </c>
      <c r="I10" s="129">
        <f t="shared" si="7"/>
        <v>0</v>
      </c>
      <c r="J10" s="140">
        <f t="shared" si="7"/>
        <v>43714600</v>
      </c>
      <c r="K10" s="128">
        <f t="shared" si="7"/>
        <v>44600300</v>
      </c>
      <c r="L10" s="4" t="s">
        <v>8</v>
      </c>
      <c r="N10" s="30" t="str">
        <f t="shared" si="2"/>
        <v>○</v>
      </c>
      <c r="O10" s="30" t="str">
        <f t="shared" si="3"/>
        <v>○</v>
      </c>
      <c r="P10" s="30" t="str">
        <f t="shared" si="4"/>
        <v>○</v>
      </c>
    </row>
    <row r="11" spans="1:16" ht="17.25" customHeight="1">
      <c r="A11" s="4" t="s">
        <v>9</v>
      </c>
      <c r="B11" s="128">
        <f t="shared" ref="B11:K11" si="8">B56</f>
        <v>0</v>
      </c>
      <c r="C11" s="129">
        <f t="shared" si="8"/>
        <v>0</v>
      </c>
      <c r="D11" s="129">
        <f t="shared" si="8"/>
        <v>0</v>
      </c>
      <c r="E11" s="129">
        <f t="shared" si="8"/>
        <v>0</v>
      </c>
      <c r="F11" s="138">
        <f t="shared" si="8"/>
        <v>0</v>
      </c>
      <c r="G11" s="141">
        <f t="shared" si="8"/>
        <v>14701600</v>
      </c>
      <c r="H11" s="129">
        <f t="shared" si="8"/>
        <v>0</v>
      </c>
      <c r="I11" s="129">
        <f t="shared" si="8"/>
        <v>12096700</v>
      </c>
      <c r="J11" s="140">
        <f t="shared" si="8"/>
        <v>26798300</v>
      </c>
      <c r="K11" s="128">
        <f t="shared" si="8"/>
        <v>26798300</v>
      </c>
      <c r="L11" s="4" t="s">
        <v>9</v>
      </c>
      <c r="N11" s="30" t="str">
        <f t="shared" si="2"/>
        <v>○</v>
      </c>
      <c r="O11" s="30" t="str">
        <f t="shared" si="3"/>
        <v>○</v>
      </c>
      <c r="P11" s="30" t="str">
        <f t="shared" si="4"/>
        <v>○</v>
      </c>
    </row>
    <row r="12" spans="1:16" ht="17.25" customHeight="1">
      <c r="A12" s="4" t="s">
        <v>10</v>
      </c>
      <c r="B12" s="128">
        <f t="shared" ref="B12:K12" si="9">B57</f>
        <v>49300</v>
      </c>
      <c r="C12" s="129">
        <f t="shared" si="9"/>
        <v>1088800</v>
      </c>
      <c r="D12" s="129">
        <f t="shared" si="9"/>
        <v>0</v>
      </c>
      <c r="E12" s="129">
        <f t="shared" si="9"/>
        <v>0</v>
      </c>
      <c r="F12" s="138">
        <f t="shared" si="9"/>
        <v>1138100</v>
      </c>
      <c r="G12" s="141">
        <f t="shared" si="9"/>
        <v>1432500</v>
      </c>
      <c r="H12" s="129">
        <f t="shared" si="9"/>
        <v>0</v>
      </c>
      <c r="I12" s="129">
        <f t="shared" si="9"/>
        <v>0</v>
      </c>
      <c r="J12" s="140">
        <f t="shared" si="9"/>
        <v>1432500</v>
      </c>
      <c r="K12" s="128">
        <f t="shared" si="9"/>
        <v>2570600</v>
      </c>
      <c r="L12" s="4" t="s">
        <v>10</v>
      </c>
      <c r="N12" s="30" t="str">
        <f t="shared" si="2"/>
        <v>○</v>
      </c>
      <c r="O12" s="30" t="str">
        <f t="shared" si="3"/>
        <v>○</v>
      </c>
      <c r="P12" s="30" t="str">
        <f t="shared" si="4"/>
        <v>○</v>
      </c>
    </row>
    <row r="13" spans="1:16" ht="17.25" customHeight="1">
      <c r="A13" s="4" t="s">
        <v>11</v>
      </c>
      <c r="B13" s="128">
        <f t="shared" ref="B13:K13" si="10">B58</f>
        <v>172200</v>
      </c>
      <c r="C13" s="129">
        <f t="shared" si="10"/>
        <v>420800</v>
      </c>
      <c r="D13" s="129">
        <f t="shared" si="10"/>
        <v>0</v>
      </c>
      <c r="E13" s="129">
        <f t="shared" si="10"/>
        <v>0</v>
      </c>
      <c r="F13" s="138">
        <f t="shared" si="10"/>
        <v>593000</v>
      </c>
      <c r="G13" s="141">
        <f t="shared" si="10"/>
        <v>3353500</v>
      </c>
      <c r="H13" s="129">
        <f t="shared" si="10"/>
        <v>0</v>
      </c>
      <c r="I13" s="129">
        <f t="shared" si="10"/>
        <v>5777200</v>
      </c>
      <c r="J13" s="140">
        <f t="shared" si="10"/>
        <v>9130700</v>
      </c>
      <c r="K13" s="128">
        <f t="shared" si="10"/>
        <v>9723700</v>
      </c>
      <c r="L13" s="4" t="s">
        <v>11</v>
      </c>
      <c r="N13" s="30" t="str">
        <f t="shared" si="2"/>
        <v>○</v>
      </c>
      <c r="O13" s="30" t="str">
        <f t="shared" si="3"/>
        <v>○</v>
      </c>
      <c r="P13" s="30" t="str">
        <f t="shared" si="4"/>
        <v>○</v>
      </c>
    </row>
    <row r="14" spans="1:16" ht="17.25" customHeight="1">
      <c r="A14" s="4" t="s">
        <v>12</v>
      </c>
      <c r="B14" s="128">
        <f t="shared" ref="B14:K14" si="11">B59</f>
        <v>141300</v>
      </c>
      <c r="C14" s="129">
        <f t="shared" si="11"/>
        <v>0</v>
      </c>
      <c r="D14" s="129">
        <f t="shared" si="11"/>
        <v>0</v>
      </c>
      <c r="E14" s="129">
        <f t="shared" si="11"/>
        <v>0</v>
      </c>
      <c r="F14" s="138">
        <f t="shared" si="11"/>
        <v>141300</v>
      </c>
      <c r="G14" s="141">
        <f t="shared" si="11"/>
        <v>511700</v>
      </c>
      <c r="H14" s="129">
        <f t="shared" si="11"/>
        <v>0</v>
      </c>
      <c r="I14" s="129">
        <f t="shared" si="11"/>
        <v>0</v>
      </c>
      <c r="J14" s="140">
        <f t="shared" si="11"/>
        <v>511700</v>
      </c>
      <c r="K14" s="128">
        <f t="shared" si="11"/>
        <v>653000</v>
      </c>
      <c r="L14" s="4" t="s">
        <v>12</v>
      </c>
      <c r="N14" s="30" t="str">
        <f t="shared" si="2"/>
        <v>○</v>
      </c>
      <c r="O14" s="30" t="str">
        <f t="shared" si="3"/>
        <v>○</v>
      </c>
      <c r="P14" s="30" t="str">
        <f t="shared" si="4"/>
        <v>○</v>
      </c>
    </row>
    <row r="15" spans="1:16" ht="17.25" customHeight="1">
      <c r="A15" s="5" t="s">
        <v>13</v>
      </c>
      <c r="B15" s="130">
        <f t="shared" ref="B15:K15" si="12">B60</f>
        <v>54500</v>
      </c>
      <c r="C15" s="131">
        <f t="shared" si="12"/>
        <v>0</v>
      </c>
      <c r="D15" s="131">
        <f t="shared" si="12"/>
        <v>0</v>
      </c>
      <c r="E15" s="131">
        <f t="shared" si="12"/>
        <v>0</v>
      </c>
      <c r="F15" s="137">
        <f t="shared" si="12"/>
        <v>54500</v>
      </c>
      <c r="G15" s="143">
        <f t="shared" si="12"/>
        <v>0</v>
      </c>
      <c r="H15" s="131">
        <f t="shared" si="12"/>
        <v>0</v>
      </c>
      <c r="I15" s="131">
        <f t="shared" si="12"/>
        <v>0</v>
      </c>
      <c r="J15" s="148">
        <f t="shared" si="12"/>
        <v>0</v>
      </c>
      <c r="K15" s="130">
        <f t="shared" si="12"/>
        <v>54500</v>
      </c>
      <c r="L15" s="5" t="s">
        <v>13</v>
      </c>
      <c r="N15" s="30" t="str">
        <f t="shared" si="2"/>
        <v>○</v>
      </c>
      <c r="O15" s="30" t="str">
        <f t="shared" si="3"/>
        <v>○</v>
      </c>
      <c r="P15" s="30" t="str">
        <f t="shared" si="4"/>
        <v>○</v>
      </c>
    </row>
    <row r="16" spans="1:16" ht="17.25" customHeight="1">
      <c r="A16" s="5" t="s">
        <v>210</v>
      </c>
      <c r="B16" s="130">
        <f t="shared" ref="B16:K16" si="13">B61</f>
        <v>0</v>
      </c>
      <c r="C16" s="131">
        <f t="shared" si="13"/>
        <v>0</v>
      </c>
      <c r="D16" s="131">
        <f t="shared" si="13"/>
        <v>0</v>
      </c>
      <c r="E16" s="131">
        <f t="shared" si="13"/>
        <v>0</v>
      </c>
      <c r="F16" s="137">
        <f t="shared" si="13"/>
        <v>0</v>
      </c>
      <c r="G16" s="143">
        <f t="shared" si="13"/>
        <v>0</v>
      </c>
      <c r="H16" s="131">
        <f t="shared" si="13"/>
        <v>0</v>
      </c>
      <c r="I16" s="131">
        <f t="shared" si="13"/>
        <v>0</v>
      </c>
      <c r="J16" s="144">
        <f t="shared" si="13"/>
        <v>0</v>
      </c>
      <c r="K16" s="130">
        <f t="shared" si="13"/>
        <v>0</v>
      </c>
      <c r="L16" s="5" t="str">
        <f>A16</f>
        <v>葛城市</v>
      </c>
      <c r="N16" s="30" t="str">
        <f t="shared" si="2"/>
        <v>○</v>
      </c>
      <c r="O16" s="30" t="str">
        <f t="shared" si="3"/>
        <v>○</v>
      </c>
      <c r="P16" s="30" t="str">
        <f t="shared" si="4"/>
        <v>○</v>
      </c>
    </row>
    <row r="17" spans="1:16" ht="17.25" customHeight="1">
      <c r="A17" s="4" t="s">
        <v>40</v>
      </c>
      <c r="B17" s="128">
        <f t="shared" ref="B17:K17" si="14">B62</f>
        <v>0</v>
      </c>
      <c r="C17" s="129">
        <f t="shared" si="14"/>
        <v>0</v>
      </c>
      <c r="D17" s="129">
        <f t="shared" si="14"/>
        <v>0</v>
      </c>
      <c r="E17" s="129">
        <f t="shared" si="14"/>
        <v>0</v>
      </c>
      <c r="F17" s="138">
        <f t="shared" si="14"/>
        <v>0</v>
      </c>
      <c r="G17" s="141">
        <f t="shared" si="14"/>
        <v>20600</v>
      </c>
      <c r="H17" s="129">
        <f t="shared" si="14"/>
        <v>0</v>
      </c>
      <c r="I17" s="129">
        <f t="shared" si="14"/>
        <v>0</v>
      </c>
      <c r="J17" s="142">
        <f t="shared" si="14"/>
        <v>20600</v>
      </c>
      <c r="K17" s="128">
        <f t="shared" si="14"/>
        <v>20600</v>
      </c>
      <c r="L17" s="4" t="s">
        <v>40</v>
      </c>
      <c r="N17" s="30" t="str">
        <f t="shared" si="2"/>
        <v>○</v>
      </c>
      <c r="O17" s="30" t="str">
        <f t="shared" si="3"/>
        <v>○</v>
      </c>
      <c r="P17" s="30" t="str">
        <f t="shared" si="4"/>
        <v>○</v>
      </c>
    </row>
    <row r="18" spans="1:16" ht="17.25" customHeight="1">
      <c r="A18" s="3" t="s">
        <v>14</v>
      </c>
      <c r="B18" s="125">
        <f t="shared" ref="B18:K18" si="15">B63</f>
        <v>0</v>
      </c>
      <c r="C18" s="126">
        <f t="shared" si="15"/>
        <v>0</v>
      </c>
      <c r="D18" s="126">
        <f t="shared" si="15"/>
        <v>0</v>
      </c>
      <c r="E18" s="126">
        <f t="shared" si="15"/>
        <v>0</v>
      </c>
      <c r="F18" s="135">
        <f t="shared" si="15"/>
        <v>0</v>
      </c>
      <c r="G18" s="139">
        <f t="shared" si="15"/>
        <v>0</v>
      </c>
      <c r="H18" s="126">
        <f t="shared" si="15"/>
        <v>0</v>
      </c>
      <c r="I18" s="126">
        <f t="shared" si="15"/>
        <v>0</v>
      </c>
      <c r="J18" s="149">
        <f t="shared" si="15"/>
        <v>0</v>
      </c>
      <c r="K18" s="125">
        <f t="shared" si="15"/>
        <v>0</v>
      </c>
      <c r="L18" s="3" t="s">
        <v>14</v>
      </c>
      <c r="N18" s="30" t="str">
        <f t="shared" si="2"/>
        <v>○</v>
      </c>
      <c r="O18" s="30" t="str">
        <f t="shared" si="3"/>
        <v>○</v>
      </c>
      <c r="P18" s="30" t="str">
        <f t="shared" si="4"/>
        <v>○</v>
      </c>
    </row>
    <row r="19" spans="1:16" ht="17.25" customHeight="1">
      <c r="A19" s="4" t="s">
        <v>15</v>
      </c>
      <c r="B19" s="128">
        <f t="shared" ref="B19:K19" si="16">B64</f>
        <v>0</v>
      </c>
      <c r="C19" s="129">
        <f t="shared" si="16"/>
        <v>0</v>
      </c>
      <c r="D19" s="129">
        <f t="shared" si="16"/>
        <v>0</v>
      </c>
      <c r="E19" s="129">
        <f t="shared" si="16"/>
        <v>0</v>
      </c>
      <c r="F19" s="138">
        <f t="shared" si="16"/>
        <v>0</v>
      </c>
      <c r="G19" s="141">
        <f t="shared" si="16"/>
        <v>0</v>
      </c>
      <c r="H19" s="129">
        <f t="shared" si="16"/>
        <v>0</v>
      </c>
      <c r="I19" s="129">
        <f t="shared" si="16"/>
        <v>0</v>
      </c>
      <c r="J19" s="140">
        <f t="shared" si="16"/>
        <v>0</v>
      </c>
      <c r="K19" s="128">
        <f t="shared" si="16"/>
        <v>0</v>
      </c>
      <c r="L19" s="4" t="s">
        <v>15</v>
      </c>
      <c r="N19" s="30" t="str">
        <f t="shared" si="2"/>
        <v>○</v>
      </c>
      <c r="O19" s="30" t="str">
        <f t="shared" si="3"/>
        <v>○</v>
      </c>
      <c r="P19" s="30" t="str">
        <f t="shared" si="4"/>
        <v>○</v>
      </c>
    </row>
    <row r="20" spans="1:16" ht="17.25" customHeight="1">
      <c r="A20" s="4" t="s">
        <v>16</v>
      </c>
      <c r="B20" s="128">
        <f t="shared" ref="B20:K20" si="17">B65</f>
        <v>0</v>
      </c>
      <c r="C20" s="129">
        <f t="shared" si="17"/>
        <v>0</v>
      </c>
      <c r="D20" s="129">
        <f t="shared" si="17"/>
        <v>0</v>
      </c>
      <c r="E20" s="129">
        <f t="shared" si="17"/>
        <v>0</v>
      </c>
      <c r="F20" s="138">
        <f t="shared" si="17"/>
        <v>0</v>
      </c>
      <c r="G20" s="141">
        <f t="shared" si="17"/>
        <v>0</v>
      </c>
      <c r="H20" s="129">
        <f t="shared" si="17"/>
        <v>0</v>
      </c>
      <c r="I20" s="129">
        <f t="shared" si="17"/>
        <v>0</v>
      </c>
      <c r="J20" s="140">
        <f t="shared" si="17"/>
        <v>0</v>
      </c>
      <c r="K20" s="128">
        <f t="shared" si="17"/>
        <v>0</v>
      </c>
      <c r="L20" s="4" t="s">
        <v>16</v>
      </c>
      <c r="N20" s="30" t="str">
        <f t="shared" si="2"/>
        <v>○</v>
      </c>
      <c r="O20" s="30" t="str">
        <f t="shared" si="3"/>
        <v>○</v>
      </c>
      <c r="P20" s="30" t="str">
        <f t="shared" si="4"/>
        <v>○</v>
      </c>
    </row>
    <row r="21" spans="1:16" ht="17.25" customHeight="1">
      <c r="A21" s="4" t="s">
        <v>17</v>
      </c>
      <c r="B21" s="128">
        <f t="shared" ref="B21:K21" si="18">B66</f>
        <v>0</v>
      </c>
      <c r="C21" s="129">
        <f t="shared" si="18"/>
        <v>47900</v>
      </c>
      <c r="D21" s="129">
        <f t="shared" si="18"/>
        <v>0</v>
      </c>
      <c r="E21" s="129">
        <f t="shared" si="18"/>
        <v>0</v>
      </c>
      <c r="F21" s="138">
        <f t="shared" si="18"/>
        <v>47900</v>
      </c>
      <c r="G21" s="141">
        <f t="shared" si="18"/>
        <v>0</v>
      </c>
      <c r="H21" s="129">
        <f t="shared" si="18"/>
        <v>0</v>
      </c>
      <c r="I21" s="129">
        <f t="shared" si="18"/>
        <v>0</v>
      </c>
      <c r="J21" s="140">
        <f t="shared" si="18"/>
        <v>0</v>
      </c>
      <c r="K21" s="128">
        <f t="shared" si="18"/>
        <v>47900</v>
      </c>
      <c r="L21" s="4" t="s">
        <v>17</v>
      </c>
      <c r="N21" s="30" t="str">
        <f t="shared" si="2"/>
        <v>○</v>
      </c>
      <c r="O21" s="30" t="str">
        <f t="shared" si="3"/>
        <v>○</v>
      </c>
      <c r="P21" s="30" t="str">
        <f t="shared" si="4"/>
        <v>○</v>
      </c>
    </row>
    <row r="22" spans="1:16" ht="17.25" customHeight="1">
      <c r="A22" s="4" t="s">
        <v>18</v>
      </c>
      <c r="B22" s="128">
        <f t="shared" ref="B22:K22" si="19">B67</f>
        <v>0</v>
      </c>
      <c r="C22" s="129">
        <f t="shared" si="19"/>
        <v>0</v>
      </c>
      <c r="D22" s="129">
        <f t="shared" si="19"/>
        <v>0</v>
      </c>
      <c r="E22" s="129">
        <f t="shared" si="19"/>
        <v>0</v>
      </c>
      <c r="F22" s="138">
        <f t="shared" si="19"/>
        <v>0</v>
      </c>
      <c r="G22" s="141">
        <f t="shared" si="19"/>
        <v>0</v>
      </c>
      <c r="H22" s="129">
        <f t="shared" si="19"/>
        <v>0</v>
      </c>
      <c r="I22" s="129">
        <f t="shared" si="19"/>
        <v>0</v>
      </c>
      <c r="J22" s="140">
        <f t="shared" si="19"/>
        <v>0</v>
      </c>
      <c r="K22" s="128">
        <f t="shared" si="19"/>
        <v>0</v>
      </c>
      <c r="L22" s="4" t="s">
        <v>18</v>
      </c>
      <c r="N22" s="30" t="str">
        <f t="shared" si="2"/>
        <v>○</v>
      </c>
      <c r="O22" s="30" t="str">
        <f t="shared" si="3"/>
        <v>○</v>
      </c>
      <c r="P22" s="30" t="str">
        <f t="shared" si="4"/>
        <v>○</v>
      </c>
    </row>
    <row r="23" spans="1:16" ht="17.25" customHeight="1">
      <c r="A23" s="4" t="s">
        <v>19</v>
      </c>
      <c r="B23" s="128">
        <f t="shared" ref="B23:K23" si="20">B68</f>
        <v>0</v>
      </c>
      <c r="C23" s="129">
        <f t="shared" si="20"/>
        <v>0</v>
      </c>
      <c r="D23" s="129">
        <f t="shared" si="20"/>
        <v>0</v>
      </c>
      <c r="E23" s="129">
        <f t="shared" si="20"/>
        <v>0</v>
      </c>
      <c r="F23" s="138">
        <f t="shared" si="20"/>
        <v>0</v>
      </c>
      <c r="G23" s="141">
        <f t="shared" si="20"/>
        <v>0</v>
      </c>
      <c r="H23" s="129">
        <f t="shared" si="20"/>
        <v>0</v>
      </c>
      <c r="I23" s="129">
        <f t="shared" si="20"/>
        <v>0</v>
      </c>
      <c r="J23" s="140">
        <f t="shared" si="20"/>
        <v>0</v>
      </c>
      <c r="K23" s="128">
        <f t="shared" si="20"/>
        <v>0</v>
      </c>
      <c r="L23" s="4" t="s">
        <v>19</v>
      </c>
      <c r="N23" s="30" t="str">
        <f t="shared" si="2"/>
        <v>○</v>
      </c>
      <c r="O23" s="30" t="str">
        <f t="shared" si="3"/>
        <v>○</v>
      </c>
      <c r="P23" s="30" t="str">
        <f t="shared" si="4"/>
        <v>○</v>
      </c>
    </row>
    <row r="24" spans="1:16" ht="17.25" customHeight="1">
      <c r="A24" s="4" t="s">
        <v>20</v>
      </c>
      <c r="B24" s="128">
        <f t="shared" ref="B24:K24" si="21">B69</f>
        <v>0</v>
      </c>
      <c r="C24" s="129">
        <f t="shared" si="21"/>
        <v>0</v>
      </c>
      <c r="D24" s="129">
        <f t="shared" si="21"/>
        <v>0</v>
      </c>
      <c r="E24" s="129">
        <f t="shared" si="21"/>
        <v>0</v>
      </c>
      <c r="F24" s="138">
        <f t="shared" si="21"/>
        <v>0</v>
      </c>
      <c r="G24" s="141">
        <f t="shared" si="21"/>
        <v>93900</v>
      </c>
      <c r="H24" s="129">
        <f t="shared" si="21"/>
        <v>0</v>
      </c>
      <c r="I24" s="129">
        <f t="shared" si="21"/>
        <v>0</v>
      </c>
      <c r="J24" s="140">
        <f t="shared" si="21"/>
        <v>93900</v>
      </c>
      <c r="K24" s="128">
        <f t="shared" si="21"/>
        <v>93900</v>
      </c>
      <c r="L24" s="4" t="s">
        <v>20</v>
      </c>
      <c r="N24" s="30" t="str">
        <f t="shared" si="2"/>
        <v>○</v>
      </c>
      <c r="O24" s="30" t="str">
        <f t="shared" si="3"/>
        <v>○</v>
      </c>
      <c r="P24" s="30" t="str">
        <f t="shared" si="4"/>
        <v>○</v>
      </c>
    </row>
    <row r="25" spans="1:16" ht="17.25" customHeight="1">
      <c r="A25" s="4" t="s">
        <v>21</v>
      </c>
      <c r="B25" s="128">
        <f t="shared" ref="B25:K25" si="22">B70</f>
        <v>0</v>
      </c>
      <c r="C25" s="129">
        <f t="shared" si="22"/>
        <v>0</v>
      </c>
      <c r="D25" s="129">
        <f t="shared" si="22"/>
        <v>0</v>
      </c>
      <c r="E25" s="129">
        <f t="shared" si="22"/>
        <v>0</v>
      </c>
      <c r="F25" s="138">
        <f t="shared" si="22"/>
        <v>0</v>
      </c>
      <c r="G25" s="141">
        <f t="shared" si="22"/>
        <v>8468500</v>
      </c>
      <c r="H25" s="129">
        <f t="shared" si="22"/>
        <v>0</v>
      </c>
      <c r="I25" s="129">
        <f t="shared" si="22"/>
        <v>0</v>
      </c>
      <c r="J25" s="140">
        <f t="shared" si="22"/>
        <v>8468500</v>
      </c>
      <c r="K25" s="128">
        <f t="shared" si="22"/>
        <v>8468500</v>
      </c>
      <c r="L25" s="4" t="s">
        <v>21</v>
      </c>
      <c r="N25" s="30" t="str">
        <f t="shared" si="2"/>
        <v>○</v>
      </c>
      <c r="O25" s="30" t="str">
        <f t="shared" si="3"/>
        <v>○</v>
      </c>
      <c r="P25" s="30" t="str">
        <f t="shared" si="4"/>
        <v>○</v>
      </c>
    </row>
    <row r="26" spans="1:16" ht="17.25" customHeight="1">
      <c r="A26" s="4" t="s">
        <v>47</v>
      </c>
      <c r="B26" s="128">
        <f t="shared" ref="B26:K26" si="23">B71</f>
        <v>45500</v>
      </c>
      <c r="C26" s="129">
        <f t="shared" si="23"/>
        <v>0</v>
      </c>
      <c r="D26" s="129">
        <f t="shared" si="23"/>
        <v>0</v>
      </c>
      <c r="E26" s="129">
        <f t="shared" si="23"/>
        <v>0</v>
      </c>
      <c r="F26" s="138">
        <f t="shared" si="23"/>
        <v>45500</v>
      </c>
      <c r="G26" s="141">
        <f t="shared" si="23"/>
        <v>19700</v>
      </c>
      <c r="H26" s="129">
        <f t="shared" si="23"/>
        <v>0</v>
      </c>
      <c r="I26" s="129">
        <f t="shared" si="23"/>
        <v>0</v>
      </c>
      <c r="J26" s="140">
        <f t="shared" si="23"/>
        <v>19700</v>
      </c>
      <c r="K26" s="128">
        <f t="shared" si="23"/>
        <v>65200</v>
      </c>
      <c r="L26" s="4" t="s">
        <v>47</v>
      </c>
      <c r="N26" s="30" t="str">
        <f t="shared" si="2"/>
        <v>○</v>
      </c>
      <c r="O26" s="30" t="str">
        <f t="shared" si="3"/>
        <v>○</v>
      </c>
      <c r="P26" s="30" t="str">
        <f t="shared" si="4"/>
        <v>○</v>
      </c>
    </row>
    <row r="27" spans="1:16" ht="17.25" customHeight="1">
      <c r="A27" s="4" t="s">
        <v>22</v>
      </c>
      <c r="B27" s="128">
        <f t="shared" ref="B27:K27" si="24">B72</f>
        <v>0</v>
      </c>
      <c r="C27" s="129">
        <f t="shared" si="24"/>
        <v>0</v>
      </c>
      <c r="D27" s="129">
        <f t="shared" si="24"/>
        <v>0</v>
      </c>
      <c r="E27" s="129">
        <f t="shared" si="24"/>
        <v>0</v>
      </c>
      <c r="F27" s="138">
        <f t="shared" si="24"/>
        <v>0</v>
      </c>
      <c r="G27" s="141">
        <f t="shared" si="24"/>
        <v>0</v>
      </c>
      <c r="H27" s="129">
        <f t="shared" si="24"/>
        <v>0</v>
      </c>
      <c r="I27" s="129">
        <f t="shared" si="24"/>
        <v>0</v>
      </c>
      <c r="J27" s="140">
        <f t="shared" si="24"/>
        <v>0</v>
      </c>
      <c r="K27" s="128">
        <f t="shared" si="24"/>
        <v>0</v>
      </c>
      <c r="L27" s="4" t="s">
        <v>22</v>
      </c>
      <c r="N27" s="30" t="str">
        <f t="shared" si="2"/>
        <v>○</v>
      </c>
      <c r="O27" s="30" t="str">
        <f t="shared" si="3"/>
        <v>○</v>
      </c>
      <c r="P27" s="30" t="str">
        <f t="shared" si="4"/>
        <v>○</v>
      </c>
    </row>
    <row r="28" spans="1:16" ht="17.25" customHeight="1">
      <c r="A28" s="4" t="s">
        <v>23</v>
      </c>
      <c r="B28" s="128">
        <f t="shared" ref="B28:K28" si="25">B73</f>
        <v>0</v>
      </c>
      <c r="C28" s="129">
        <f t="shared" si="25"/>
        <v>2283100</v>
      </c>
      <c r="D28" s="129">
        <f t="shared" si="25"/>
        <v>0</v>
      </c>
      <c r="E28" s="129">
        <f t="shared" si="25"/>
        <v>0</v>
      </c>
      <c r="F28" s="138">
        <f t="shared" si="25"/>
        <v>2283100</v>
      </c>
      <c r="G28" s="141">
        <f t="shared" si="25"/>
        <v>0</v>
      </c>
      <c r="H28" s="129">
        <f t="shared" si="25"/>
        <v>0</v>
      </c>
      <c r="I28" s="129">
        <f t="shared" si="25"/>
        <v>0</v>
      </c>
      <c r="J28" s="140">
        <f t="shared" si="25"/>
        <v>0</v>
      </c>
      <c r="K28" s="128">
        <f t="shared" si="25"/>
        <v>2283100</v>
      </c>
      <c r="L28" s="4" t="s">
        <v>23</v>
      </c>
      <c r="N28" s="30" t="str">
        <f t="shared" si="2"/>
        <v>○</v>
      </c>
      <c r="O28" s="30" t="str">
        <f t="shared" si="3"/>
        <v>○</v>
      </c>
      <c r="P28" s="30" t="str">
        <f t="shared" si="4"/>
        <v>○</v>
      </c>
    </row>
    <row r="29" spans="1:16" ht="17.25" customHeight="1">
      <c r="A29" s="4" t="s">
        <v>24</v>
      </c>
      <c r="B29" s="128">
        <f t="shared" ref="B29:K29" si="26">B74</f>
        <v>0</v>
      </c>
      <c r="C29" s="129">
        <f t="shared" si="26"/>
        <v>0</v>
      </c>
      <c r="D29" s="129">
        <f t="shared" si="26"/>
        <v>0</v>
      </c>
      <c r="E29" s="129">
        <f t="shared" si="26"/>
        <v>0</v>
      </c>
      <c r="F29" s="138">
        <f t="shared" si="26"/>
        <v>0</v>
      </c>
      <c r="G29" s="141">
        <f t="shared" si="26"/>
        <v>0</v>
      </c>
      <c r="H29" s="129">
        <f t="shared" si="26"/>
        <v>0</v>
      </c>
      <c r="I29" s="129">
        <f t="shared" si="26"/>
        <v>0</v>
      </c>
      <c r="J29" s="140">
        <f t="shared" si="26"/>
        <v>0</v>
      </c>
      <c r="K29" s="128">
        <f t="shared" si="26"/>
        <v>0</v>
      </c>
      <c r="L29" s="4" t="s">
        <v>24</v>
      </c>
      <c r="N29" s="30" t="str">
        <f t="shared" si="2"/>
        <v>○</v>
      </c>
      <c r="O29" s="30" t="str">
        <f t="shared" si="3"/>
        <v>○</v>
      </c>
      <c r="P29" s="30" t="str">
        <f t="shared" si="4"/>
        <v>○</v>
      </c>
    </row>
    <row r="30" spans="1:16" ht="17.25" customHeight="1">
      <c r="A30" s="4" t="s">
        <v>25</v>
      </c>
      <c r="B30" s="128">
        <f t="shared" ref="B30:K30" si="27">B75</f>
        <v>0</v>
      </c>
      <c r="C30" s="129">
        <f t="shared" si="27"/>
        <v>0</v>
      </c>
      <c r="D30" s="129">
        <f t="shared" si="27"/>
        <v>0</v>
      </c>
      <c r="E30" s="129">
        <f t="shared" si="27"/>
        <v>0</v>
      </c>
      <c r="F30" s="138">
        <f t="shared" si="27"/>
        <v>0</v>
      </c>
      <c r="G30" s="141">
        <f t="shared" si="27"/>
        <v>0</v>
      </c>
      <c r="H30" s="129">
        <f t="shared" si="27"/>
        <v>0</v>
      </c>
      <c r="I30" s="129">
        <f t="shared" si="27"/>
        <v>0</v>
      </c>
      <c r="J30" s="140">
        <f t="shared" si="27"/>
        <v>0</v>
      </c>
      <c r="K30" s="128">
        <f t="shared" si="27"/>
        <v>0</v>
      </c>
      <c r="L30" s="4" t="s">
        <v>25</v>
      </c>
      <c r="N30" s="30" t="str">
        <f t="shared" si="2"/>
        <v>○</v>
      </c>
      <c r="O30" s="30" t="str">
        <f t="shared" si="3"/>
        <v>○</v>
      </c>
      <c r="P30" s="30" t="str">
        <f t="shared" si="4"/>
        <v>○</v>
      </c>
    </row>
    <row r="31" spans="1:16" ht="17.25" customHeight="1">
      <c r="A31" s="4" t="s">
        <v>26</v>
      </c>
      <c r="B31" s="128">
        <f t="shared" ref="B31:K31" si="28">B76</f>
        <v>0</v>
      </c>
      <c r="C31" s="129">
        <f t="shared" si="28"/>
        <v>0</v>
      </c>
      <c r="D31" s="129">
        <f t="shared" si="28"/>
        <v>0</v>
      </c>
      <c r="E31" s="129">
        <f t="shared" si="28"/>
        <v>0</v>
      </c>
      <c r="F31" s="138">
        <f t="shared" si="28"/>
        <v>0</v>
      </c>
      <c r="G31" s="141">
        <f t="shared" si="28"/>
        <v>0</v>
      </c>
      <c r="H31" s="129">
        <f t="shared" si="28"/>
        <v>0</v>
      </c>
      <c r="I31" s="129">
        <f t="shared" si="28"/>
        <v>0</v>
      </c>
      <c r="J31" s="140">
        <f t="shared" si="28"/>
        <v>0</v>
      </c>
      <c r="K31" s="128">
        <f t="shared" si="28"/>
        <v>0</v>
      </c>
      <c r="L31" s="4" t="s">
        <v>26</v>
      </c>
      <c r="N31" s="30" t="str">
        <f t="shared" si="2"/>
        <v>○</v>
      </c>
      <c r="O31" s="30" t="str">
        <f t="shared" si="3"/>
        <v>○</v>
      </c>
      <c r="P31" s="30" t="str">
        <f t="shared" si="4"/>
        <v>○</v>
      </c>
    </row>
    <row r="32" spans="1:16" ht="17.25" customHeight="1">
      <c r="A32" s="4" t="s">
        <v>27</v>
      </c>
      <c r="B32" s="128">
        <f t="shared" ref="B32:K32" si="29">B77</f>
        <v>4700</v>
      </c>
      <c r="C32" s="129">
        <f t="shared" si="29"/>
        <v>0</v>
      </c>
      <c r="D32" s="129">
        <f t="shared" si="29"/>
        <v>0</v>
      </c>
      <c r="E32" s="129">
        <f t="shared" si="29"/>
        <v>0</v>
      </c>
      <c r="F32" s="138">
        <f t="shared" si="29"/>
        <v>4700</v>
      </c>
      <c r="G32" s="141">
        <f t="shared" si="29"/>
        <v>0</v>
      </c>
      <c r="H32" s="129">
        <f t="shared" si="29"/>
        <v>0</v>
      </c>
      <c r="I32" s="129">
        <f t="shared" si="29"/>
        <v>0</v>
      </c>
      <c r="J32" s="140">
        <f t="shared" si="29"/>
        <v>0</v>
      </c>
      <c r="K32" s="128">
        <f t="shared" si="29"/>
        <v>4700</v>
      </c>
      <c r="L32" s="4" t="s">
        <v>27</v>
      </c>
      <c r="N32" s="30" t="str">
        <f t="shared" si="2"/>
        <v>○</v>
      </c>
      <c r="O32" s="30" t="str">
        <f t="shared" si="3"/>
        <v>○</v>
      </c>
      <c r="P32" s="30" t="str">
        <f t="shared" si="4"/>
        <v>○</v>
      </c>
    </row>
    <row r="33" spans="1:16" ht="17.25" customHeight="1">
      <c r="A33" s="4" t="s">
        <v>28</v>
      </c>
      <c r="B33" s="128">
        <f t="shared" ref="B33:K33" si="30">B78</f>
        <v>0</v>
      </c>
      <c r="C33" s="129">
        <f t="shared" si="30"/>
        <v>0</v>
      </c>
      <c r="D33" s="129">
        <f t="shared" si="30"/>
        <v>0</v>
      </c>
      <c r="E33" s="129">
        <f t="shared" si="30"/>
        <v>0</v>
      </c>
      <c r="F33" s="138">
        <f t="shared" si="30"/>
        <v>0</v>
      </c>
      <c r="G33" s="141">
        <f t="shared" si="30"/>
        <v>0</v>
      </c>
      <c r="H33" s="129">
        <f t="shared" si="30"/>
        <v>0</v>
      </c>
      <c r="I33" s="129">
        <f t="shared" si="30"/>
        <v>0</v>
      </c>
      <c r="J33" s="140">
        <f t="shared" si="30"/>
        <v>0</v>
      </c>
      <c r="K33" s="128">
        <f t="shared" si="30"/>
        <v>0</v>
      </c>
      <c r="L33" s="4" t="s">
        <v>28</v>
      </c>
      <c r="N33" s="30" t="str">
        <f t="shared" si="2"/>
        <v>○</v>
      </c>
      <c r="O33" s="30" t="str">
        <f t="shared" si="3"/>
        <v>○</v>
      </c>
      <c r="P33" s="30" t="str">
        <f t="shared" si="4"/>
        <v>○</v>
      </c>
    </row>
    <row r="34" spans="1:16" ht="17.25" customHeight="1">
      <c r="A34" s="4" t="s">
        <v>29</v>
      </c>
      <c r="B34" s="128">
        <f t="shared" ref="B34:K34" si="31">B79</f>
        <v>20900</v>
      </c>
      <c r="C34" s="129">
        <f t="shared" si="31"/>
        <v>0</v>
      </c>
      <c r="D34" s="129">
        <f t="shared" si="31"/>
        <v>0</v>
      </c>
      <c r="E34" s="129">
        <f t="shared" si="31"/>
        <v>0</v>
      </c>
      <c r="F34" s="138">
        <f t="shared" si="31"/>
        <v>20900</v>
      </c>
      <c r="G34" s="141">
        <f t="shared" si="31"/>
        <v>1033900</v>
      </c>
      <c r="H34" s="129">
        <f t="shared" si="31"/>
        <v>0</v>
      </c>
      <c r="I34" s="129">
        <f t="shared" si="31"/>
        <v>0</v>
      </c>
      <c r="J34" s="140">
        <f t="shared" si="31"/>
        <v>1033900</v>
      </c>
      <c r="K34" s="128">
        <f t="shared" si="31"/>
        <v>1054800</v>
      </c>
      <c r="L34" s="4" t="s">
        <v>29</v>
      </c>
      <c r="N34" s="30" t="str">
        <f t="shared" si="2"/>
        <v>○</v>
      </c>
      <c r="O34" s="30" t="str">
        <f t="shared" si="3"/>
        <v>○</v>
      </c>
      <c r="P34" s="30" t="str">
        <f t="shared" si="4"/>
        <v>○</v>
      </c>
    </row>
    <row r="35" spans="1:16" ht="17.25" customHeight="1">
      <c r="A35" s="4" t="s">
        <v>30</v>
      </c>
      <c r="B35" s="128">
        <f t="shared" ref="B35:K35" si="32">B80</f>
        <v>57700</v>
      </c>
      <c r="C35" s="129">
        <f t="shared" si="32"/>
        <v>668700</v>
      </c>
      <c r="D35" s="129">
        <f t="shared" si="32"/>
        <v>0</v>
      </c>
      <c r="E35" s="129">
        <f t="shared" si="32"/>
        <v>0</v>
      </c>
      <c r="F35" s="138">
        <f t="shared" si="32"/>
        <v>726400</v>
      </c>
      <c r="G35" s="141">
        <f t="shared" si="32"/>
        <v>5200</v>
      </c>
      <c r="H35" s="129">
        <f t="shared" si="32"/>
        <v>0</v>
      </c>
      <c r="I35" s="129">
        <f t="shared" si="32"/>
        <v>0</v>
      </c>
      <c r="J35" s="140">
        <f t="shared" si="32"/>
        <v>5200</v>
      </c>
      <c r="K35" s="128">
        <f t="shared" si="32"/>
        <v>731600</v>
      </c>
      <c r="L35" s="4" t="s">
        <v>30</v>
      </c>
      <c r="N35" s="30" t="str">
        <f t="shared" si="2"/>
        <v>○</v>
      </c>
      <c r="O35" s="30" t="str">
        <f t="shared" si="3"/>
        <v>○</v>
      </c>
      <c r="P35" s="30" t="str">
        <f t="shared" si="4"/>
        <v>○</v>
      </c>
    </row>
    <row r="36" spans="1:16" ht="17.25" customHeight="1">
      <c r="A36" s="4" t="s">
        <v>31</v>
      </c>
      <c r="B36" s="128">
        <f t="shared" ref="B36:K36" si="33">B81</f>
        <v>64900</v>
      </c>
      <c r="C36" s="129">
        <f t="shared" si="33"/>
        <v>0</v>
      </c>
      <c r="D36" s="129">
        <f t="shared" si="33"/>
        <v>0</v>
      </c>
      <c r="E36" s="129">
        <f t="shared" si="33"/>
        <v>0</v>
      </c>
      <c r="F36" s="138">
        <f t="shared" si="33"/>
        <v>64900</v>
      </c>
      <c r="G36" s="141">
        <f t="shared" si="33"/>
        <v>0</v>
      </c>
      <c r="H36" s="129">
        <f t="shared" si="33"/>
        <v>0</v>
      </c>
      <c r="I36" s="129">
        <f t="shared" si="33"/>
        <v>1792600</v>
      </c>
      <c r="J36" s="140">
        <f t="shared" si="33"/>
        <v>1792600</v>
      </c>
      <c r="K36" s="128">
        <f t="shared" si="33"/>
        <v>1857500</v>
      </c>
      <c r="L36" s="4" t="s">
        <v>31</v>
      </c>
      <c r="N36" s="30" t="str">
        <f t="shared" si="2"/>
        <v>○</v>
      </c>
      <c r="O36" s="30" t="str">
        <f t="shared" si="3"/>
        <v>○</v>
      </c>
      <c r="P36" s="30" t="str">
        <f t="shared" si="4"/>
        <v>○</v>
      </c>
    </row>
    <row r="37" spans="1:16" ht="17.25" customHeight="1">
      <c r="A37" s="4" t="s">
        <v>32</v>
      </c>
      <c r="B37" s="128">
        <f t="shared" ref="B37:K37" si="34">B82</f>
        <v>0</v>
      </c>
      <c r="C37" s="129">
        <f t="shared" si="34"/>
        <v>0</v>
      </c>
      <c r="D37" s="129">
        <f t="shared" si="34"/>
        <v>0</v>
      </c>
      <c r="E37" s="129">
        <f t="shared" si="34"/>
        <v>0</v>
      </c>
      <c r="F37" s="138">
        <f t="shared" si="34"/>
        <v>0</v>
      </c>
      <c r="G37" s="141">
        <f t="shared" si="34"/>
        <v>0</v>
      </c>
      <c r="H37" s="129">
        <f t="shared" si="34"/>
        <v>0</v>
      </c>
      <c r="I37" s="129">
        <f t="shared" si="34"/>
        <v>0</v>
      </c>
      <c r="J37" s="140">
        <f t="shared" si="34"/>
        <v>0</v>
      </c>
      <c r="K37" s="128">
        <f t="shared" si="34"/>
        <v>0</v>
      </c>
      <c r="L37" s="4" t="s">
        <v>32</v>
      </c>
      <c r="N37" s="30" t="str">
        <f t="shared" si="2"/>
        <v>○</v>
      </c>
      <c r="O37" s="30" t="str">
        <f t="shared" si="3"/>
        <v>○</v>
      </c>
      <c r="P37" s="30" t="str">
        <f t="shared" si="4"/>
        <v>○</v>
      </c>
    </row>
    <row r="38" spans="1:16" ht="17.25" customHeight="1">
      <c r="A38" s="4" t="s">
        <v>33</v>
      </c>
      <c r="B38" s="128">
        <f t="shared" ref="B38:K38" si="35">B83</f>
        <v>0</v>
      </c>
      <c r="C38" s="129">
        <f t="shared" si="35"/>
        <v>1915100</v>
      </c>
      <c r="D38" s="129">
        <f t="shared" si="35"/>
        <v>0</v>
      </c>
      <c r="E38" s="129">
        <f t="shared" si="35"/>
        <v>0</v>
      </c>
      <c r="F38" s="138">
        <f t="shared" si="35"/>
        <v>1915100</v>
      </c>
      <c r="G38" s="141">
        <f t="shared" si="35"/>
        <v>0</v>
      </c>
      <c r="H38" s="129">
        <f t="shared" si="35"/>
        <v>0</v>
      </c>
      <c r="I38" s="129">
        <f t="shared" si="35"/>
        <v>0</v>
      </c>
      <c r="J38" s="140">
        <f t="shared" si="35"/>
        <v>0</v>
      </c>
      <c r="K38" s="128">
        <f t="shared" si="35"/>
        <v>1915100</v>
      </c>
      <c r="L38" s="4" t="s">
        <v>33</v>
      </c>
      <c r="N38" s="30" t="str">
        <f t="shared" si="2"/>
        <v>○</v>
      </c>
      <c r="O38" s="30" t="str">
        <f t="shared" si="3"/>
        <v>○</v>
      </c>
      <c r="P38" s="30" t="str">
        <f t="shared" si="4"/>
        <v>○</v>
      </c>
    </row>
    <row r="39" spans="1:16" ht="17.25" customHeight="1">
      <c r="A39" s="4" t="s">
        <v>34</v>
      </c>
      <c r="B39" s="128">
        <f t="shared" ref="B39:K39" si="36">B84</f>
        <v>0</v>
      </c>
      <c r="C39" s="129">
        <f t="shared" si="36"/>
        <v>2206800</v>
      </c>
      <c r="D39" s="129">
        <f t="shared" si="36"/>
        <v>0</v>
      </c>
      <c r="E39" s="129">
        <f t="shared" si="36"/>
        <v>0</v>
      </c>
      <c r="F39" s="138">
        <f t="shared" si="36"/>
        <v>2206800</v>
      </c>
      <c r="G39" s="141">
        <f t="shared" si="36"/>
        <v>1200</v>
      </c>
      <c r="H39" s="129">
        <f t="shared" si="36"/>
        <v>0</v>
      </c>
      <c r="I39" s="129">
        <f t="shared" si="36"/>
        <v>0</v>
      </c>
      <c r="J39" s="140">
        <f t="shared" si="36"/>
        <v>1200</v>
      </c>
      <c r="K39" s="128">
        <f t="shared" si="36"/>
        <v>2208000</v>
      </c>
      <c r="L39" s="4" t="s">
        <v>34</v>
      </c>
      <c r="N39" s="30" t="str">
        <f t="shared" si="2"/>
        <v>○</v>
      </c>
      <c r="O39" s="30" t="str">
        <f t="shared" si="3"/>
        <v>○</v>
      </c>
      <c r="P39" s="30" t="str">
        <f t="shared" si="4"/>
        <v>○</v>
      </c>
    </row>
    <row r="40" spans="1:16" ht="17.25" customHeight="1">
      <c r="A40" s="4" t="s">
        <v>35</v>
      </c>
      <c r="B40" s="128">
        <f t="shared" ref="B40:K40" si="37">B85</f>
        <v>400</v>
      </c>
      <c r="C40" s="129">
        <f t="shared" si="37"/>
        <v>1830700</v>
      </c>
      <c r="D40" s="129">
        <f t="shared" si="37"/>
        <v>0</v>
      </c>
      <c r="E40" s="129">
        <f t="shared" si="37"/>
        <v>0</v>
      </c>
      <c r="F40" s="138">
        <f t="shared" si="37"/>
        <v>1831100</v>
      </c>
      <c r="G40" s="141">
        <f t="shared" si="37"/>
        <v>342300</v>
      </c>
      <c r="H40" s="129">
        <f t="shared" si="37"/>
        <v>0</v>
      </c>
      <c r="I40" s="129">
        <f t="shared" si="37"/>
        <v>0</v>
      </c>
      <c r="J40" s="140">
        <f t="shared" si="37"/>
        <v>342300</v>
      </c>
      <c r="K40" s="128">
        <f t="shared" si="37"/>
        <v>2173400</v>
      </c>
      <c r="L40" s="4" t="s">
        <v>35</v>
      </c>
      <c r="N40" s="30" t="str">
        <f t="shared" si="2"/>
        <v>○</v>
      </c>
      <c r="O40" s="30" t="str">
        <f t="shared" si="3"/>
        <v>○</v>
      </c>
      <c r="P40" s="30" t="str">
        <f t="shared" si="4"/>
        <v>○</v>
      </c>
    </row>
    <row r="41" spans="1:16" ht="17.25" customHeight="1">
      <c r="A41" s="4" t="s">
        <v>36</v>
      </c>
      <c r="B41" s="128">
        <f t="shared" ref="B41:K41" si="38">B86</f>
        <v>0</v>
      </c>
      <c r="C41" s="129">
        <f t="shared" si="38"/>
        <v>1766200</v>
      </c>
      <c r="D41" s="129">
        <f t="shared" si="38"/>
        <v>0</v>
      </c>
      <c r="E41" s="129">
        <f t="shared" si="38"/>
        <v>0</v>
      </c>
      <c r="F41" s="138">
        <f t="shared" si="38"/>
        <v>1766200</v>
      </c>
      <c r="G41" s="141">
        <f t="shared" si="38"/>
        <v>0</v>
      </c>
      <c r="H41" s="129">
        <f t="shared" si="38"/>
        <v>0</v>
      </c>
      <c r="I41" s="129">
        <f t="shared" si="38"/>
        <v>0</v>
      </c>
      <c r="J41" s="140">
        <f t="shared" si="38"/>
        <v>0</v>
      </c>
      <c r="K41" s="128">
        <f t="shared" si="38"/>
        <v>1766200</v>
      </c>
      <c r="L41" s="4" t="s">
        <v>36</v>
      </c>
      <c r="N41" s="30" t="str">
        <f t="shared" si="2"/>
        <v>○</v>
      </c>
      <c r="O41" s="30" t="str">
        <f t="shared" si="3"/>
        <v>○</v>
      </c>
      <c r="P41" s="30" t="str">
        <f t="shared" si="4"/>
        <v>○</v>
      </c>
    </row>
    <row r="42" spans="1:16" ht="17.25" customHeight="1">
      <c r="A42" s="4" t="s">
        <v>37</v>
      </c>
      <c r="B42" s="128">
        <f t="shared" ref="B42:K42" si="39">B87</f>
        <v>0</v>
      </c>
      <c r="C42" s="129">
        <f t="shared" si="39"/>
        <v>1176400</v>
      </c>
      <c r="D42" s="129">
        <f t="shared" si="39"/>
        <v>0</v>
      </c>
      <c r="E42" s="129">
        <f t="shared" si="39"/>
        <v>0</v>
      </c>
      <c r="F42" s="138">
        <f t="shared" si="39"/>
        <v>1176400</v>
      </c>
      <c r="G42" s="141">
        <f t="shared" si="39"/>
        <v>41700</v>
      </c>
      <c r="H42" s="129">
        <f t="shared" si="39"/>
        <v>0</v>
      </c>
      <c r="I42" s="129">
        <f t="shared" si="39"/>
        <v>0</v>
      </c>
      <c r="J42" s="140">
        <f t="shared" si="39"/>
        <v>41700</v>
      </c>
      <c r="K42" s="128">
        <f t="shared" si="39"/>
        <v>1218100</v>
      </c>
      <c r="L42" s="4" t="s">
        <v>37</v>
      </c>
      <c r="N42" s="30" t="str">
        <f t="shared" si="2"/>
        <v>○</v>
      </c>
      <c r="O42" s="30" t="str">
        <f t="shared" si="3"/>
        <v>○</v>
      </c>
      <c r="P42" s="30" t="str">
        <f t="shared" si="4"/>
        <v>○</v>
      </c>
    </row>
    <row r="43" spans="1:16" ht="17.25" customHeight="1">
      <c r="A43" s="4" t="s">
        <v>38</v>
      </c>
      <c r="B43" s="128">
        <f t="shared" ref="B43:K43" si="40">B88</f>
        <v>0</v>
      </c>
      <c r="C43" s="129">
        <f t="shared" si="40"/>
        <v>799900</v>
      </c>
      <c r="D43" s="129">
        <f t="shared" si="40"/>
        <v>7699800</v>
      </c>
      <c r="E43" s="129">
        <f t="shared" si="40"/>
        <v>357399100</v>
      </c>
      <c r="F43" s="138">
        <f t="shared" si="40"/>
        <v>365898800</v>
      </c>
      <c r="G43" s="141">
        <f t="shared" si="40"/>
        <v>0</v>
      </c>
      <c r="H43" s="129">
        <f t="shared" si="40"/>
        <v>0</v>
      </c>
      <c r="I43" s="129">
        <f t="shared" si="40"/>
        <v>0</v>
      </c>
      <c r="J43" s="140">
        <f t="shared" si="40"/>
        <v>0</v>
      </c>
      <c r="K43" s="128">
        <f t="shared" si="40"/>
        <v>365898800</v>
      </c>
      <c r="L43" s="4" t="s">
        <v>38</v>
      </c>
      <c r="N43" s="30" t="str">
        <f t="shared" si="2"/>
        <v>○</v>
      </c>
      <c r="O43" s="30" t="str">
        <f t="shared" si="3"/>
        <v>○</v>
      </c>
      <c r="P43" s="30" t="str">
        <f t="shared" si="4"/>
        <v>○</v>
      </c>
    </row>
    <row r="44" spans="1:16" ht="17.25" customHeight="1" thickBot="1">
      <c r="A44" s="5" t="s">
        <v>39</v>
      </c>
      <c r="B44" s="128">
        <f t="shared" ref="B44:K44" si="41">B89</f>
        <v>0</v>
      </c>
      <c r="C44" s="129">
        <f t="shared" si="41"/>
        <v>0</v>
      </c>
      <c r="D44" s="129">
        <f t="shared" si="41"/>
        <v>0</v>
      </c>
      <c r="E44" s="129">
        <f t="shared" si="41"/>
        <v>0</v>
      </c>
      <c r="F44" s="138">
        <f t="shared" si="41"/>
        <v>0</v>
      </c>
      <c r="G44" s="141">
        <f t="shared" si="41"/>
        <v>0</v>
      </c>
      <c r="H44" s="129">
        <f t="shared" si="41"/>
        <v>0</v>
      </c>
      <c r="I44" s="129">
        <f t="shared" si="41"/>
        <v>0</v>
      </c>
      <c r="J44" s="140">
        <f t="shared" si="41"/>
        <v>0</v>
      </c>
      <c r="K44" s="128">
        <f t="shared" si="41"/>
        <v>0</v>
      </c>
      <c r="L44" s="5" t="s">
        <v>39</v>
      </c>
      <c r="N44" s="30" t="str">
        <f t="shared" si="2"/>
        <v>○</v>
      </c>
      <c r="O44" s="30" t="str">
        <f t="shared" si="3"/>
        <v>○</v>
      </c>
      <c r="P44" s="30" t="str">
        <f t="shared" si="4"/>
        <v>○</v>
      </c>
    </row>
    <row r="45" spans="1:16" s="35" customFormat="1" ht="17.25" customHeight="1" thickBot="1">
      <c r="A45" s="47" t="s">
        <v>43</v>
      </c>
      <c r="B45" s="170">
        <f>SUM(B6:B17)</f>
        <v>13070800</v>
      </c>
      <c r="C45" s="171">
        <f t="shared" ref="C45:K45" si="42">SUM(C6:C17)</f>
        <v>2240300</v>
      </c>
      <c r="D45" s="171">
        <f t="shared" si="42"/>
        <v>0</v>
      </c>
      <c r="E45" s="171">
        <f t="shared" si="42"/>
        <v>0</v>
      </c>
      <c r="F45" s="164">
        <f t="shared" si="42"/>
        <v>15311100</v>
      </c>
      <c r="G45" s="162">
        <f t="shared" si="42"/>
        <v>192692200</v>
      </c>
      <c r="H45" s="171">
        <f t="shared" si="42"/>
        <v>0</v>
      </c>
      <c r="I45" s="171">
        <f t="shared" si="42"/>
        <v>17873900</v>
      </c>
      <c r="J45" s="163">
        <f t="shared" si="42"/>
        <v>210566100</v>
      </c>
      <c r="K45" s="170">
        <f t="shared" si="42"/>
        <v>225877200</v>
      </c>
      <c r="L45" s="47" t="s">
        <v>43</v>
      </c>
      <c r="N45" s="49"/>
      <c r="O45" s="49"/>
      <c r="P45" s="49"/>
    </row>
    <row r="46" spans="1:16" s="35" customFormat="1" ht="17.25" customHeight="1" thickBot="1">
      <c r="A46" s="47" t="s">
        <v>41</v>
      </c>
      <c r="B46" s="170">
        <f>SUM(B18:B44)</f>
        <v>194100</v>
      </c>
      <c r="C46" s="171">
        <f t="shared" ref="C46:K46" si="43">SUM(C18:C44)</f>
        <v>12694800</v>
      </c>
      <c r="D46" s="171">
        <f t="shared" si="43"/>
        <v>7699800</v>
      </c>
      <c r="E46" s="171">
        <f t="shared" si="43"/>
        <v>357399100</v>
      </c>
      <c r="F46" s="164">
        <f t="shared" si="43"/>
        <v>377987800</v>
      </c>
      <c r="G46" s="162">
        <f t="shared" si="43"/>
        <v>10006400</v>
      </c>
      <c r="H46" s="171">
        <f t="shared" si="43"/>
        <v>0</v>
      </c>
      <c r="I46" s="171">
        <f t="shared" si="43"/>
        <v>1792600</v>
      </c>
      <c r="J46" s="163">
        <f t="shared" si="43"/>
        <v>11799000</v>
      </c>
      <c r="K46" s="170">
        <f t="shared" si="43"/>
        <v>389786800</v>
      </c>
      <c r="L46" s="47" t="s">
        <v>41</v>
      </c>
      <c r="N46" s="49"/>
      <c r="O46" s="49"/>
      <c r="P46" s="49"/>
    </row>
    <row r="47" spans="1:16" s="35" customFormat="1" ht="17.25" customHeight="1" thickBot="1">
      <c r="A47" s="48" t="s">
        <v>42</v>
      </c>
      <c r="B47" s="172">
        <f>SUM(B45:B46)</f>
        <v>13264900</v>
      </c>
      <c r="C47" s="173">
        <f t="shared" ref="C47:K47" si="44">SUM(C45:C46)</f>
        <v>14935100</v>
      </c>
      <c r="D47" s="173">
        <f t="shared" si="44"/>
        <v>7699800</v>
      </c>
      <c r="E47" s="173">
        <f t="shared" si="44"/>
        <v>357399100</v>
      </c>
      <c r="F47" s="174">
        <f t="shared" si="44"/>
        <v>393298900</v>
      </c>
      <c r="G47" s="175">
        <f t="shared" si="44"/>
        <v>202698600</v>
      </c>
      <c r="H47" s="173">
        <f t="shared" si="44"/>
        <v>0</v>
      </c>
      <c r="I47" s="173">
        <f t="shared" si="44"/>
        <v>19666500</v>
      </c>
      <c r="J47" s="176">
        <f t="shared" si="44"/>
        <v>222365100</v>
      </c>
      <c r="K47" s="172">
        <f t="shared" si="44"/>
        <v>615664000</v>
      </c>
      <c r="L47" s="48" t="s">
        <v>42</v>
      </c>
      <c r="N47" s="49"/>
      <c r="O47" s="49"/>
      <c r="P47" s="49"/>
    </row>
    <row r="48" spans="1:16" ht="17.25" customHeight="1">
      <c r="L48" s="27" t="s">
        <v>186</v>
      </c>
    </row>
    <row r="49" spans="1:11" ht="17.25" hidden="1" customHeight="1">
      <c r="B49" s="29" t="s">
        <v>178</v>
      </c>
      <c r="C49" s="29" t="s">
        <v>179</v>
      </c>
      <c r="D49" s="29" t="s">
        <v>180</v>
      </c>
      <c r="E49" s="29" t="s">
        <v>181</v>
      </c>
      <c r="F49" s="29" t="s">
        <v>182</v>
      </c>
      <c r="G49" s="29" t="s">
        <v>178</v>
      </c>
      <c r="H49" s="29" t="s">
        <v>180</v>
      </c>
      <c r="I49" s="29" t="s">
        <v>181</v>
      </c>
      <c r="J49" s="29" t="s">
        <v>182</v>
      </c>
      <c r="K49" s="29" t="s">
        <v>182</v>
      </c>
    </row>
    <row r="50" spans="1:11" ht="51" hidden="1" customHeight="1">
      <c r="A50" s="155" t="s">
        <v>126</v>
      </c>
      <c r="B50" s="153" t="s">
        <v>88</v>
      </c>
      <c r="C50" s="153" t="s">
        <v>88</v>
      </c>
      <c r="D50" s="153" t="s">
        <v>88</v>
      </c>
      <c r="E50" s="153" t="s">
        <v>88</v>
      </c>
      <c r="F50" s="153" t="s">
        <v>88</v>
      </c>
      <c r="G50" s="153" t="s">
        <v>89</v>
      </c>
      <c r="H50" s="153" t="s">
        <v>89</v>
      </c>
      <c r="I50" s="153" t="s">
        <v>89</v>
      </c>
      <c r="J50" s="153" t="s">
        <v>89</v>
      </c>
      <c r="K50" s="153" t="s">
        <v>90</v>
      </c>
    </row>
    <row r="51" spans="1:11" ht="17.25" hidden="1" customHeight="1">
      <c r="B51" s="187">
        <v>11281500</v>
      </c>
      <c r="C51" s="187">
        <v>729900</v>
      </c>
      <c r="D51" s="187">
        <v>0</v>
      </c>
      <c r="E51" s="187">
        <v>0</v>
      </c>
      <c r="F51" s="187">
        <v>12011400</v>
      </c>
      <c r="G51" s="187">
        <v>39491900</v>
      </c>
      <c r="H51" s="187">
        <v>0</v>
      </c>
      <c r="I51" s="187">
        <v>0</v>
      </c>
      <c r="J51" s="187">
        <v>39491900</v>
      </c>
      <c r="K51" s="187">
        <v>51503300</v>
      </c>
    </row>
    <row r="52" spans="1:11" ht="17.25" hidden="1" customHeight="1">
      <c r="B52" s="187">
        <v>454700</v>
      </c>
      <c r="C52" s="187">
        <v>0</v>
      </c>
      <c r="D52" s="187">
        <v>0</v>
      </c>
      <c r="E52" s="187">
        <v>0</v>
      </c>
      <c r="F52" s="187">
        <v>454700</v>
      </c>
      <c r="G52" s="187">
        <v>8755100</v>
      </c>
      <c r="H52" s="187">
        <v>0</v>
      </c>
      <c r="I52" s="187">
        <v>0</v>
      </c>
      <c r="J52" s="187">
        <v>8755100</v>
      </c>
      <c r="K52" s="187">
        <v>9209800</v>
      </c>
    </row>
    <row r="53" spans="1:11" ht="17.25" hidden="1" customHeight="1">
      <c r="B53" s="187">
        <v>27200</v>
      </c>
      <c r="C53" s="187">
        <v>0</v>
      </c>
      <c r="D53" s="187">
        <v>0</v>
      </c>
      <c r="E53" s="187">
        <v>0</v>
      </c>
      <c r="F53" s="187">
        <v>27200</v>
      </c>
      <c r="G53" s="187">
        <v>58281000</v>
      </c>
      <c r="H53" s="187">
        <v>0</v>
      </c>
      <c r="I53" s="187">
        <v>0</v>
      </c>
      <c r="J53" s="187">
        <v>58281000</v>
      </c>
      <c r="K53" s="187">
        <v>58308200</v>
      </c>
    </row>
    <row r="54" spans="1:11" ht="17.25" hidden="1" customHeight="1">
      <c r="B54" s="187">
        <v>5200</v>
      </c>
      <c r="C54" s="187">
        <v>0</v>
      </c>
      <c r="D54" s="187">
        <v>0</v>
      </c>
      <c r="E54" s="187">
        <v>0</v>
      </c>
      <c r="F54" s="187">
        <v>5200</v>
      </c>
      <c r="G54" s="187">
        <v>22429700</v>
      </c>
      <c r="H54" s="187">
        <v>0</v>
      </c>
      <c r="I54" s="187">
        <v>0</v>
      </c>
      <c r="J54" s="187">
        <v>22429700</v>
      </c>
      <c r="K54" s="187">
        <v>22434900</v>
      </c>
    </row>
    <row r="55" spans="1:11" ht="17.25" hidden="1" customHeight="1">
      <c r="B55" s="187">
        <v>884900</v>
      </c>
      <c r="C55" s="187">
        <v>800</v>
      </c>
      <c r="D55" s="187">
        <v>0</v>
      </c>
      <c r="E55" s="187">
        <v>0</v>
      </c>
      <c r="F55" s="187">
        <v>885700</v>
      </c>
      <c r="G55" s="187">
        <v>43714600</v>
      </c>
      <c r="H55" s="187">
        <v>0</v>
      </c>
      <c r="I55" s="187">
        <v>0</v>
      </c>
      <c r="J55" s="187">
        <v>43714600</v>
      </c>
      <c r="K55" s="187">
        <v>44600300</v>
      </c>
    </row>
    <row r="56" spans="1:11" ht="17.25" hidden="1" customHeight="1">
      <c r="B56" s="187">
        <v>0</v>
      </c>
      <c r="C56" s="187">
        <v>0</v>
      </c>
      <c r="D56" s="187">
        <v>0</v>
      </c>
      <c r="E56" s="187">
        <v>0</v>
      </c>
      <c r="F56" s="187">
        <v>0</v>
      </c>
      <c r="G56" s="187">
        <v>14701600</v>
      </c>
      <c r="H56" s="187">
        <v>0</v>
      </c>
      <c r="I56" s="187">
        <v>12096700</v>
      </c>
      <c r="J56" s="187">
        <v>26798300</v>
      </c>
      <c r="K56" s="187">
        <v>26798300</v>
      </c>
    </row>
    <row r="57" spans="1:11" ht="17.25" hidden="1" customHeight="1">
      <c r="B57" s="187">
        <v>49300</v>
      </c>
      <c r="C57" s="187">
        <v>1088800</v>
      </c>
      <c r="D57" s="187">
        <v>0</v>
      </c>
      <c r="E57" s="187">
        <v>0</v>
      </c>
      <c r="F57" s="187">
        <v>1138100</v>
      </c>
      <c r="G57" s="187">
        <v>1432500</v>
      </c>
      <c r="H57" s="187">
        <v>0</v>
      </c>
      <c r="I57" s="187">
        <v>0</v>
      </c>
      <c r="J57" s="187">
        <v>1432500</v>
      </c>
      <c r="K57" s="187">
        <v>2570600</v>
      </c>
    </row>
    <row r="58" spans="1:11" ht="17.25" hidden="1" customHeight="1">
      <c r="B58" s="187">
        <v>172200</v>
      </c>
      <c r="C58" s="187">
        <v>420800</v>
      </c>
      <c r="D58" s="187">
        <v>0</v>
      </c>
      <c r="E58" s="187">
        <v>0</v>
      </c>
      <c r="F58" s="187">
        <v>593000</v>
      </c>
      <c r="G58" s="187">
        <v>3353500</v>
      </c>
      <c r="H58" s="187">
        <v>0</v>
      </c>
      <c r="I58" s="187">
        <v>5777200</v>
      </c>
      <c r="J58" s="187">
        <v>9130700</v>
      </c>
      <c r="K58" s="187">
        <v>9723700</v>
      </c>
    </row>
    <row r="59" spans="1:11" ht="17.25" hidden="1" customHeight="1">
      <c r="B59" s="187">
        <v>141300</v>
      </c>
      <c r="C59" s="187">
        <v>0</v>
      </c>
      <c r="D59" s="187">
        <v>0</v>
      </c>
      <c r="E59" s="187">
        <v>0</v>
      </c>
      <c r="F59" s="187">
        <v>141300</v>
      </c>
      <c r="G59" s="187">
        <v>511700</v>
      </c>
      <c r="H59" s="187">
        <v>0</v>
      </c>
      <c r="I59" s="187">
        <v>0</v>
      </c>
      <c r="J59" s="187">
        <v>511700</v>
      </c>
      <c r="K59" s="187">
        <v>653000</v>
      </c>
    </row>
    <row r="60" spans="1:11" ht="17.25" hidden="1" customHeight="1">
      <c r="B60" s="187">
        <v>54500</v>
      </c>
      <c r="C60" s="187">
        <v>0</v>
      </c>
      <c r="D60" s="187">
        <v>0</v>
      </c>
      <c r="E60" s="187">
        <v>0</v>
      </c>
      <c r="F60" s="187">
        <v>54500</v>
      </c>
      <c r="G60" s="187">
        <v>0</v>
      </c>
      <c r="H60" s="187">
        <v>0</v>
      </c>
      <c r="I60" s="187">
        <v>0</v>
      </c>
      <c r="J60" s="187">
        <v>0</v>
      </c>
      <c r="K60" s="187">
        <v>54500</v>
      </c>
    </row>
    <row r="61" spans="1:11" ht="17.25" hidden="1" customHeight="1">
      <c r="B61" s="187">
        <v>0</v>
      </c>
      <c r="C61" s="187">
        <v>0</v>
      </c>
      <c r="D61" s="187">
        <v>0</v>
      </c>
      <c r="E61" s="187">
        <v>0</v>
      </c>
      <c r="F61" s="187">
        <v>0</v>
      </c>
      <c r="G61" s="187">
        <v>0</v>
      </c>
      <c r="H61" s="187">
        <v>0</v>
      </c>
      <c r="I61" s="187">
        <v>0</v>
      </c>
      <c r="J61" s="187">
        <v>0</v>
      </c>
      <c r="K61" s="187">
        <v>0</v>
      </c>
    </row>
    <row r="62" spans="1:11" ht="17.25" hidden="1" customHeight="1">
      <c r="B62" s="187">
        <v>0</v>
      </c>
      <c r="C62" s="187">
        <v>0</v>
      </c>
      <c r="D62" s="187">
        <v>0</v>
      </c>
      <c r="E62" s="187">
        <v>0</v>
      </c>
      <c r="F62" s="187">
        <v>0</v>
      </c>
      <c r="G62" s="187">
        <v>20600</v>
      </c>
      <c r="H62" s="187">
        <v>0</v>
      </c>
      <c r="I62" s="187">
        <v>0</v>
      </c>
      <c r="J62" s="187">
        <v>20600</v>
      </c>
      <c r="K62" s="187">
        <v>20600</v>
      </c>
    </row>
    <row r="63" spans="1:11" ht="17.25" hidden="1" customHeight="1">
      <c r="B63" s="187">
        <v>0</v>
      </c>
      <c r="C63" s="187">
        <v>0</v>
      </c>
      <c r="D63" s="187">
        <v>0</v>
      </c>
      <c r="E63" s="187">
        <v>0</v>
      </c>
      <c r="F63" s="187">
        <v>0</v>
      </c>
      <c r="G63" s="187">
        <v>0</v>
      </c>
      <c r="H63" s="187">
        <v>0</v>
      </c>
      <c r="I63" s="187">
        <v>0</v>
      </c>
      <c r="J63" s="187">
        <v>0</v>
      </c>
      <c r="K63" s="187">
        <v>0</v>
      </c>
    </row>
    <row r="64" spans="1:11" ht="17.25" hidden="1" customHeight="1">
      <c r="B64" s="187">
        <v>0</v>
      </c>
      <c r="C64" s="187">
        <v>0</v>
      </c>
      <c r="D64" s="187">
        <v>0</v>
      </c>
      <c r="E64" s="187">
        <v>0</v>
      </c>
      <c r="F64" s="187">
        <v>0</v>
      </c>
      <c r="G64" s="187">
        <v>0</v>
      </c>
      <c r="H64" s="187">
        <v>0</v>
      </c>
      <c r="I64" s="187">
        <v>0</v>
      </c>
      <c r="J64" s="187">
        <v>0</v>
      </c>
      <c r="K64" s="187">
        <v>0</v>
      </c>
    </row>
    <row r="65" spans="2:11" ht="17.25" hidden="1" customHeight="1">
      <c r="B65" s="187">
        <v>0</v>
      </c>
      <c r="C65" s="187">
        <v>0</v>
      </c>
      <c r="D65" s="187">
        <v>0</v>
      </c>
      <c r="E65" s="187">
        <v>0</v>
      </c>
      <c r="F65" s="187">
        <v>0</v>
      </c>
      <c r="G65" s="187">
        <v>0</v>
      </c>
      <c r="H65" s="187">
        <v>0</v>
      </c>
      <c r="I65" s="187">
        <v>0</v>
      </c>
      <c r="J65" s="187">
        <v>0</v>
      </c>
      <c r="K65" s="187">
        <v>0</v>
      </c>
    </row>
    <row r="66" spans="2:11" ht="17.25" hidden="1" customHeight="1">
      <c r="B66" s="187">
        <v>0</v>
      </c>
      <c r="C66" s="187">
        <v>47900</v>
      </c>
      <c r="D66" s="187">
        <v>0</v>
      </c>
      <c r="E66" s="187">
        <v>0</v>
      </c>
      <c r="F66" s="187">
        <v>47900</v>
      </c>
      <c r="G66" s="187">
        <v>0</v>
      </c>
      <c r="H66" s="187">
        <v>0</v>
      </c>
      <c r="I66" s="187">
        <v>0</v>
      </c>
      <c r="J66" s="187">
        <v>0</v>
      </c>
      <c r="K66" s="187">
        <v>47900</v>
      </c>
    </row>
    <row r="67" spans="2:11" ht="17.25" hidden="1" customHeight="1">
      <c r="B67" s="187">
        <v>0</v>
      </c>
      <c r="C67" s="187">
        <v>0</v>
      </c>
      <c r="D67" s="187">
        <v>0</v>
      </c>
      <c r="E67" s="187">
        <v>0</v>
      </c>
      <c r="F67" s="187">
        <v>0</v>
      </c>
      <c r="G67" s="187">
        <v>0</v>
      </c>
      <c r="H67" s="187">
        <v>0</v>
      </c>
      <c r="I67" s="187">
        <v>0</v>
      </c>
      <c r="J67" s="187">
        <v>0</v>
      </c>
      <c r="K67" s="187">
        <v>0</v>
      </c>
    </row>
    <row r="68" spans="2:11" ht="17.25" hidden="1" customHeight="1">
      <c r="B68" s="187">
        <v>0</v>
      </c>
      <c r="C68" s="187">
        <v>0</v>
      </c>
      <c r="D68" s="187">
        <v>0</v>
      </c>
      <c r="E68" s="187">
        <v>0</v>
      </c>
      <c r="F68" s="187">
        <v>0</v>
      </c>
      <c r="G68" s="187">
        <v>0</v>
      </c>
      <c r="H68" s="187">
        <v>0</v>
      </c>
      <c r="I68" s="187">
        <v>0</v>
      </c>
      <c r="J68" s="187">
        <v>0</v>
      </c>
      <c r="K68" s="187">
        <v>0</v>
      </c>
    </row>
    <row r="69" spans="2:11" ht="17.25" hidden="1" customHeight="1">
      <c r="B69" s="187">
        <v>0</v>
      </c>
      <c r="C69" s="187">
        <v>0</v>
      </c>
      <c r="D69" s="187">
        <v>0</v>
      </c>
      <c r="E69" s="187">
        <v>0</v>
      </c>
      <c r="F69" s="187">
        <v>0</v>
      </c>
      <c r="G69" s="187">
        <v>93900</v>
      </c>
      <c r="H69" s="187">
        <v>0</v>
      </c>
      <c r="I69" s="187">
        <v>0</v>
      </c>
      <c r="J69" s="187">
        <v>93900</v>
      </c>
      <c r="K69" s="187">
        <v>93900</v>
      </c>
    </row>
    <row r="70" spans="2:11" ht="17.25" hidden="1" customHeight="1">
      <c r="B70" s="187">
        <v>0</v>
      </c>
      <c r="C70" s="187">
        <v>0</v>
      </c>
      <c r="D70" s="187">
        <v>0</v>
      </c>
      <c r="E70" s="187">
        <v>0</v>
      </c>
      <c r="F70" s="187">
        <v>0</v>
      </c>
      <c r="G70" s="187">
        <v>8468500</v>
      </c>
      <c r="H70" s="187">
        <v>0</v>
      </c>
      <c r="I70" s="187">
        <v>0</v>
      </c>
      <c r="J70" s="187">
        <v>8468500</v>
      </c>
      <c r="K70" s="187">
        <v>8468500</v>
      </c>
    </row>
    <row r="71" spans="2:11" ht="17.25" hidden="1" customHeight="1">
      <c r="B71" s="187">
        <v>45500</v>
      </c>
      <c r="C71" s="187">
        <v>0</v>
      </c>
      <c r="D71" s="187">
        <v>0</v>
      </c>
      <c r="E71" s="187">
        <v>0</v>
      </c>
      <c r="F71" s="187">
        <v>45500</v>
      </c>
      <c r="G71" s="187">
        <v>19700</v>
      </c>
      <c r="H71" s="187">
        <v>0</v>
      </c>
      <c r="I71" s="187">
        <v>0</v>
      </c>
      <c r="J71" s="187">
        <v>19700</v>
      </c>
      <c r="K71" s="187">
        <v>65200</v>
      </c>
    </row>
    <row r="72" spans="2:11" ht="17.25" hidden="1" customHeight="1">
      <c r="B72" s="187">
        <v>0</v>
      </c>
      <c r="C72" s="187">
        <v>0</v>
      </c>
      <c r="D72" s="187">
        <v>0</v>
      </c>
      <c r="E72" s="187">
        <v>0</v>
      </c>
      <c r="F72" s="187">
        <v>0</v>
      </c>
      <c r="G72" s="187">
        <v>0</v>
      </c>
      <c r="H72" s="187">
        <v>0</v>
      </c>
      <c r="I72" s="187">
        <v>0</v>
      </c>
      <c r="J72" s="187">
        <v>0</v>
      </c>
      <c r="K72" s="187">
        <v>0</v>
      </c>
    </row>
    <row r="73" spans="2:11" ht="17.25" hidden="1" customHeight="1">
      <c r="B73" s="187">
        <v>0</v>
      </c>
      <c r="C73" s="187">
        <v>2283100</v>
      </c>
      <c r="D73" s="187">
        <v>0</v>
      </c>
      <c r="E73" s="187">
        <v>0</v>
      </c>
      <c r="F73" s="187">
        <v>2283100</v>
      </c>
      <c r="G73" s="187">
        <v>0</v>
      </c>
      <c r="H73" s="187">
        <v>0</v>
      </c>
      <c r="I73" s="187">
        <v>0</v>
      </c>
      <c r="J73" s="187">
        <v>0</v>
      </c>
      <c r="K73" s="187">
        <v>2283100</v>
      </c>
    </row>
    <row r="74" spans="2:11" ht="17.25" hidden="1" customHeight="1">
      <c r="B74" s="187">
        <v>0</v>
      </c>
      <c r="C74" s="187">
        <v>0</v>
      </c>
      <c r="D74" s="187">
        <v>0</v>
      </c>
      <c r="E74" s="187">
        <v>0</v>
      </c>
      <c r="F74" s="187">
        <v>0</v>
      </c>
      <c r="G74" s="187">
        <v>0</v>
      </c>
      <c r="H74" s="187">
        <v>0</v>
      </c>
      <c r="I74" s="187">
        <v>0</v>
      </c>
      <c r="J74" s="187">
        <v>0</v>
      </c>
      <c r="K74" s="187">
        <v>0</v>
      </c>
    </row>
    <row r="75" spans="2:11" ht="17.25" hidden="1" customHeight="1">
      <c r="B75" s="187">
        <v>0</v>
      </c>
      <c r="C75" s="187">
        <v>0</v>
      </c>
      <c r="D75" s="187">
        <v>0</v>
      </c>
      <c r="E75" s="187">
        <v>0</v>
      </c>
      <c r="F75" s="187">
        <v>0</v>
      </c>
      <c r="G75" s="187">
        <v>0</v>
      </c>
      <c r="H75" s="187">
        <v>0</v>
      </c>
      <c r="I75" s="187">
        <v>0</v>
      </c>
      <c r="J75" s="187">
        <v>0</v>
      </c>
      <c r="K75" s="187">
        <v>0</v>
      </c>
    </row>
    <row r="76" spans="2:11" ht="17.25" hidden="1" customHeight="1">
      <c r="B76" s="187">
        <v>0</v>
      </c>
      <c r="C76" s="187">
        <v>0</v>
      </c>
      <c r="D76" s="187">
        <v>0</v>
      </c>
      <c r="E76" s="187">
        <v>0</v>
      </c>
      <c r="F76" s="187">
        <v>0</v>
      </c>
      <c r="G76" s="187">
        <v>0</v>
      </c>
      <c r="H76" s="187">
        <v>0</v>
      </c>
      <c r="I76" s="187">
        <v>0</v>
      </c>
      <c r="J76" s="187">
        <v>0</v>
      </c>
      <c r="K76" s="187">
        <v>0</v>
      </c>
    </row>
    <row r="77" spans="2:11" ht="17.25" hidden="1" customHeight="1">
      <c r="B77" s="187">
        <v>4700</v>
      </c>
      <c r="C77" s="187">
        <v>0</v>
      </c>
      <c r="D77" s="187">
        <v>0</v>
      </c>
      <c r="E77" s="187">
        <v>0</v>
      </c>
      <c r="F77" s="187">
        <v>4700</v>
      </c>
      <c r="G77" s="187">
        <v>0</v>
      </c>
      <c r="H77" s="187">
        <v>0</v>
      </c>
      <c r="I77" s="187">
        <v>0</v>
      </c>
      <c r="J77" s="187">
        <v>0</v>
      </c>
      <c r="K77" s="187">
        <v>4700</v>
      </c>
    </row>
    <row r="78" spans="2:11" ht="17.25" hidden="1" customHeight="1">
      <c r="B78" s="187">
        <v>0</v>
      </c>
      <c r="C78" s="187">
        <v>0</v>
      </c>
      <c r="D78" s="187">
        <v>0</v>
      </c>
      <c r="E78" s="187">
        <v>0</v>
      </c>
      <c r="F78" s="187">
        <v>0</v>
      </c>
      <c r="G78" s="187">
        <v>0</v>
      </c>
      <c r="H78" s="187">
        <v>0</v>
      </c>
      <c r="I78" s="187">
        <v>0</v>
      </c>
      <c r="J78" s="187">
        <v>0</v>
      </c>
      <c r="K78" s="187">
        <v>0</v>
      </c>
    </row>
    <row r="79" spans="2:11" ht="17.25" hidden="1" customHeight="1">
      <c r="B79" s="187">
        <v>20900</v>
      </c>
      <c r="C79" s="187">
        <v>0</v>
      </c>
      <c r="D79" s="187">
        <v>0</v>
      </c>
      <c r="E79" s="187">
        <v>0</v>
      </c>
      <c r="F79" s="187">
        <v>20900</v>
      </c>
      <c r="G79" s="187">
        <v>1033900</v>
      </c>
      <c r="H79" s="187">
        <v>0</v>
      </c>
      <c r="I79" s="187">
        <v>0</v>
      </c>
      <c r="J79" s="187">
        <v>1033900</v>
      </c>
      <c r="K79" s="187">
        <v>1054800</v>
      </c>
    </row>
    <row r="80" spans="2:11" ht="17.25" hidden="1" customHeight="1">
      <c r="B80" s="187">
        <v>57700</v>
      </c>
      <c r="C80" s="187">
        <v>668700</v>
      </c>
      <c r="D80" s="187">
        <v>0</v>
      </c>
      <c r="E80" s="187">
        <v>0</v>
      </c>
      <c r="F80" s="187">
        <v>726400</v>
      </c>
      <c r="G80" s="187">
        <v>5200</v>
      </c>
      <c r="H80" s="187">
        <v>0</v>
      </c>
      <c r="I80" s="187">
        <v>0</v>
      </c>
      <c r="J80" s="187">
        <v>5200</v>
      </c>
      <c r="K80" s="187">
        <v>731600</v>
      </c>
    </row>
    <row r="81" spans="2:11" ht="17.25" hidden="1" customHeight="1">
      <c r="B81" s="187">
        <v>64900</v>
      </c>
      <c r="C81" s="187">
        <v>0</v>
      </c>
      <c r="D81" s="187">
        <v>0</v>
      </c>
      <c r="E81" s="187">
        <v>0</v>
      </c>
      <c r="F81" s="187">
        <v>64900</v>
      </c>
      <c r="G81" s="187">
        <v>0</v>
      </c>
      <c r="H81" s="187">
        <v>0</v>
      </c>
      <c r="I81" s="187">
        <v>1792600</v>
      </c>
      <c r="J81" s="187">
        <v>1792600</v>
      </c>
      <c r="K81" s="187">
        <v>1857500</v>
      </c>
    </row>
    <row r="82" spans="2:11" ht="17.25" hidden="1" customHeight="1">
      <c r="B82" s="187">
        <v>0</v>
      </c>
      <c r="C82" s="187">
        <v>0</v>
      </c>
      <c r="D82" s="187">
        <v>0</v>
      </c>
      <c r="E82" s="187">
        <v>0</v>
      </c>
      <c r="F82" s="187">
        <v>0</v>
      </c>
      <c r="G82" s="187">
        <v>0</v>
      </c>
      <c r="H82" s="187">
        <v>0</v>
      </c>
      <c r="I82" s="187">
        <v>0</v>
      </c>
      <c r="J82" s="187">
        <v>0</v>
      </c>
      <c r="K82" s="187">
        <v>0</v>
      </c>
    </row>
    <row r="83" spans="2:11" ht="17.25" hidden="1" customHeight="1">
      <c r="B83" s="187">
        <v>0</v>
      </c>
      <c r="C83" s="187">
        <v>1915100</v>
      </c>
      <c r="D83" s="187">
        <v>0</v>
      </c>
      <c r="E83" s="187">
        <v>0</v>
      </c>
      <c r="F83" s="187">
        <v>1915100</v>
      </c>
      <c r="G83" s="187">
        <v>0</v>
      </c>
      <c r="H83" s="187">
        <v>0</v>
      </c>
      <c r="I83" s="187">
        <v>0</v>
      </c>
      <c r="J83" s="187">
        <v>0</v>
      </c>
      <c r="K83" s="187">
        <v>1915100</v>
      </c>
    </row>
    <row r="84" spans="2:11" ht="17.25" hidden="1" customHeight="1">
      <c r="B84" s="187">
        <v>0</v>
      </c>
      <c r="C84" s="187">
        <v>2206800</v>
      </c>
      <c r="D84" s="187">
        <v>0</v>
      </c>
      <c r="E84" s="187">
        <v>0</v>
      </c>
      <c r="F84" s="187">
        <v>2206800</v>
      </c>
      <c r="G84" s="187">
        <v>1200</v>
      </c>
      <c r="H84" s="187">
        <v>0</v>
      </c>
      <c r="I84" s="187">
        <v>0</v>
      </c>
      <c r="J84" s="187">
        <v>1200</v>
      </c>
      <c r="K84" s="187">
        <v>2208000</v>
      </c>
    </row>
    <row r="85" spans="2:11" ht="17.25" hidden="1" customHeight="1">
      <c r="B85" s="187">
        <v>400</v>
      </c>
      <c r="C85" s="187">
        <v>1830700</v>
      </c>
      <c r="D85" s="187">
        <v>0</v>
      </c>
      <c r="E85" s="187">
        <v>0</v>
      </c>
      <c r="F85" s="187">
        <v>1831100</v>
      </c>
      <c r="G85" s="187">
        <v>342300</v>
      </c>
      <c r="H85" s="187">
        <v>0</v>
      </c>
      <c r="I85" s="187">
        <v>0</v>
      </c>
      <c r="J85" s="187">
        <v>342300</v>
      </c>
      <c r="K85" s="187">
        <v>2173400</v>
      </c>
    </row>
    <row r="86" spans="2:11" ht="17.25" hidden="1" customHeight="1">
      <c r="B86" s="187">
        <v>0</v>
      </c>
      <c r="C86" s="187">
        <v>1766200</v>
      </c>
      <c r="D86" s="187">
        <v>0</v>
      </c>
      <c r="E86" s="187">
        <v>0</v>
      </c>
      <c r="F86" s="187">
        <v>1766200</v>
      </c>
      <c r="G86" s="187">
        <v>0</v>
      </c>
      <c r="H86" s="187">
        <v>0</v>
      </c>
      <c r="I86" s="187">
        <v>0</v>
      </c>
      <c r="J86" s="187">
        <v>0</v>
      </c>
      <c r="K86" s="187">
        <v>1766200</v>
      </c>
    </row>
    <row r="87" spans="2:11" ht="17.25" hidden="1" customHeight="1">
      <c r="B87" s="187">
        <v>0</v>
      </c>
      <c r="C87" s="187">
        <v>1176400</v>
      </c>
      <c r="D87" s="187">
        <v>0</v>
      </c>
      <c r="E87" s="187">
        <v>0</v>
      </c>
      <c r="F87" s="187">
        <v>1176400</v>
      </c>
      <c r="G87" s="187">
        <v>41700</v>
      </c>
      <c r="H87" s="187">
        <v>0</v>
      </c>
      <c r="I87" s="187">
        <v>0</v>
      </c>
      <c r="J87" s="187">
        <v>41700</v>
      </c>
      <c r="K87" s="187">
        <v>1218100</v>
      </c>
    </row>
    <row r="88" spans="2:11" ht="17.25" hidden="1" customHeight="1">
      <c r="B88" s="187">
        <v>0</v>
      </c>
      <c r="C88" s="187">
        <v>799900</v>
      </c>
      <c r="D88" s="187">
        <v>7699800</v>
      </c>
      <c r="E88" s="187">
        <v>357399100</v>
      </c>
      <c r="F88" s="187">
        <v>365898800</v>
      </c>
      <c r="G88" s="187">
        <v>0</v>
      </c>
      <c r="H88" s="187">
        <v>0</v>
      </c>
      <c r="I88" s="187">
        <v>0</v>
      </c>
      <c r="J88" s="187">
        <v>0</v>
      </c>
      <c r="K88" s="187">
        <v>365898800</v>
      </c>
    </row>
    <row r="89" spans="2:11" ht="17.25" hidden="1" customHeight="1">
      <c r="B89" s="187">
        <v>0</v>
      </c>
      <c r="C89" s="187">
        <v>0</v>
      </c>
      <c r="D89" s="187">
        <v>0</v>
      </c>
      <c r="E89" s="187">
        <v>0</v>
      </c>
      <c r="F89" s="187">
        <v>0</v>
      </c>
      <c r="G89" s="187">
        <v>0</v>
      </c>
      <c r="H89" s="187">
        <v>0</v>
      </c>
      <c r="I89" s="187">
        <v>0</v>
      </c>
      <c r="J89" s="187">
        <v>0</v>
      </c>
      <c r="K89" s="187">
        <v>0</v>
      </c>
    </row>
  </sheetData>
  <mergeCells count="5">
    <mergeCell ref="G3:J3"/>
    <mergeCell ref="L3:L5"/>
    <mergeCell ref="B3:F3"/>
    <mergeCell ref="A3:A5"/>
    <mergeCell ref="K3:K4"/>
  </mergeCells>
  <phoneticPr fontId="2"/>
  <printOptions horizontalCentered="1"/>
  <pageMargins left="0.59055118110236227" right="0.59055118110236227" top="0.59055118110236227" bottom="0.59055118110236227" header="0.19685039370078741" footer="0.19685039370078741"/>
  <pageSetup paperSize="9" scale="6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A1:Q89"/>
  <sheetViews>
    <sheetView view="pageBreakPreview" zoomScaleNormal="100" zoomScaleSheetLayoutView="100" workbookViewId="0">
      <pane xSplit="1" ySplit="5" topLeftCell="B6" activePane="bottomRight" state="frozen"/>
      <selection activeCell="A18" sqref="A18"/>
      <selection pane="topRight" activeCell="A18" sqref="A18"/>
      <selection pane="bottomLeft" activeCell="A18" sqref="A18"/>
      <selection pane="bottomRight" activeCell="A18" sqref="A18"/>
    </sheetView>
  </sheetViews>
  <sheetFormatPr defaultColWidth="9" defaultRowHeight="17.25" customHeight="1"/>
  <cols>
    <col min="1" max="1" width="12.6640625" style="1" customWidth="1"/>
    <col min="2" max="12" width="13.6640625" style="1" customWidth="1"/>
    <col min="13" max="13" width="12.6640625" style="1" customWidth="1"/>
    <col min="14" max="14" width="2.33203125" style="1" customWidth="1"/>
    <col min="15" max="15" width="0" style="1" hidden="1" customWidth="1"/>
    <col min="16" max="16" width="9" style="1" hidden="1" customWidth="1"/>
    <col min="17" max="17" width="5.21875" style="1" bestFit="1" customWidth="1"/>
    <col min="18" max="16384" width="9" style="1"/>
  </cols>
  <sheetData>
    <row r="1" spans="1:17" ht="17.25" customHeight="1">
      <c r="A1" s="156" t="s">
        <v>192</v>
      </c>
      <c r="B1" s="7"/>
      <c r="I1" s="18"/>
      <c r="J1" s="18"/>
      <c r="M1" s="25"/>
    </row>
    <row r="2" spans="1:17" ht="17.25" customHeight="1" thickBot="1">
      <c r="B2" s="18"/>
      <c r="H2" s="23"/>
      <c r="I2" s="18"/>
      <c r="J2" s="24"/>
      <c r="M2" s="8" t="s">
        <v>106</v>
      </c>
    </row>
    <row r="3" spans="1:17" s="35" customFormat="1" ht="17.25" customHeight="1">
      <c r="A3" s="216" t="s">
        <v>0</v>
      </c>
      <c r="B3" s="256" t="s">
        <v>80</v>
      </c>
      <c r="C3" s="257"/>
      <c r="D3" s="257"/>
      <c r="E3" s="257"/>
      <c r="F3" s="257"/>
      <c r="G3" s="257"/>
      <c r="H3" s="258" t="s">
        <v>81</v>
      </c>
      <c r="I3" s="259"/>
      <c r="J3" s="259"/>
      <c r="K3" s="259"/>
      <c r="L3" s="260"/>
      <c r="M3" s="216" t="s">
        <v>0</v>
      </c>
    </row>
    <row r="4" spans="1:17" s="35" customFormat="1" ht="17.25" customHeight="1">
      <c r="A4" s="225"/>
      <c r="B4" s="261" t="s">
        <v>111</v>
      </c>
      <c r="C4" s="262"/>
      <c r="D4" s="262"/>
      <c r="E4" s="262"/>
      <c r="F4" s="263"/>
      <c r="G4" s="267" t="s">
        <v>110</v>
      </c>
      <c r="H4" s="264" t="s">
        <v>112</v>
      </c>
      <c r="I4" s="265"/>
      <c r="J4" s="265"/>
      <c r="K4" s="266"/>
      <c r="L4" s="269" t="s">
        <v>110</v>
      </c>
      <c r="M4" s="225"/>
    </row>
    <row r="5" spans="1:17" s="35" customFormat="1" ht="17.25" customHeight="1" thickBot="1">
      <c r="A5" s="217"/>
      <c r="B5" s="133" t="s">
        <v>82</v>
      </c>
      <c r="C5" s="134" t="s">
        <v>83</v>
      </c>
      <c r="D5" s="134" t="s">
        <v>84</v>
      </c>
      <c r="E5" s="134" t="s">
        <v>85</v>
      </c>
      <c r="F5" s="134" t="s">
        <v>50</v>
      </c>
      <c r="G5" s="268"/>
      <c r="H5" s="133" t="s">
        <v>82</v>
      </c>
      <c r="I5" s="134" t="s">
        <v>84</v>
      </c>
      <c r="J5" s="134" t="s">
        <v>85</v>
      </c>
      <c r="K5" s="134" t="s">
        <v>50</v>
      </c>
      <c r="L5" s="270"/>
      <c r="M5" s="217"/>
    </row>
    <row r="6" spans="1:17" ht="17.25" customHeight="1">
      <c r="A6" s="3" t="s">
        <v>4</v>
      </c>
      <c r="B6" s="125">
        <f>B51</f>
        <v>2813741</v>
      </c>
      <c r="C6" s="126">
        <f t="shared" ref="C6:L6" si="0">C51</f>
        <v>52137</v>
      </c>
      <c r="D6" s="126">
        <f t="shared" ref="D6:D44" si="1">D51</f>
        <v>0</v>
      </c>
      <c r="E6" s="126">
        <f t="shared" si="0"/>
        <v>0</v>
      </c>
      <c r="F6" s="126">
        <f t="shared" si="0"/>
        <v>2865878</v>
      </c>
      <c r="G6" s="135">
        <f t="shared" ref="G6" si="2">G51</f>
        <v>857994</v>
      </c>
      <c r="H6" s="139">
        <f t="shared" si="0"/>
        <v>11389585</v>
      </c>
      <c r="I6" s="126">
        <f t="shared" si="0"/>
        <v>0</v>
      </c>
      <c r="J6" s="126">
        <f t="shared" si="0"/>
        <v>0</v>
      </c>
      <c r="K6" s="126">
        <f t="shared" si="0"/>
        <v>11389585</v>
      </c>
      <c r="L6" s="140">
        <f t="shared" si="0"/>
        <v>2820851</v>
      </c>
      <c r="M6" s="3" t="s">
        <v>4</v>
      </c>
      <c r="O6" s="30" t="str">
        <f>IF((SUM(B6:E6)-F6)=0,"○",SUM(B6:E6)-F6)</f>
        <v>○</v>
      </c>
      <c r="P6" s="30" t="str">
        <f>IF((SUM(H6:J6)-K6)=0,"○",SUM(H6:J6)-K6)</f>
        <v>○</v>
      </c>
      <c r="Q6" s="30"/>
    </row>
    <row r="7" spans="1:17" ht="17.25" customHeight="1">
      <c r="A7" s="4" t="s">
        <v>5</v>
      </c>
      <c r="B7" s="128">
        <f t="shared" ref="B7:L22" si="3">B52</f>
        <v>114885</v>
      </c>
      <c r="C7" s="129">
        <f t="shared" si="3"/>
        <v>0</v>
      </c>
      <c r="D7" s="129">
        <f t="shared" si="1"/>
        <v>0</v>
      </c>
      <c r="E7" s="129">
        <f t="shared" si="3"/>
        <v>0</v>
      </c>
      <c r="F7" s="129">
        <f t="shared" si="3"/>
        <v>114885</v>
      </c>
      <c r="G7" s="135">
        <f t="shared" ref="G7" si="4">G52</f>
        <v>32491</v>
      </c>
      <c r="H7" s="141">
        <f t="shared" si="3"/>
        <v>2266980</v>
      </c>
      <c r="I7" s="129">
        <f t="shared" si="3"/>
        <v>0</v>
      </c>
      <c r="J7" s="129">
        <f t="shared" si="3"/>
        <v>0</v>
      </c>
      <c r="K7" s="126">
        <f t="shared" si="3"/>
        <v>2266980</v>
      </c>
      <c r="L7" s="142">
        <f t="shared" si="3"/>
        <v>625369</v>
      </c>
      <c r="M7" s="4" t="s">
        <v>5</v>
      </c>
      <c r="O7" s="30" t="str">
        <f t="shared" ref="O7:O44" si="5">IF((SUM(B7:E7)-F7)=0,"○",SUM(B7:E7)-F7)</f>
        <v>○</v>
      </c>
      <c r="P7" s="30" t="str">
        <f t="shared" ref="P7:P44" si="6">IF((SUM(H7:J7)-K7)=0,"○",SUM(H7:J7)-K7)</f>
        <v>○</v>
      </c>
      <c r="Q7" s="30"/>
    </row>
    <row r="8" spans="1:17" ht="17.25" customHeight="1">
      <c r="A8" s="4" t="s">
        <v>6</v>
      </c>
      <c r="B8" s="128">
        <f t="shared" si="3"/>
        <v>10862</v>
      </c>
      <c r="C8" s="129">
        <f t="shared" si="3"/>
        <v>0</v>
      </c>
      <c r="D8" s="129">
        <f t="shared" si="1"/>
        <v>0</v>
      </c>
      <c r="E8" s="129">
        <f t="shared" si="3"/>
        <v>0</v>
      </c>
      <c r="F8" s="129">
        <f t="shared" si="3"/>
        <v>10862</v>
      </c>
      <c r="G8" s="135">
        <f t="shared" ref="G8" si="7">G53</f>
        <v>1949</v>
      </c>
      <c r="H8" s="141">
        <f t="shared" si="3"/>
        <v>9429319</v>
      </c>
      <c r="I8" s="129">
        <f t="shared" si="3"/>
        <v>0</v>
      </c>
      <c r="J8" s="129">
        <f t="shared" si="3"/>
        <v>0</v>
      </c>
      <c r="K8" s="126">
        <f t="shared" si="3"/>
        <v>9429319</v>
      </c>
      <c r="L8" s="142">
        <f t="shared" si="3"/>
        <v>4162933</v>
      </c>
      <c r="M8" s="4" t="s">
        <v>6</v>
      </c>
      <c r="O8" s="30" t="str">
        <f t="shared" si="5"/>
        <v>○</v>
      </c>
      <c r="P8" s="30" t="str">
        <f t="shared" si="6"/>
        <v>○</v>
      </c>
      <c r="Q8" s="30"/>
    </row>
    <row r="9" spans="1:17" ht="17.25" customHeight="1">
      <c r="A9" s="4" t="s">
        <v>7</v>
      </c>
      <c r="B9" s="128">
        <f t="shared" si="3"/>
        <v>378</v>
      </c>
      <c r="C9" s="129">
        <f t="shared" si="3"/>
        <v>0</v>
      </c>
      <c r="D9" s="129">
        <f t="shared" si="1"/>
        <v>0</v>
      </c>
      <c r="E9" s="129">
        <f t="shared" si="3"/>
        <v>0</v>
      </c>
      <c r="F9" s="129">
        <f t="shared" si="3"/>
        <v>378</v>
      </c>
      <c r="G9" s="135">
        <f t="shared" ref="G9" si="8">G54</f>
        <v>378</v>
      </c>
      <c r="H9" s="141">
        <f t="shared" si="3"/>
        <v>5121346</v>
      </c>
      <c r="I9" s="129">
        <f t="shared" si="3"/>
        <v>0</v>
      </c>
      <c r="J9" s="129">
        <f t="shared" si="3"/>
        <v>0</v>
      </c>
      <c r="K9" s="126">
        <f t="shared" si="3"/>
        <v>5121346</v>
      </c>
      <c r="L9" s="142">
        <f t="shared" si="3"/>
        <v>1602131</v>
      </c>
      <c r="M9" s="4" t="s">
        <v>7</v>
      </c>
      <c r="O9" s="30" t="str">
        <f t="shared" si="5"/>
        <v>○</v>
      </c>
      <c r="P9" s="30" t="str">
        <f t="shared" si="6"/>
        <v>○</v>
      </c>
      <c r="Q9" s="30"/>
    </row>
    <row r="10" spans="1:17" ht="17.25" customHeight="1">
      <c r="A10" s="4" t="s">
        <v>8</v>
      </c>
      <c r="B10" s="128">
        <f t="shared" si="3"/>
        <v>240748</v>
      </c>
      <c r="C10" s="129">
        <f t="shared" si="3"/>
        <v>62</v>
      </c>
      <c r="D10" s="129">
        <f t="shared" si="1"/>
        <v>0</v>
      </c>
      <c r="E10" s="129">
        <f t="shared" si="3"/>
        <v>0</v>
      </c>
      <c r="F10" s="129">
        <f t="shared" si="3"/>
        <v>240810</v>
      </c>
      <c r="G10" s="135">
        <f t="shared" ref="G10" si="9">G55</f>
        <v>63282</v>
      </c>
      <c r="H10" s="141">
        <f t="shared" si="3"/>
        <v>8537576</v>
      </c>
      <c r="I10" s="129">
        <f t="shared" si="3"/>
        <v>0</v>
      </c>
      <c r="J10" s="129">
        <f t="shared" si="3"/>
        <v>0</v>
      </c>
      <c r="K10" s="126">
        <f t="shared" si="3"/>
        <v>8537576</v>
      </c>
      <c r="L10" s="142">
        <f t="shared" si="3"/>
        <v>3122476</v>
      </c>
      <c r="M10" s="4" t="s">
        <v>8</v>
      </c>
      <c r="O10" s="30" t="str">
        <f t="shared" si="5"/>
        <v>○</v>
      </c>
      <c r="P10" s="30" t="str">
        <f t="shared" si="6"/>
        <v>○</v>
      </c>
      <c r="Q10" s="30"/>
    </row>
    <row r="11" spans="1:17" ht="17.25" customHeight="1">
      <c r="A11" s="4" t="s">
        <v>9</v>
      </c>
      <c r="B11" s="128">
        <f t="shared" si="3"/>
        <v>0</v>
      </c>
      <c r="C11" s="129">
        <f t="shared" si="3"/>
        <v>0</v>
      </c>
      <c r="D11" s="129">
        <f t="shared" si="1"/>
        <v>0</v>
      </c>
      <c r="E11" s="129">
        <f t="shared" si="3"/>
        <v>0</v>
      </c>
      <c r="F11" s="129">
        <f t="shared" si="3"/>
        <v>0</v>
      </c>
      <c r="G11" s="135">
        <f t="shared" ref="G11" si="10">G56</f>
        <v>0</v>
      </c>
      <c r="H11" s="141">
        <f t="shared" si="3"/>
        <v>3561161</v>
      </c>
      <c r="I11" s="129">
        <f t="shared" si="3"/>
        <v>0</v>
      </c>
      <c r="J11" s="129">
        <f t="shared" si="3"/>
        <v>864056</v>
      </c>
      <c r="K11" s="126">
        <f t="shared" si="3"/>
        <v>4425217</v>
      </c>
      <c r="L11" s="142">
        <f t="shared" si="3"/>
        <v>1914172</v>
      </c>
      <c r="M11" s="4" t="s">
        <v>9</v>
      </c>
      <c r="O11" s="30" t="str">
        <f t="shared" si="5"/>
        <v>○</v>
      </c>
      <c r="P11" s="30" t="str">
        <f t="shared" si="6"/>
        <v>○</v>
      </c>
      <c r="Q11" s="30"/>
    </row>
    <row r="12" spans="1:17" ht="17.25" customHeight="1">
      <c r="A12" s="4" t="s">
        <v>10</v>
      </c>
      <c r="B12" s="128">
        <f t="shared" si="3"/>
        <v>19651</v>
      </c>
      <c r="C12" s="129">
        <f t="shared" si="3"/>
        <v>77778</v>
      </c>
      <c r="D12" s="129">
        <f t="shared" si="1"/>
        <v>0</v>
      </c>
      <c r="E12" s="129">
        <f t="shared" si="3"/>
        <v>0</v>
      </c>
      <c r="F12" s="129">
        <f t="shared" si="3"/>
        <v>97429</v>
      </c>
      <c r="G12" s="135">
        <f t="shared" ref="G12" si="11">G57</f>
        <v>81308</v>
      </c>
      <c r="H12" s="141">
        <f t="shared" si="3"/>
        <v>433118</v>
      </c>
      <c r="I12" s="129">
        <f t="shared" si="3"/>
        <v>0</v>
      </c>
      <c r="J12" s="129">
        <f t="shared" si="3"/>
        <v>0</v>
      </c>
      <c r="K12" s="126">
        <f t="shared" si="3"/>
        <v>433118</v>
      </c>
      <c r="L12" s="142">
        <f t="shared" si="3"/>
        <v>102329</v>
      </c>
      <c r="M12" s="4" t="s">
        <v>10</v>
      </c>
      <c r="O12" s="30" t="str">
        <f t="shared" si="5"/>
        <v>○</v>
      </c>
      <c r="P12" s="30" t="str">
        <f t="shared" si="6"/>
        <v>○</v>
      </c>
      <c r="Q12" s="30"/>
    </row>
    <row r="13" spans="1:17" ht="17.25" customHeight="1">
      <c r="A13" s="4" t="s">
        <v>11</v>
      </c>
      <c r="B13" s="128">
        <f t="shared" si="3"/>
        <v>12301</v>
      </c>
      <c r="C13" s="129">
        <f t="shared" si="3"/>
        <v>30060</v>
      </c>
      <c r="D13" s="129">
        <f t="shared" si="1"/>
        <v>0</v>
      </c>
      <c r="E13" s="129">
        <f t="shared" si="3"/>
        <v>0</v>
      </c>
      <c r="F13" s="129">
        <f t="shared" si="3"/>
        <v>42361</v>
      </c>
      <c r="G13" s="135">
        <f t="shared" ref="G13" si="12">G58</f>
        <v>42361</v>
      </c>
      <c r="H13" s="141">
        <f t="shared" si="3"/>
        <v>956510</v>
      </c>
      <c r="I13" s="129">
        <f t="shared" si="3"/>
        <v>0</v>
      </c>
      <c r="J13" s="129">
        <f t="shared" si="3"/>
        <v>412663</v>
      </c>
      <c r="K13" s="126">
        <f t="shared" si="3"/>
        <v>1369173</v>
      </c>
      <c r="L13" s="142">
        <f t="shared" si="3"/>
        <v>652204</v>
      </c>
      <c r="M13" s="4" t="s">
        <v>11</v>
      </c>
      <c r="O13" s="30" t="str">
        <f t="shared" si="5"/>
        <v>○</v>
      </c>
      <c r="P13" s="30" t="str">
        <f t="shared" si="6"/>
        <v>○</v>
      </c>
      <c r="Q13" s="30"/>
    </row>
    <row r="14" spans="1:17" ht="17.25" customHeight="1">
      <c r="A14" s="4" t="s">
        <v>12</v>
      </c>
      <c r="B14" s="128">
        <f t="shared" si="3"/>
        <v>12576</v>
      </c>
      <c r="C14" s="129">
        <f t="shared" si="3"/>
        <v>0</v>
      </c>
      <c r="D14" s="129">
        <f t="shared" si="1"/>
        <v>0</v>
      </c>
      <c r="E14" s="129">
        <f t="shared" si="3"/>
        <v>0</v>
      </c>
      <c r="F14" s="129">
        <f t="shared" si="3"/>
        <v>12576</v>
      </c>
      <c r="G14" s="135">
        <f t="shared" ref="G14" si="13">G59</f>
        <v>10096</v>
      </c>
      <c r="H14" s="141">
        <f t="shared" si="3"/>
        <v>160648</v>
      </c>
      <c r="I14" s="129">
        <f t="shared" si="3"/>
        <v>0</v>
      </c>
      <c r="J14" s="129">
        <f t="shared" si="3"/>
        <v>0</v>
      </c>
      <c r="K14" s="126">
        <f t="shared" si="3"/>
        <v>160648</v>
      </c>
      <c r="L14" s="142">
        <f t="shared" si="3"/>
        <v>36551</v>
      </c>
      <c r="M14" s="4" t="s">
        <v>12</v>
      </c>
      <c r="O14" s="30" t="str">
        <f t="shared" si="5"/>
        <v>○</v>
      </c>
      <c r="P14" s="30" t="str">
        <f t="shared" si="6"/>
        <v>○</v>
      </c>
      <c r="Q14" s="30"/>
    </row>
    <row r="15" spans="1:17" ht="17.25" customHeight="1">
      <c r="A15" s="5" t="s">
        <v>13</v>
      </c>
      <c r="B15" s="130">
        <f t="shared" si="3"/>
        <v>14788</v>
      </c>
      <c r="C15" s="131">
        <f t="shared" si="3"/>
        <v>0</v>
      </c>
      <c r="D15" s="131">
        <f t="shared" si="1"/>
        <v>0</v>
      </c>
      <c r="E15" s="131">
        <f t="shared" si="3"/>
        <v>0</v>
      </c>
      <c r="F15" s="131">
        <f t="shared" si="3"/>
        <v>14788</v>
      </c>
      <c r="G15" s="136">
        <f t="shared" ref="G15" si="14">G60</f>
        <v>3897</v>
      </c>
      <c r="H15" s="143">
        <f t="shared" si="3"/>
        <v>0</v>
      </c>
      <c r="I15" s="131">
        <f t="shared" si="3"/>
        <v>0</v>
      </c>
      <c r="J15" s="131">
        <f t="shared" si="3"/>
        <v>0</v>
      </c>
      <c r="K15" s="132">
        <f t="shared" si="3"/>
        <v>0</v>
      </c>
      <c r="L15" s="144">
        <f t="shared" si="3"/>
        <v>0</v>
      </c>
      <c r="M15" s="5" t="s">
        <v>13</v>
      </c>
      <c r="O15" s="30" t="str">
        <f t="shared" si="5"/>
        <v>○</v>
      </c>
      <c r="P15" s="30" t="str">
        <f t="shared" si="6"/>
        <v>○</v>
      </c>
      <c r="Q15" s="30"/>
    </row>
    <row r="16" spans="1:17" ht="17.25" customHeight="1">
      <c r="A16" s="5" t="s">
        <v>210</v>
      </c>
      <c r="B16" s="130">
        <f t="shared" si="3"/>
        <v>0</v>
      </c>
      <c r="C16" s="131">
        <f t="shared" si="3"/>
        <v>0</v>
      </c>
      <c r="D16" s="131">
        <f t="shared" si="1"/>
        <v>0</v>
      </c>
      <c r="E16" s="131">
        <f t="shared" si="3"/>
        <v>0</v>
      </c>
      <c r="F16" s="131">
        <f t="shared" si="3"/>
        <v>0</v>
      </c>
      <c r="G16" s="137">
        <f t="shared" ref="G16" si="15">G61</f>
        <v>0</v>
      </c>
      <c r="H16" s="143">
        <f t="shared" si="3"/>
        <v>0</v>
      </c>
      <c r="I16" s="131">
        <f t="shared" si="3"/>
        <v>0</v>
      </c>
      <c r="J16" s="131">
        <f t="shared" si="3"/>
        <v>0</v>
      </c>
      <c r="K16" s="131">
        <f t="shared" si="3"/>
        <v>0</v>
      </c>
      <c r="L16" s="144">
        <f t="shared" si="3"/>
        <v>0</v>
      </c>
      <c r="M16" s="5" t="str">
        <f>A16</f>
        <v>葛城市</v>
      </c>
      <c r="O16" s="30" t="str">
        <f t="shared" si="5"/>
        <v>○</v>
      </c>
      <c r="P16" s="30" t="str">
        <f t="shared" si="6"/>
        <v>○</v>
      </c>
      <c r="Q16" s="30"/>
    </row>
    <row r="17" spans="1:17" ht="17.25" customHeight="1">
      <c r="A17" s="4" t="s">
        <v>40</v>
      </c>
      <c r="B17" s="128">
        <f t="shared" si="3"/>
        <v>0</v>
      </c>
      <c r="C17" s="129">
        <f t="shared" si="3"/>
        <v>0</v>
      </c>
      <c r="D17" s="129">
        <f t="shared" si="1"/>
        <v>0</v>
      </c>
      <c r="E17" s="129">
        <f t="shared" si="3"/>
        <v>0</v>
      </c>
      <c r="F17" s="129">
        <f t="shared" si="3"/>
        <v>0</v>
      </c>
      <c r="G17" s="138">
        <f t="shared" ref="G17" si="16">G62</f>
        <v>0</v>
      </c>
      <c r="H17" s="141">
        <f t="shared" si="3"/>
        <v>3688</v>
      </c>
      <c r="I17" s="129">
        <f t="shared" si="3"/>
        <v>0</v>
      </c>
      <c r="J17" s="129">
        <f t="shared" si="3"/>
        <v>0</v>
      </c>
      <c r="K17" s="129">
        <f t="shared" si="3"/>
        <v>3688</v>
      </c>
      <c r="L17" s="142">
        <f t="shared" si="3"/>
        <v>1475</v>
      </c>
      <c r="M17" s="4" t="s">
        <v>40</v>
      </c>
      <c r="O17" s="30" t="str">
        <f t="shared" si="5"/>
        <v>○</v>
      </c>
      <c r="P17" s="30" t="str">
        <f t="shared" si="6"/>
        <v>○</v>
      </c>
      <c r="Q17" s="30"/>
    </row>
    <row r="18" spans="1:17" ht="17.25" customHeight="1">
      <c r="A18" s="3" t="s">
        <v>14</v>
      </c>
      <c r="B18" s="125">
        <f t="shared" si="3"/>
        <v>0</v>
      </c>
      <c r="C18" s="126">
        <f t="shared" si="3"/>
        <v>0</v>
      </c>
      <c r="D18" s="126">
        <f t="shared" si="1"/>
        <v>0</v>
      </c>
      <c r="E18" s="126">
        <f t="shared" si="3"/>
        <v>0</v>
      </c>
      <c r="F18" s="126">
        <f t="shared" si="3"/>
        <v>0</v>
      </c>
      <c r="G18" s="127">
        <f t="shared" ref="G18" si="17">G63</f>
        <v>0</v>
      </c>
      <c r="H18" s="139">
        <f t="shared" si="3"/>
        <v>0</v>
      </c>
      <c r="I18" s="126">
        <f t="shared" si="3"/>
        <v>0</v>
      </c>
      <c r="J18" s="126">
        <f t="shared" si="3"/>
        <v>0</v>
      </c>
      <c r="K18" s="89">
        <f t="shared" si="3"/>
        <v>0</v>
      </c>
      <c r="L18" s="140">
        <f t="shared" si="3"/>
        <v>0</v>
      </c>
      <c r="M18" s="3" t="s">
        <v>14</v>
      </c>
      <c r="O18" s="30" t="str">
        <f t="shared" si="5"/>
        <v>○</v>
      </c>
      <c r="P18" s="30" t="str">
        <f t="shared" si="6"/>
        <v>○</v>
      </c>
      <c r="Q18" s="30"/>
    </row>
    <row r="19" spans="1:17" ht="17.25" customHeight="1">
      <c r="A19" s="4" t="s">
        <v>15</v>
      </c>
      <c r="B19" s="128">
        <f t="shared" si="3"/>
        <v>0</v>
      </c>
      <c r="C19" s="129">
        <f t="shared" si="3"/>
        <v>0</v>
      </c>
      <c r="D19" s="129">
        <f t="shared" si="1"/>
        <v>0</v>
      </c>
      <c r="E19" s="129">
        <f t="shared" si="3"/>
        <v>0</v>
      </c>
      <c r="F19" s="129">
        <f t="shared" si="3"/>
        <v>0</v>
      </c>
      <c r="G19" s="135">
        <f t="shared" ref="G19" si="18">G64</f>
        <v>0</v>
      </c>
      <c r="H19" s="141">
        <f t="shared" si="3"/>
        <v>0</v>
      </c>
      <c r="I19" s="129">
        <f t="shared" si="3"/>
        <v>0</v>
      </c>
      <c r="J19" s="129">
        <f t="shared" si="3"/>
        <v>0</v>
      </c>
      <c r="K19" s="126">
        <f t="shared" si="3"/>
        <v>0</v>
      </c>
      <c r="L19" s="142">
        <f t="shared" si="3"/>
        <v>0</v>
      </c>
      <c r="M19" s="4" t="s">
        <v>15</v>
      </c>
      <c r="O19" s="30" t="str">
        <f t="shared" si="5"/>
        <v>○</v>
      </c>
      <c r="P19" s="30" t="str">
        <f t="shared" si="6"/>
        <v>○</v>
      </c>
      <c r="Q19" s="30"/>
    </row>
    <row r="20" spans="1:17" ht="17.25" customHeight="1">
      <c r="A20" s="4" t="s">
        <v>16</v>
      </c>
      <c r="B20" s="128">
        <f t="shared" si="3"/>
        <v>0</v>
      </c>
      <c r="C20" s="129">
        <f t="shared" si="3"/>
        <v>0</v>
      </c>
      <c r="D20" s="129">
        <f t="shared" si="1"/>
        <v>0</v>
      </c>
      <c r="E20" s="129">
        <f t="shared" si="3"/>
        <v>0</v>
      </c>
      <c r="F20" s="129">
        <f t="shared" si="3"/>
        <v>0</v>
      </c>
      <c r="G20" s="135">
        <f t="shared" ref="G20" si="19">G65</f>
        <v>0</v>
      </c>
      <c r="H20" s="141">
        <f t="shared" si="3"/>
        <v>0</v>
      </c>
      <c r="I20" s="129">
        <f t="shared" si="3"/>
        <v>0</v>
      </c>
      <c r="J20" s="129">
        <f t="shared" si="3"/>
        <v>0</v>
      </c>
      <c r="K20" s="126">
        <f t="shared" si="3"/>
        <v>0</v>
      </c>
      <c r="L20" s="142">
        <f t="shared" si="3"/>
        <v>0</v>
      </c>
      <c r="M20" s="4" t="s">
        <v>16</v>
      </c>
      <c r="O20" s="30" t="str">
        <f t="shared" si="5"/>
        <v>○</v>
      </c>
      <c r="P20" s="30" t="str">
        <f t="shared" si="6"/>
        <v>○</v>
      </c>
      <c r="Q20" s="30"/>
    </row>
    <row r="21" spans="1:17" ht="17.25" customHeight="1">
      <c r="A21" s="4" t="s">
        <v>17</v>
      </c>
      <c r="B21" s="128">
        <f t="shared" si="3"/>
        <v>0</v>
      </c>
      <c r="C21" s="129">
        <f t="shared" si="3"/>
        <v>3425</v>
      </c>
      <c r="D21" s="129">
        <f t="shared" si="1"/>
        <v>0</v>
      </c>
      <c r="E21" s="129">
        <f t="shared" si="3"/>
        <v>0</v>
      </c>
      <c r="F21" s="129">
        <f t="shared" si="3"/>
        <v>3425</v>
      </c>
      <c r="G21" s="135">
        <f t="shared" ref="G21" si="20">G66</f>
        <v>3425</v>
      </c>
      <c r="H21" s="141">
        <f t="shared" si="3"/>
        <v>0</v>
      </c>
      <c r="I21" s="129">
        <f t="shared" si="3"/>
        <v>0</v>
      </c>
      <c r="J21" s="129">
        <f t="shared" si="3"/>
        <v>0</v>
      </c>
      <c r="K21" s="126">
        <f t="shared" si="3"/>
        <v>0</v>
      </c>
      <c r="L21" s="142">
        <f t="shared" si="3"/>
        <v>0</v>
      </c>
      <c r="M21" s="4" t="s">
        <v>17</v>
      </c>
      <c r="O21" s="30" t="str">
        <f t="shared" si="5"/>
        <v>○</v>
      </c>
      <c r="P21" s="30" t="str">
        <f t="shared" si="6"/>
        <v>○</v>
      </c>
      <c r="Q21" s="30"/>
    </row>
    <row r="22" spans="1:17" ht="17.25" customHeight="1">
      <c r="A22" s="4" t="s">
        <v>18</v>
      </c>
      <c r="B22" s="128">
        <f t="shared" si="3"/>
        <v>0</v>
      </c>
      <c r="C22" s="129">
        <f t="shared" si="3"/>
        <v>0</v>
      </c>
      <c r="D22" s="129">
        <f t="shared" si="1"/>
        <v>0</v>
      </c>
      <c r="E22" s="129">
        <f t="shared" si="3"/>
        <v>0</v>
      </c>
      <c r="F22" s="129">
        <f t="shared" si="3"/>
        <v>0</v>
      </c>
      <c r="G22" s="135">
        <f t="shared" ref="G22" si="21">G67</f>
        <v>0</v>
      </c>
      <c r="H22" s="141">
        <f t="shared" si="3"/>
        <v>0</v>
      </c>
      <c r="I22" s="129">
        <f t="shared" si="3"/>
        <v>0</v>
      </c>
      <c r="J22" s="129">
        <f t="shared" si="3"/>
        <v>0</v>
      </c>
      <c r="K22" s="126">
        <f t="shared" si="3"/>
        <v>0</v>
      </c>
      <c r="L22" s="142">
        <f t="shared" si="3"/>
        <v>0</v>
      </c>
      <c r="M22" s="4" t="s">
        <v>18</v>
      </c>
      <c r="O22" s="30" t="str">
        <f t="shared" si="5"/>
        <v>○</v>
      </c>
      <c r="P22" s="30" t="str">
        <f t="shared" si="6"/>
        <v>○</v>
      </c>
      <c r="Q22" s="30"/>
    </row>
    <row r="23" spans="1:17" ht="17.25" customHeight="1">
      <c r="A23" s="4" t="s">
        <v>19</v>
      </c>
      <c r="B23" s="128">
        <f t="shared" ref="B23:L38" si="22">B68</f>
        <v>0</v>
      </c>
      <c r="C23" s="129">
        <f t="shared" si="22"/>
        <v>0</v>
      </c>
      <c r="D23" s="129">
        <f t="shared" si="1"/>
        <v>0</v>
      </c>
      <c r="E23" s="129">
        <f t="shared" si="22"/>
        <v>0</v>
      </c>
      <c r="F23" s="129">
        <f t="shared" si="22"/>
        <v>0</v>
      </c>
      <c r="G23" s="135">
        <f t="shared" ref="G23" si="23">G68</f>
        <v>0</v>
      </c>
      <c r="H23" s="141">
        <f t="shared" si="22"/>
        <v>0</v>
      </c>
      <c r="I23" s="129">
        <f t="shared" si="22"/>
        <v>0</v>
      </c>
      <c r="J23" s="129">
        <f t="shared" si="22"/>
        <v>0</v>
      </c>
      <c r="K23" s="126">
        <f t="shared" si="22"/>
        <v>0</v>
      </c>
      <c r="L23" s="142">
        <f t="shared" si="22"/>
        <v>0</v>
      </c>
      <c r="M23" s="4" t="s">
        <v>19</v>
      </c>
      <c r="O23" s="30" t="str">
        <f t="shared" si="5"/>
        <v>○</v>
      </c>
      <c r="P23" s="30" t="str">
        <f t="shared" si="6"/>
        <v>○</v>
      </c>
      <c r="Q23" s="30"/>
    </row>
    <row r="24" spans="1:17" ht="17.25" customHeight="1">
      <c r="A24" s="4" t="s">
        <v>20</v>
      </c>
      <c r="B24" s="128">
        <f t="shared" si="22"/>
        <v>0</v>
      </c>
      <c r="C24" s="129">
        <f t="shared" si="22"/>
        <v>0</v>
      </c>
      <c r="D24" s="129">
        <f t="shared" si="1"/>
        <v>0</v>
      </c>
      <c r="E24" s="129">
        <f t="shared" si="22"/>
        <v>0</v>
      </c>
      <c r="F24" s="129">
        <f t="shared" si="22"/>
        <v>0</v>
      </c>
      <c r="G24" s="135">
        <f t="shared" ref="G24" si="24">G69</f>
        <v>0</v>
      </c>
      <c r="H24" s="141">
        <f t="shared" si="22"/>
        <v>39057</v>
      </c>
      <c r="I24" s="129">
        <f t="shared" si="22"/>
        <v>0</v>
      </c>
      <c r="J24" s="129">
        <f t="shared" si="22"/>
        <v>0</v>
      </c>
      <c r="K24" s="126">
        <f t="shared" si="22"/>
        <v>39057</v>
      </c>
      <c r="L24" s="142">
        <f t="shared" si="22"/>
        <v>6708</v>
      </c>
      <c r="M24" s="4" t="s">
        <v>20</v>
      </c>
      <c r="O24" s="30" t="str">
        <f t="shared" si="5"/>
        <v>○</v>
      </c>
      <c r="P24" s="30" t="str">
        <f t="shared" si="6"/>
        <v>○</v>
      </c>
      <c r="Q24" s="30"/>
    </row>
    <row r="25" spans="1:17" ht="17.25" customHeight="1">
      <c r="A25" s="4" t="s">
        <v>21</v>
      </c>
      <c r="B25" s="128">
        <f t="shared" si="22"/>
        <v>0</v>
      </c>
      <c r="C25" s="129">
        <f t="shared" si="22"/>
        <v>0</v>
      </c>
      <c r="D25" s="129">
        <f t="shared" si="1"/>
        <v>0</v>
      </c>
      <c r="E25" s="129">
        <f t="shared" si="22"/>
        <v>0</v>
      </c>
      <c r="F25" s="129">
        <f t="shared" si="22"/>
        <v>0</v>
      </c>
      <c r="G25" s="135">
        <f t="shared" ref="G25" si="25">G70</f>
        <v>0</v>
      </c>
      <c r="H25" s="141">
        <f t="shared" si="22"/>
        <v>992163</v>
      </c>
      <c r="I25" s="129">
        <f t="shared" si="22"/>
        <v>0</v>
      </c>
      <c r="J25" s="129">
        <f t="shared" si="22"/>
        <v>0</v>
      </c>
      <c r="K25" s="126">
        <f t="shared" si="22"/>
        <v>992163</v>
      </c>
      <c r="L25" s="142">
        <f t="shared" si="22"/>
        <v>604894</v>
      </c>
      <c r="M25" s="4" t="s">
        <v>21</v>
      </c>
      <c r="O25" s="30" t="str">
        <f t="shared" si="5"/>
        <v>○</v>
      </c>
      <c r="P25" s="30" t="str">
        <f t="shared" si="6"/>
        <v>○</v>
      </c>
      <c r="Q25" s="30"/>
    </row>
    <row r="26" spans="1:17" ht="17.25" customHeight="1">
      <c r="A26" s="4" t="s">
        <v>47</v>
      </c>
      <c r="B26" s="128">
        <f t="shared" si="22"/>
        <v>8135</v>
      </c>
      <c r="C26" s="129">
        <f t="shared" si="22"/>
        <v>0</v>
      </c>
      <c r="D26" s="129">
        <f t="shared" si="1"/>
        <v>0</v>
      </c>
      <c r="E26" s="129">
        <f t="shared" si="22"/>
        <v>0</v>
      </c>
      <c r="F26" s="129">
        <f t="shared" si="22"/>
        <v>8135</v>
      </c>
      <c r="G26" s="135">
        <f t="shared" ref="G26" si="26">G71</f>
        <v>3254</v>
      </c>
      <c r="H26" s="141">
        <f t="shared" si="22"/>
        <v>1408</v>
      </c>
      <c r="I26" s="129">
        <f t="shared" si="22"/>
        <v>0</v>
      </c>
      <c r="J26" s="129">
        <f t="shared" si="22"/>
        <v>0</v>
      </c>
      <c r="K26" s="126">
        <f t="shared" si="22"/>
        <v>1408</v>
      </c>
      <c r="L26" s="142">
        <f t="shared" si="22"/>
        <v>1408</v>
      </c>
      <c r="M26" s="4" t="s">
        <v>47</v>
      </c>
      <c r="O26" s="30" t="str">
        <f t="shared" si="5"/>
        <v>○</v>
      </c>
      <c r="P26" s="30" t="str">
        <f t="shared" si="6"/>
        <v>○</v>
      </c>
      <c r="Q26" s="30"/>
    </row>
    <row r="27" spans="1:17" ht="17.25" customHeight="1">
      <c r="A27" s="4" t="s">
        <v>22</v>
      </c>
      <c r="B27" s="128">
        <f t="shared" si="22"/>
        <v>0</v>
      </c>
      <c r="C27" s="129">
        <f t="shared" si="22"/>
        <v>0</v>
      </c>
      <c r="D27" s="129">
        <f t="shared" si="1"/>
        <v>0</v>
      </c>
      <c r="E27" s="129">
        <f t="shared" si="22"/>
        <v>0</v>
      </c>
      <c r="F27" s="129">
        <f t="shared" si="22"/>
        <v>0</v>
      </c>
      <c r="G27" s="135">
        <f t="shared" ref="G27" si="27">G72</f>
        <v>0</v>
      </c>
      <c r="H27" s="141">
        <f t="shared" si="22"/>
        <v>0</v>
      </c>
      <c r="I27" s="129">
        <f t="shared" si="22"/>
        <v>0</v>
      </c>
      <c r="J27" s="129">
        <f t="shared" si="22"/>
        <v>0</v>
      </c>
      <c r="K27" s="126">
        <f t="shared" si="22"/>
        <v>0</v>
      </c>
      <c r="L27" s="142">
        <f t="shared" si="22"/>
        <v>0</v>
      </c>
      <c r="M27" s="4" t="s">
        <v>22</v>
      </c>
      <c r="O27" s="30" t="str">
        <f t="shared" si="5"/>
        <v>○</v>
      </c>
      <c r="P27" s="30" t="str">
        <f t="shared" si="6"/>
        <v>○</v>
      </c>
      <c r="Q27" s="30"/>
    </row>
    <row r="28" spans="1:17" ht="17.25" customHeight="1">
      <c r="A28" s="4" t="s">
        <v>23</v>
      </c>
      <c r="B28" s="128">
        <f t="shared" si="22"/>
        <v>0</v>
      </c>
      <c r="C28" s="129">
        <f t="shared" si="22"/>
        <v>163084</v>
      </c>
      <c r="D28" s="129">
        <f t="shared" si="1"/>
        <v>0</v>
      </c>
      <c r="E28" s="129">
        <f t="shared" si="22"/>
        <v>0</v>
      </c>
      <c r="F28" s="129">
        <f t="shared" si="22"/>
        <v>163084</v>
      </c>
      <c r="G28" s="135">
        <f t="shared" ref="G28" si="28">G73</f>
        <v>163084</v>
      </c>
      <c r="H28" s="141">
        <f t="shared" si="22"/>
        <v>0</v>
      </c>
      <c r="I28" s="129">
        <f t="shared" si="22"/>
        <v>0</v>
      </c>
      <c r="J28" s="129">
        <f t="shared" si="22"/>
        <v>0</v>
      </c>
      <c r="K28" s="126">
        <f t="shared" si="22"/>
        <v>0</v>
      </c>
      <c r="L28" s="142">
        <f t="shared" si="22"/>
        <v>0</v>
      </c>
      <c r="M28" s="4" t="s">
        <v>23</v>
      </c>
      <c r="O28" s="30" t="str">
        <f t="shared" si="5"/>
        <v>○</v>
      </c>
      <c r="P28" s="30" t="str">
        <f t="shared" si="6"/>
        <v>○</v>
      </c>
      <c r="Q28" s="30"/>
    </row>
    <row r="29" spans="1:17" ht="17.25" customHeight="1">
      <c r="A29" s="4" t="s">
        <v>24</v>
      </c>
      <c r="B29" s="128">
        <f t="shared" si="22"/>
        <v>0</v>
      </c>
      <c r="C29" s="129">
        <f t="shared" si="22"/>
        <v>0</v>
      </c>
      <c r="D29" s="129">
        <f t="shared" si="1"/>
        <v>0</v>
      </c>
      <c r="E29" s="129">
        <f t="shared" si="22"/>
        <v>0</v>
      </c>
      <c r="F29" s="129">
        <f t="shared" si="22"/>
        <v>0</v>
      </c>
      <c r="G29" s="135">
        <f t="shared" ref="G29" si="29">G74</f>
        <v>0</v>
      </c>
      <c r="H29" s="141">
        <f t="shared" si="22"/>
        <v>0</v>
      </c>
      <c r="I29" s="129">
        <f t="shared" si="22"/>
        <v>0</v>
      </c>
      <c r="J29" s="129">
        <f t="shared" si="22"/>
        <v>0</v>
      </c>
      <c r="K29" s="126">
        <f t="shared" si="22"/>
        <v>0</v>
      </c>
      <c r="L29" s="142">
        <f t="shared" si="22"/>
        <v>0</v>
      </c>
      <c r="M29" s="4" t="s">
        <v>24</v>
      </c>
      <c r="O29" s="30" t="str">
        <f t="shared" si="5"/>
        <v>○</v>
      </c>
      <c r="P29" s="30" t="str">
        <f t="shared" si="6"/>
        <v>○</v>
      </c>
      <c r="Q29" s="30"/>
    </row>
    <row r="30" spans="1:17" ht="17.25" customHeight="1">
      <c r="A30" s="4" t="s">
        <v>25</v>
      </c>
      <c r="B30" s="128">
        <f t="shared" si="22"/>
        <v>0</v>
      </c>
      <c r="C30" s="129">
        <f t="shared" si="22"/>
        <v>0</v>
      </c>
      <c r="D30" s="129">
        <f t="shared" si="1"/>
        <v>0</v>
      </c>
      <c r="E30" s="129">
        <f t="shared" si="22"/>
        <v>0</v>
      </c>
      <c r="F30" s="129">
        <f t="shared" si="22"/>
        <v>0</v>
      </c>
      <c r="G30" s="135">
        <f t="shared" ref="G30" si="30">G75</f>
        <v>0</v>
      </c>
      <c r="H30" s="141">
        <f t="shared" si="22"/>
        <v>0</v>
      </c>
      <c r="I30" s="129">
        <f t="shared" si="22"/>
        <v>0</v>
      </c>
      <c r="J30" s="129">
        <f t="shared" si="22"/>
        <v>0</v>
      </c>
      <c r="K30" s="126">
        <f t="shared" si="22"/>
        <v>0</v>
      </c>
      <c r="L30" s="142">
        <f t="shared" si="22"/>
        <v>0</v>
      </c>
      <c r="M30" s="4" t="s">
        <v>25</v>
      </c>
      <c r="O30" s="30" t="str">
        <f t="shared" si="5"/>
        <v>○</v>
      </c>
      <c r="P30" s="30" t="str">
        <f t="shared" si="6"/>
        <v>○</v>
      </c>
      <c r="Q30" s="30"/>
    </row>
    <row r="31" spans="1:17" ht="17.25" customHeight="1">
      <c r="A31" s="4" t="s">
        <v>26</v>
      </c>
      <c r="B31" s="128">
        <f t="shared" si="22"/>
        <v>0</v>
      </c>
      <c r="C31" s="129">
        <f t="shared" si="22"/>
        <v>0</v>
      </c>
      <c r="D31" s="129">
        <f t="shared" si="1"/>
        <v>0</v>
      </c>
      <c r="E31" s="129">
        <f t="shared" si="22"/>
        <v>0</v>
      </c>
      <c r="F31" s="129">
        <f t="shared" si="22"/>
        <v>0</v>
      </c>
      <c r="G31" s="135">
        <f t="shared" ref="G31" si="31">G76</f>
        <v>0</v>
      </c>
      <c r="H31" s="141">
        <f t="shared" si="22"/>
        <v>0</v>
      </c>
      <c r="I31" s="129">
        <f t="shared" si="22"/>
        <v>0</v>
      </c>
      <c r="J31" s="129">
        <f t="shared" si="22"/>
        <v>0</v>
      </c>
      <c r="K31" s="126">
        <f t="shared" si="22"/>
        <v>0</v>
      </c>
      <c r="L31" s="142">
        <f t="shared" si="22"/>
        <v>0</v>
      </c>
      <c r="M31" s="4" t="s">
        <v>26</v>
      </c>
      <c r="O31" s="30" t="str">
        <f t="shared" si="5"/>
        <v>○</v>
      </c>
      <c r="P31" s="30" t="str">
        <f t="shared" si="6"/>
        <v>○</v>
      </c>
      <c r="Q31" s="30"/>
    </row>
    <row r="32" spans="1:17" ht="17.25" customHeight="1">
      <c r="A32" s="4" t="s">
        <v>27</v>
      </c>
      <c r="B32" s="128">
        <f t="shared" si="22"/>
        <v>2055</v>
      </c>
      <c r="C32" s="129">
        <f t="shared" si="22"/>
        <v>0</v>
      </c>
      <c r="D32" s="129">
        <f t="shared" si="1"/>
        <v>0</v>
      </c>
      <c r="E32" s="129">
        <f t="shared" si="22"/>
        <v>0</v>
      </c>
      <c r="F32" s="129">
        <f t="shared" si="22"/>
        <v>2055</v>
      </c>
      <c r="G32" s="135">
        <f t="shared" ref="G32" si="32">G77</f>
        <v>342</v>
      </c>
      <c r="H32" s="141">
        <f t="shared" si="22"/>
        <v>0</v>
      </c>
      <c r="I32" s="129">
        <f t="shared" si="22"/>
        <v>0</v>
      </c>
      <c r="J32" s="129">
        <f t="shared" si="22"/>
        <v>0</v>
      </c>
      <c r="K32" s="126">
        <f t="shared" si="22"/>
        <v>0</v>
      </c>
      <c r="L32" s="142">
        <f t="shared" si="22"/>
        <v>0</v>
      </c>
      <c r="M32" s="4" t="s">
        <v>27</v>
      </c>
      <c r="O32" s="30" t="str">
        <f t="shared" si="5"/>
        <v>○</v>
      </c>
      <c r="P32" s="30" t="str">
        <f t="shared" si="6"/>
        <v>○</v>
      </c>
      <c r="Q32" s="30"/>
    </row>
    <row r="33" spans="1:17" ht="17.25" customHeight="1">
      <c r="A33" s="4" t="s">
        <v>28</v>
      </c>
      <c r="B33" s="128">
        <f t="shared" si="22"/>
        <v>0</v>
      </c>
      <c r="C33" s="129">
        <f t="shared" si="22"/>
        <v>0</v>
      </c>
      <c r="D33" s="129">
        <f t="shared" si="1"/>
        <v>0</v>
      </c>
      <c r="E33" s="129">
        <f t="shared" si="22"/>
        <v>0</v>
      </c>
      <c r="F33" s="129">
        <f t="shared" si="22"/>
        <v>0</v>
      </c>
      <c r="G33" s="135">
        <f t="shared" ref="G33" si="33">G78</f>
        <v>0</v>
      </c>
      <c r="H33" s="141">
        <f t="shared" si="22"/>
        <v>0</v>
      </c>
      <c r="I33" s="129">
        <f t="shared" si="22"/>
        <v>0</v>
      </c>
      <c r="J33" s="129">
        <f t="shared" si="22"/>
        <v>0</v>
      </c>
      <c r="K33" s="126">
        <f t="shared" si="22"/>
        <v>0</v>
      </c>
      <c r="L33" s="142">
        <f t="shared" si="22"/>
        <v>0</v>
      </c>
      <c r="M33" s="4" t="s">
        <v>28</v>
      </c>
      <c r="O33" s="30" t="str">
        <f t="shared" si="5"/>
        <v>○</v>
      </c>
      <c r="P33" s="30" t="str">
        <f t="shared" si="6"/>
        <v>○</v>
      </c>
      <c r="Q33" s="30"/>
    </row>
    <row r="34" spans="1:17" ht="17.25" customHeight="1">
      <c r="A34" s="4" t="s">
        <v>29</v>
      </c>
      <c r="B34" s="128">
        <f t="shared" si="22"/>
        <v>3743</v>
      </c>
      <c r="C34" s="129">
        <f t="shared" si="22"/>
        <v>0</v>
      </c>
      <c r="D34" s="129">
        <f t="shared" si="1"/>
        <v>0</v>
      </c>
      <c r="E34" s="129">
        <f t="shared" si="22"/>
        <v>0</v>
      </c>
      <c r="F34" s="129">
        <f t="shared" si="22"/>
        <v>3743</v>
      </c>
      <c r="G34" s="135">
        <f t="shared" ref="G34" si="34">G79</f>
        <v>1497</v>
      </c>
      <c r="H34" s="141">
        <f t="shared" si="22"/>
        <v>129376</v>
      </c>
      <c r="I34" s="129">
        <f t="shared" si="22"/>
        <v>0</v>
      </c>
      <c r="J34" s="129">
        <f t="shared" si="22"/>
        <v>0</v>
      </c>
      <c r="K34" s="126">
        <f t="shared" si="22"/>
        <v>129376</v>
      </c>
      <c r="L34" s="142">
        <f t="shared" si="22"/>
        <v>73850</v>
      </c>
      <c r="M34" s="4" t="s">
        <v>29</v>
      </c>
      <c r="O34" s="30" t="str">
        <f t="shared" si="5"/>
        <v>○</v>
      </c>
      <c r="P34" s="30" t="str">
        <f t="shared" si="6"/>
        <v>○</v>
      </c>
      <c r="Q34" s="30"/>
    </row>
    <row r="35" spans="1:17" ht="17.25" customHeight="1">
      <c r="A35" s="4" t="s">
        <v>30</v>
      </c>
      <c r="B35" s="128">
        <f t="shared" si="22"/>
        <v>16274</v>
      </c>
      <c r="C35" s="129">
        <f t="shared" si="22"/>
        <v>47772</v>
      </c>
      <c r="D35" s="129">
        <f t="shared" si="1"/>
        <v>0</v>
      </c>
      <c r="E35" s="129">
        <f t="shared" si="22"/>
        <v>0</v>
      </c>
      <c r="F35" s="129">
        <f t="shared" si="22"/>
        <v>64046</v>
      </c>
      <c r="G35" s="135">
        <f t="shared" ref="G35" si="35">G80</f>
        <v>51895</v>
      </c>
      <c r="H35" s="141">
        <f t="shared" si="22"/>
        <v>934</v>
      </c>
      <c r="I35" s="129">
        <f t="shared" si="22"/>
        <v>0</v>
      </c>
      <c r="J35" s="129">
        <f t="shared" si="22"/>
        <v>0</v>
      </c>
      <c r="K35" s="126">
        <f t="shared" si="22"/>
        <v>934</v>
      </c>
      <c r="L35" s="142">
        <f t="shared" si="22"/>
        <v>374</v>
      </c>
      <c r="M35" s="4" t="s">
        <v>30</v>
      </c>
      <c r="O35" s="30" t="str">
        <f t="shared" si="5"/>
        <v>○</v>
      </c>
      <c r="P35" s="30" t="str">
        <f t="shared" si="6"/>
        <v>○</v>
      </c>
      <c r="Q35" s="30"/>
    </row>
    <row r="36" spans="1:17" ht="17.25" customHeight="1">
      <c r="A36" s="4" t="s">
        <v>31</v>
      </c>
      <c r="B36" s="128">
        <f t="shared" si="22"/>
        <v>16793</v>
      </c>
      <c r="C36" s="129">
        <f t="shared" si="22"/>
        <v>0</v>
      </c>
      <c r="D36" s="129">
        <f t="shared" si="1"/>
        <v>0</v>
      </c>
      <c r="E36" s="129">
        <f t="shared" si="22"/>
        <v>0</v>
      </c>
      <c r="F36" s="129">
        <f t="shared" si="22"/>
        <v>16793</v>
      </c>
      <c r="G36" s="135">
        <f t="shared" ref="G36" si="36">G81</f>
        <v>4639</v>
      </c>
      <c r="H36" s="141">
        <f t="shared" si="22"/>
        <v>0</v>
      </c>
      <c r="I36" s="129">
        <f t="shared" si="22"/>
        <v>0</v>
      </c>
      <c r="J36" s="129">
        <f t="shared" si="22"/>
        <v>128049</v>
      </c>
      <c r="K36" s="126">
        <f t="shared" si="22"/>
        <v>128049</v>
      </c>
      <c r="L36" s="142">
        <f t="shared" si="22"/>
        <v>128049</v>
      </c>
      <c r="M36" s="4" t="s">
        <v>31</v>
      </c>
      <c r="O36" s="30" t="str">
        <f t="shared" si="5"/>
        <v>○</v>
      </c>
      <c r="P36" s="30" t="str">
        <f t="shared" si="6"/>
        <v>○</v>
      </c>
      <c r="Q36" s="30"/>
    </row>
    <row r="37" spans="1:17" ht="17.25" customHeight="1">
      <c r="A37" s="4" t="s">
        <v>32</v>
      </c>
      <c r="B37" s="128">
        <f t="shared" si="22"/>
        <v>0</v>
      </c>
      <c r="C37" s="129">
        <f t="shared" si="22"/>
        <v>0</v>
      </c>
      <c r="D37" s="129">
        <f t="shared" si="1"/>
        <v>0</v>
      </c>
      <c r="E37" s="129">
        <f t="shared" si="22"/>
        <v>0</v>
      </c>
      <c r="F37" s="129">
        <f t="shared" si="22"/>
        <v>0</v>
      </c>
      <c r="G37" s="135">
        <f t="shared" ref="G37" si="37">G82</f>
        <v>0</v>
      </c>
      <c r="H37" s="141">
        <f t="shared" si="22"/>
        <v>0</v>
      </c>
      <c r="I37" s="129">
        <f t="shared" si="22"/>
        <v>0</v>
      </c>
      <c r="J37" s="129">
        <f t="shared" si="22"/>
        <v>0</v>
      </c>
      <c r="K37" s="126">
        <f t="shared" si="22"/>
        <v>0</v>
      </c>
      <c r="L37" s="142">
        <f t="shared" si="22"/>
        <v>0</v>
      </c>
      <c r="M37" s="4" t="s">
        <v>32</v>
      </c>
      <c r="O37" s="30" t="str">
        <f t="shared" si="5"/>
        <v>○</v>
      </c>
      <c r="P37" s="30" t="str">
        <f t="shared" si="6"/>
        <v>○</v>
      </c>
      <c r="Q37" s="30"/>
    </row>
    <row r="38" spans="1:17" ht="17.25" customHeight="1">
      <c r="A38" s="4" t="s">
        <v>33</v>
      </c>
      <c r="B38" s="128">
        <f t="shared" si="22"/>
        <v>0</v>
      </c>
      <c r="C38" s="129">
        <f t="shared" si="22"/>
        <v>136800</v>
      </c>
      <c r="D38" s="129">
        <f t="shared" si="1"/>
        <v>0</v>
      </c>
      <c r="E38" s="129">
        <f t="shared" si="22"/>
        <v>0</v>
      </c>
      <c r="F38" s="129">
        <f t="shared" si="22"/>
        <v>136800</v>
      </c>
      <c r="G38" s="135">
        <f t="shared" ref="G38" si="38">G83</f>
        <v>136800</v>
      </c>
      <c r="H38" s="141">
        <f t="shared" si="22"/>
        <v>0</v>
      </c>
      <c r="I38" s="129">
        <f t="shared" si="22"/>
        <v>0</v>
      </c>
      <c r="J38" s="129">
        <f t="shared" si="22"/>
        <v>0</v>
      </c>
      <c r="K38" s="126">
        <f t="shared" si="22"/>
        <v>0</v>
      </c>
      <c r="L38" s="142">
        <f t="shared" si="22"/>
        <v>0</v>
      </c>
      <c r="M38" s="4" t="s">
        <v>33</v>
      </c>
      <c r="O38" s="30" t="str">
        <f t="shared" si="5"/>
        <v>○</v>
      </c>
      <c r="P38" s="30" t="str">
        <f t="shared" si="6"/>
        <v>○</v>
      </c>
      <c r="Q38" s="30"/>
    </row>
    <row r="39" spans="1:17" ht="17.25" customHeight="1">
      <c r="A39" s="4" t="s">
        <v>34</v>
      </c>
      <c r="B39" s="128">
        <f t="shared" ref="B39:L44" si="39">B84</f>
        <v>0</v>
      </c>
      <c r="C39" s="129">
        <f t="shared" si="39"/>
        <v>157633</v>
      </c>
      <c r="D39" s="129">
        <f t="shared" si="1"/>
        <v>0</v>
      </c>
      <c r="E39" s="129">
        <f t="shared" si="39"/>
        <v>0</v>
      </c>
      <c r="F39" s="129">
        <f t="shared" si="39"/>
        <v>157633</v>
      </c>
      <c r="G39" s="135">
        <f t="shared" ref="G39" si="40">G84</f>
        <v>157633</v>
      </c>
      <c r="H39" s="141">
        <f t="shared" si="39"/>
        <v>91</v>
      </c>
      <c r="I39" s="129">
        <f t="shared" si="39"/>
        <v>0</v>
      </c>
      <c r="J39" s="129">
        <f t="shared" si="39"/>
        <v>0</v>
      </c>
      <c r="K39" s="126">
        <f t="shared" si="39"/>
        <v>91</v>
      </c>
      <c r="L39" s="142">
        <f t="shared" si="39"/>
        <v>91</v>
      </c>
      <c r="M39" s="4" t="s">
        <v>34</v>
      </c>
      <c r="O39" s="30" t="str">
        <f t="shared" si="5"/>
        <v>○</v>
      </c>
      <c r="P39" s="30" t="str">
        <f t="shared" si="6"/>
        <v>○</v>
      </c>
      <c r="Q39" s="30"/>
    </row>
    <row r="40" spans="1:17" ht="17.25" customHeight="1">
      <c r="A40" s="4" t="s">
        <v>35</v>
      </c>
      <c r="B40" s="128">
        <f t="shared" si="39"/>
        <v>28</v>
      </c>
      <c r="C40" s="129">
        <f t="shared" si="39"/>
        <v>130770</v>
      </c>
      <c r="D40" s="129">
        <f t="shared" si="1"/>
        <v>0</v>
      </c>
      <c r="E40" s="129">
        <f t="shared" si="39"/>
        <v>0</v>
      </c>
      <c r="F40" s="129">
        <f t="shared" si="39"/>
        <v>130798</v>
      </c>
      <c r="G40" s="135">
        <f t="shared" ref="G40" si="41">G85</f>
        <v>130798</v>
      </c>
      <c r="H40" s="141">
        <f t="shared" si="39"/>
        <v>61867</v>
      </c>
      <c r="I40" s="129">
        <f t="shared" si="39"/>
        <v>0</v>
      </c>
      <c r="J40" s="129">
        <f t="shared" si="39"/>
        <v>0</v>
      </c>
      <c r="K40" s="126">
        <f t="shared" si="39"/>
        <v>61867</v>
      </c>
      <c r="L40" s="142">
        <f t="shared" si="39"/>
        <v>24461</v>
      </c>
      <c r="M40" s="4" t="s">
        <v>35</v>
      </c>
      <c r="O40" s="30" t="str">
        <f t="shared" si="5"/>
        <v>○</v>
      </c>
      <c r="P40" s="30" t="str">
        <f t="shared" si="6"/>
        <v>○</v>
      </c>
      <c r="Q40" s="30"/>
    </row>
    <row r="41" spans="1:17" ht="17.25" customHeight="1">
      <c r="A41" s="4" t="s">
        <v>36</v>
      </c>
      <c r="B41" s="128">
        <f t="shared" si="39"/>
        <v>0</v>
      </c>
      <c r="C41" s="129">
        <f t="shared" si="39"/>
        <v>126163</v>
      </c>
      <c r="D41" s="129">
        <f t="shared" si="1"/>
        <v>0</v>
      </c>
      <c r="E41" s="129">
        <f t="shared" si="39"/>
        <v>0</v>
      </c>
      <c r="F41" s="129">
        <f t="shared" si="39"/>
        <v>126163</v>
      </c>
      <c r="G41" s="135">
        <f t="shared" ref="G41" si="42">G86</f>
        <v>126163</v>
      </c>
      <c r="H41" s="141">
        <f t="shared" si="39"/>
        <v>0</v>
      </c>
      <c r="I41" s="129">
        <f t="shared" si="39"/>
        <v>0</v>
      </c>
      <c r="J41" s="129">
        <f t="shared" si="39"/>
        <v>0</v>
      </c>
      <c r="K41" s="126">
        <f t="shared" si="39"/>
        <v>0</v>
      </c>
      <c r="L41" s="142">
        <f t="shared" si="39"/>
        <v>0</v>
      </c>
      <c r="M41" s="4" t="s">
        <v>36</v>
      </c>
      <c r="O41" s="30" t="str">
        <f t="shared" si="5"/>
        <v>○</v>
      </c>
      <c r="P41" s="30" t="str">
        <f t="shared" si="6"/>
        <v>○</v>
      </c>
      <c r="Q41" s="30"/>
    </row>
    <row r="42" spans="1:17" ht="17.25" customHeight="1">
      <c r="A42" s="4" t="s">
        <v>37</v>
      </c>
      <c r="B42" s="128">
        <f t="shared" si="39"/>
        <v>0</v>
      </c>
      <c r="C42" s="129">
        <f t="shared" si="39"/>
        <v>84033</v>
      </c>
      <c r="D42" s="129">
        <f t="shared" si="1"/>
        <v>0</v>
      </c>
      <c r="E42" s="129">
        <f t="shared" si="39"/>
        <v>0</v>
      </c>
      <c r="F42" s="129">
        <f t="shared" si="39"/>
        <v>84033</v>
      </c>
      <c r="G42" s="135">
        <f t="shared" ref="G42" si="43">G87</f>
        <v>84033</v>
      </c>
      <c r="H42" s="141">
        <f t="shared" si="39"/>
        <v>2981</v>
      </c>
      <c r="I42" s="129">
        <f t="shared" si="39"/>
        <v>0</v>
      </c>
      <c r="J42" s="129">
        <f t="shared" si="39"/>
        <v>0</v>
      </c>
      <c r="K42" s="126">
        <f t="shared" si="39"/>
        <v>2981</v>
      </c>
      <c r="L42" s="142">
        <f t="shared" si="39"/>
        <v>2981</v>
      </c>
      <c r="M42" s="4" t="s">
        <v>37</v>
      </c>
      <c r="O42" s="30" t="str">
        <f t="shared" si="5"/>
        <v>○</v>
      </c>
      <c r="P42" s="30" t="str">
        <f t="shared" si="6"/>
        <v>○</v>
      </c>
      <c r="Q42" s="30"/>
    </row>
    <row r="43" spans="1:17" ht="17.25" customHeight="1">
      <c r="A43" s="4" t="s">
        <v>38</v>
      </c>
      <c r="B43" s="128">
        <f t="shared" si="39"/>
        <v>0</v>
      </c>
      <c r="C43" s="129">
        <f t="shared" si="39"/>
        <v>57141</v>
      </c>
      <c r="D43" s="129">
        <f t="shared" si="1"/>
        <v>549990</v>
      </c>
      <c r="E43" s="129">
        <f t="shared" si="39"/>
        <v>25528519</v>
      </c>
      <c r="F43" s="129">
        <f t="shared" si="39"/>
        <v>26135650</v>
      </c>
      <c r="G43" s="135">
        <f t="shared" ref="G43" si="44">G88</f>
        <v>26135650</v>
      </c>
      <c r="H43" s="141">
        <f t="shared" si="39"/>
        <v>0</v>
      </c>
      <c r="I43" s="129">
        <f t="shared" si="39"/>
        <v>0</v>
      </c>
      <c r="J43" s="129">
        <f t="shared" si="39"/>
        <v>0</v>
      </c>
      <c r="K43" s="126">
        <f t="shared" si="39"/>
        <v>0</v>
      </c>
      <c r="L43" s="142">
        <f t="shared" si="39"/>
        <v>0</v>
      </c>
      <c r="M43" s="4" t="s">
        <v>38</v>
      </c>
      <c r="O43" s="30" t="str">
        <f t="shared" si="5"/>
        <v>○</v>
      </c>
      <c r="P43" s="30" t="str">
        <f t="shared" si="6"/>
        <v>○</v>
      </c>
      <c r="Q43" s="30"/>
    </row>
    <row r="44" spans="1:17" ht="17.25" customHeight="1" thickBot="1">
      <c r="A44" s="5" t="s">
        <v>39</v>
      </c>
      <c r="B44" s="128">
        <f t="shared" si="39"/>
        <v>0</v>
      </c>
      <c r="C44" s="129">
        <f t="shared" si="39"/>
        <v>0</v>
      </c>
      <c r="D44" s="129">
        <f t="shared" si="1"/>
        <v>0</v>
      </c>
      <c r="E44" s="129">
        <f t="shared" si="39"/>
        <v>0</v>
      </c>
      <c r="F44" s="129">
        <f t="shared" si="39"/>
        <v>0</v>
      </c>
      <c r="G44" s="135">
        <f t="shared" ref="G44" si="45">G89</f>
        <v>0</v>
      </c>
      <c r="H44" s="141">
        <f t="shared" si="39"/>
        <v>0</v>
      </c>
      <c r="I44" s="129">
        <f t="shared" si="39"/>
        <v>0</v>
      </c>
      <c r="J44" s="129">
        <f t="shared" si="39"/>
        <v>0</v>
      </c>
      <c r="K44" s="126">
        <f t="shared" si="39"/>
        <v>0</v>
      </c>
      <c r="L44" s="142">
        <f t="shared" si="39"/>
        <v>0</v>
      </c>
      <c r="M44" s="5" t="s">
        <v>39</v>
      </c>
      <c r="O44" s="30" t="str">
        <f t="shared" si="5"/>
        <v>○</v>
      </c>
      <c r="P44" s="30" t="str">
        <f t="shared" si="6"/>
        <v>○</v>
      </c>
      <c r="Q44" s="30"/>
    </row>
    <row r="45" spans="1:17" s="35" customFormat="1" ht="17.25" customHeight="1" thickBot="1">
      <c r="A45" s="47" t="s">
        <v>43</v>
      </c>
      <c r="B45" s="170">
        <f>SUM(B6:B17)</f>
        <v>3239930</v>
      </c>
      <c r="C45" s="171">
        <f t="shared" ref="C45:L45" si="46">SUM(C6:C17)</f>
        <v>160037</v>
      </c>
      <c r="D45" s="171">
        <f t="shared" si="46"/>
        <v>0</v>
      </c>
      <c r="E45" s="171">
        <f t="shared" si="46"/>
        <v>0</v>
      </c>
      <c r="F45" s="171">
        <f t="shared" si="46"/>
        <v>3399967</v>
      </c>
      <c r="G45" s="164">
        <f t="shared" ref="G45" si="47">SUM(G6:G17)</f>
        <v>1093756</v>
      </c>
      <c r="H45" s="162">
        <f t="shared" si="46"/>
        <v>41859931</v>
      </c>
      <c r="I45" s="171">
        <f t="shared" si="46"/>
        <v>0</v>
      </c>
      <c r="J45" s="171">
        <f t="shared" si="46"/>
        <v>1276719</v>
      </c>
      <c r="K45" s="171">
        <f t="shared" si="46"/>
        <v>43136650</v>
      </c>
      <c r="L45" s="163">
        <f t="shared" si="46"/>
        <v>15040491</v>
      </c>
      <c r="M45" s="47" t="s">
        <v>43</v>
      </c>
      <c r="O45" s="49"/>
      <c r="P45" s="49"/>
      <c r="Q45" s="49"/>
    </row>
    <row r="46" spans="1:17" s="35" customFormat="1" ht="17.25" customHeight="1" thickBot="1">
      <c r="A46" s="47" t="s">
        <v>41</v>
      </c>
      <c r="B46" s="170">
        <f>SUM(B18:B44)</f>
        <v>47028</v>
      </c>
      <c r="C46" s="171">
        <f t="shared" ref="C46:L46" si="48">SUM(C18:C44)</f>
        <v>906821</v>
      </c>
      <c r="D46" s="171">
        <f t="shared" si="48"/>
        <v>549990</v>
      </c>
      <c r="E46" s="171">
        <f t="shared" si="48"/>
        <v>25528519</v>
      </c>
      <c r="F46" s="171">
        <f t="shared" si="48"/>
        <v>27032358</v>
      </c>
      <c r="G46" s="164">
        <f t="shared" ref="G46" si="49">SUM(G18:G44)</f>
        <v>26999213</v>
      </c>
      <c r="H46" s="162">
        <f t="shared" si="48"/>
        <v>1227877</v>
      </c>
      <c r="I46" s="171">
        <f t="shared" si="48"/>
        <v>0</v>
      </c>
      <c r="J46" s="171">
        <f t="shared" si="48"/>
        <v>128049</v>
      </c>
      <c r="K46" s="171">
        <f t="shared" si="48"/>
        <v>1355926</v>
      </c>
      <c r="L46" s="163">
        <f t="shared" si="48"/>
        <v>842816</v>
      </c>
      <c r="M46" s="47" t="s">
        <v>41</v>
      </c>
      <c r="O46" s="49"/>
      <c r="P46" s="49"/>
      <c r="Q46" s="49"/>
    </row>
    <row r="47" spans="1:17" s="35" customFormat="1" ht="17.25" customHeight="1" thickBot="1">
      <c r="A47" s="48" t="s">
        <v>42</v>
      </c>
      <c r="B47" s="172">
        <f>SUM(B45:B46)</f>
        <v>3286958</v>
      </c>
      <c r="C47" s="173">
        <f t="shared" ref="C47:L47" si="50">SUM(C45:C46)</f>
        <v>1066858</v>
      </c>
      <c r="D47" s="173">
        <f t="shared" si="50"/>
        <v>549990</v>
      </c>
      <c r="E47" s="173">
        <f t="shared" si="50"/>
        <v>25528519</v>
      </c>
      <c r="F47" s="173">
        <f t="shared" si="50"/>
        <v>30432325</v>
      </c>
      <c r="G47" s="174">
        <f t="shared" ref="G47" si="51">SUM(G45:G46)</f>
        <v>28092969</v>
      </c>
      <c r="H47" s="175">
        <f t="shared" si="50"/>
        <v>43087808</v>
      </c>
      <c r="I47" s="173">
        <f t="shared" si="50"/>
        <v>0</v>
      </c>
      <c r="J47" s="173">
        <f t="shared" si="50"/>
        <v>1404768</v>
      </c>
      <c r="K47" s="173">
        <f t="shared" si="50"/>
        <v>44492576</v>
      </c>
      <c r="L47" s="176">
        <f t="shared" si="50"/>
        <v>15883307</v>
      </c>
      <c r="M47" s="48" t="s">
        <v>42</v>
      </c>
      <c r="O47" s="49"/>
      <c r="P47" s="49"/>
      <c r="Q47" s="49"/>
    </row>
    <row r="48" spans="1:17" ht="17.25" customHeight="1">
      <c r="M48" s="27" t="s">
        <v>186</v>
      </c>
    </row>
    <row r="49" spans="1:12" ht="17.25" hidden="1" customHeight="1">
      <c r="B49" s="29" t="s">
        <v>205</v>
      </c>
      <c r="C49" s="29" t="s">
        <v>206</v>
      </c>
      <c r="D49" s="29" t="s">
        <v>207</v>
      </c>
      <c r="E49" s="29" t="s">
        <v>208</v>
      </c>
      <c r="F49" s="29" t="s">
        <v>209</v>
      </c>
      <c r="G49" s="29" t="s">
        <v>209</v>
      </c>
      <c r="H49" s="29" t="s">
        <v>205</v>
      </c>
      <c r="I49" s="29" t="s">
        <v>207</v>
      </c>
      <c r="J49" s="29" t="s">
        <v>208</v>
      </c>
      <c r="K49" s="29" t="s">
        <v>209</v>
      </c>
      <c r="L49" s="29" t="s">
        <v>209</v>
      </c>
    </row>
    <row r="50" spans="1:12" ht="51" hidden="1" customHeight="1">
      <c r="A50" s="155" t="s">
        <v>126</v>
      </c>
      <c r="B50" s="154" t="s">
        <v>113</v>
      </c>
      <c r="C50" s="154" t="s">
        <v>113</v>
      </c>
      <c r="D50" s="154" t="s">
        <v>113</v>
      </c>
      <c r="E50" s="154" t="s">
        <v>113</v>
      </c>
      <c r="F50" s="154" t="s">
        <v>113</v>
      </c>
      <c r="G50" s="154" t="s">
        <v>114</v>
      </c>
      <c r="H50" s="154" t="s">
        <v>116</v>
      </c>
      <c r="I50" s="154" t="s">
        <v>116</v>
      </c>
      <c r="J50" s="154" t="s">
        <v>116</v>
      </c>
      <c r="K50" s="154" t="s">
        <v>116</v>
      </c>
      <c r="L50" s="154" t="s">
        <v>115</v>
      </c>
    </row>
    <row r="51" spans="1:12" ht="17.25" hidden="1" customHeight="1">
      <c r="B51" s="188">
        <v>2813741</v>
      </c>
      <c r="C51" s="188">
        <v>52137</v>
      </c>
      <c r="D51" s="184">
        <v>0</v>
      </c>
      <c r="E51" s="188">
        <v>0</v>
      </c>
      <c r="F51" s="188">
        <v>2865878</v>
      </c>
      <c r="G51" s="188">
        <v>857994</v>
      </c>
      <c r="H51" s="188">
        <v>11389585</v>
      </c>
      <c r="I51" s="188">
        <v>0</v>
      </c>
      <c r="J51" s="188">
        <v>0</v>
      </c>
      <c r="K51" s="188">
        <v>11389585</v>
      </c>
      <c r="L51" s="188">
        <v>2820851</v>
      </c>
    </row>
    <row r="52" spans="1:12" ht="17.25" hidden="1" customHeight="1">
      <c r="B52" s="188">
        <v>114885</v>
      </c>
      <c r="C52" s="188">
        <v>0</v>
      </c>
      <c r="D52" s="184">
        <v>0</v>
      </c>
      <c r="E52" s="188">
        <v>0</v>
      </c>
      <c r="F52" s="188">
        <v>114885</v>
      </c>
      <c r="G52" s="188">
        <v>32491</v>
      </c>
      <c r="H52" s="188">
        <v>2266980</v>
      </c>
      <c r="I52" s="188">
        <v>0</v>
      </c>
      <c r="J52" s="188">
        <v>0</v>
      </c>
      <c r="K52" s="188">
        <v>2266980</v>
      </c>
      <c r="L52" s="188">
        <v>625369</v>
      </c>
    </row>
    <row r="53" spans="1:12" ht="17.25" hidden="1" customHeight="1">
      <c r="B53" s="188">
        <v>10862</v>
      </c>
      <c r="C53" s="188">
        <v>0</v>
      </c>
      <c r="D53" s="184">
        <v>0</v>
      </c>
      <c r="E53" s="188">
        <v>0</v>
      </c>
      <c r="F53" s="188">
        <v>10862</v>
      </c>
      <c r="G53" s="188">
        <v>1949</v>
      </c>
      <c r="H53" s="188">
        <v>9429319</v>
      </c>
      <c r="I53" s="188">
        <v>0</v>
      </c>
      <c r="J53" s="188">
        <v>0</v>
      </c>
      <c r="K53" s="188">
        <v>9429319</v>
      </c>
      <c r="L53" s="188">
        <v>4162933</v>
      </c>
    </row>
    <row r="54" spans="1:12" ht="17.25" hidden="1" customHeight="1">
      <c r="B54" s="188">
        <v>378</v>
      </c>
      <c r="C54" s="188">
        <v>0</v>
      </c>
      <c r="D54" s="184">
        <v>0</v>
      </c>
      <c r="E54" s="188">
        <v>0</v>
      </c>
      <c r="F54" s="188">
        <v>378</v>
      </c>
      <c r="G54" s="188">
        <v>378</v>
      </c>
      <c r="H54" s="188">
        <v>5121346</v>
      </c>
      <c r="I54" s="188">
        <v>0</v>
      </c>
      <c r="J54" s="188">
        <v>0</v>
      </c>
      <c r="K54" s="188">
        <v>5121346</v>
      </c>
      <c r="L54" s="188">
        <v>1602131</v>
      </c>
    </row>
    <row r="55" spans="1:12" ht="17.25" hidden="1" customHeight="1">
      <c r="B55" s="188">
        <v>240748</v>
      </c>
      <c r="C55" s="188">
        <v>62</v>
      </c>
      <c r="D55" s="184">
        <v>0</v>
      </c>
      <c r="E55" s="188">
        <v>0</v>
      </c>
      <c r="F55" s="188">
        <v>240810</v>
      </c>
      <c r="G55" s="188">
        <v>63282</v>
      </c>
      <c r="H55" s="188">
        <v>8537576</v>
      </c>
      <c r="I55" s="188">
        <v>0</v>
      </c>
      <c r="J55" s="188">
        <v>0</v>
      </c>
      <c r="K55" s="188">
        <v>8537576</v>
      </c>
      <c r="L55" s="188">
        <v>3122476</v>
      </c>
    </row>
    <row r="56" spans="1:12" ht="17.25" hidden="1" customHeight="1">
      <c r="B56" s="188">
        <v>0</v>
      </c>
      <c r="C56" s="188">
        <v>0</v>
      </c>
      <c r="D56" s="184">
        <v>0</v>
      </c>
      <c r="E56" s="188">
        <v>0</v>
      </c>
      <c r="F56" s="188">
        <v>0</v>
      </c>
      <c r="G56" s="188">
        <v>0</v>
      </c>
      <c r="H56" s="188">
        <v>3561161</v>
      </c>
      <c r="I56" s="188">
        <v>0</v>
      </c>
      <c r="J56" s="188">
        <v>864056</v>
      </c>
      <c r="K56" s="188">
        <v>4425217</v>
      </c>
      <c r="L56" s="188">
        <v>1914172</v>
      </c>
    </row>
    <row r="57" spans="1:12" ht="17.25" hidden="1" customHeight="1">
      <c r="B57" s="188">
        <v>19651</v>
      </c>
      <c r="C57" s="188">
        <v>77778</v>
      </c>
      <c r="D57" s="184">
        <v>0</v>
      </c>
      <c r="E57" s="188">
        <v>0</v>
      </c>
      <c r="F57" s="188">
        <v>97429</v>
      </c>
      <c r="G57" s="188">
        <v>81308</v>
      </c>
      <c r="H57" s="188">
        <v>433118</v>
      </c>
      <c r="I57" s="188">
        <v>0</v>
      </c>
      <c r="J57" s="188">
        <v>0</v>
      </c>
      <c r="K57" s="188">
        <v>433118</v>
      </c>
      <c r="L57" s="188">
        <v>102329</v>
      </c>
    </row>
    <row r="58" spans="1:12" ht="17.25" hidden="1" customHeight="1">
      <c r="B58" s="188">
        <v>12301</v>
      </c>
      <c r="C58" s="188">
        <v>30060</v>
      </c>
      <c r="D58" s="184">
        <v>0</v>
      </c>
      <c r="E58" s="188">
        <v>0</v>
      </c>
      <c r="F58" s="188">
        <v>42361</v>
      </c>
      <c r="G58" s="188">
        <v>42361</v>
      </c>
      <c r="H58" s="188">
        <v>956510</v>
      </c>
      <c r="I58" s="188">
        <v>0</v>
      </c>
      <c r="J58" s="188">
        <v>412663</v>
      </c>
      <c r="K58" s="188">
        <v>1369173</v>
      </c>
      <c r="L58" s="188">
        <v>652204</v>
      </c>
    </row>
    <row r="59" spans="1:12" ht="17.25" hidden="1" customHeight="1">
      <c r="B59" s="188">
        <v>12576</v>
      </c>
      <c r="C59" s="188">
        <v>0</v>
      </c>
      <c r="D59" s="184">
        <v>0</v>
      </c>
      <c r="E59" s="188">
        <v>0</v>
      </c>
      <c r="F59" s="188">
        <v>12576</v>
      </c>
      <c r="G59" s="188">
        <v>10096</v>
      </c>
      <c r="H59" s="188">
        <v>160648</v>
      </c>
      <c r="I59" s="188">
        <v>0</v>
      </c>
      <c r="J59" s="188">
        <v>0</v>
      </c>
      <c r="K59" s="188">
        <v>160648</v>
      </c>
      <c r="L59" s="188">
        <v>36551</v>
      </c>
    </row>
    <row r="60" spans="1:12" ht="17.25" hidden="1" customHeight="1">
      <c r="B60" s="188">
        <v>14788</v>
      </c>
      <c r="C60" s="188">
        <v>0</v>
      </c>
      <c r="D60" s="184">
        <v>0</v>
      </c>
      <c r="E60" s="188">
        <v>0</v>
      </c>
      <c r="F60" s="188">
        <v>14788</v>
      </c>
      <c r="G60" s="188">
        <v>3897</v>
      </c>
      <c r="H60" s="188">
        <v>0</v>
      </c>
      <c r="I60" s="188">
        <v>0</v>
      </c>
      <c r="J60" s="188">
        <v>0</v>
      </c>
      <c r="K60" s="188">
        <v>0</v>
      </c>
      <c r="L60" s="188">
        <v>0</v>
      </c>
    </row>
    <row r="61" spans="1:12" ht="17.25" hidden="1" customHeight="1">
      <c r="B61" s="188">
        <v>0</v>
      </c>
      <c r="C61" s="188">
        <v>0</v>
      </c>
      <c r="D61" s="184">
        <v>0</v>
      </c>
      <c r="E61" s="188">
        <v>0</v>
      </c>
      <c r="F61" s="188">
        <v>0</v>
      </c>
      <c r="G61" s="188">
        <v>0</v>
      </c>
      <c r="H61" s="188">
        <v>0</v>
      </c>
      <c r="I61" s="188">
        <v>0</v>
      </c>
      <c r="J61" s="188">
        <v>0</v>
      </c>
      <c r="K61" s="188">
        <v>0</v>
      </c>
      <c r="L61" s="188">
        <v>0</v>
      </c>
    </row>
    <row r="62" spans="1:12" ht="17.25" hidden="1" customHeight="1">
      <c r="B62" s="188">
        <v>0</v>
      </c>
      <c r="C62" s="188">
        <v>0</v>
      </c>
      <c r="D62" s="184">
        <v>0</v>
      </c>
      <c r="E62" s="188">
        <v>0</v>
      </c>
      <c r="F62" s="188">
        <v>0</v>
      </c>
      <c r="G62" s="188">
        <v>0</v>
      </c>
      <c r="H62" s="188">
        <v>3688</v>
      </c>
      <c r="I62" s="188">
        <v>0</v>
      </c>
      <c r="J62" s="188">
        <v>0</v>
      </c>
      <c r="K62" s="188">
        <v>3688</v>
      </c>
      <c r="L62" s="188">
        <v>1475</v>
      </c>
    </row>
    <row r="63" spans="1:12" ht="17.25" hidden="1" customHeight="1">
      <c r="B63" s="188">
        <v>0</v>
      </c>
      <c r="C63" s="188">
        <v>0</v>
      </c>
      <c r="D63" s="184">
        <v>0</v>
      </c>
      <c r="E63" s="188">
        <v>0</v>
      </c>
      <c r="F63" s="188">
        <v>0</v>
      </c>
      <c r="G63" s="188">
        <v>0</v>
      </c>
      <c r="H63" s="188">
        <v>0</v>
      </c>
      <c r="I63" s="188">
        <v>0</v>
      </c>
      <c r="J63" s="188">
        <v>0</v>
      </c>
      <c r="K63" s="188">
        <v>0</v>
      </c>
      <c r="L63" s="188">
        <v>0</v>
      </c>
    </row>
    <row r="64" spans="1:12" ht="17.25" hidden="1" customHeight="1">
      <c r="B64" s="188">
        <v>0</v>
      </c>
      <c r="C64" s="188">
        <v>0</v>
      </c>
      <c r="D64" s="184">
        <v>0</v>
      </c>
      <c r="E64" s="188">
        <v>0</v>
      </c>
      <c r="F64" s="188">
        <v>0</v>
      </c>
      <c r="G64" s="188">
        <v>0</v>
      </c>
      <c r="H64" s="188">
        <v>0</v>
      </c>
      <c r="I64" s="188">
        <v>0</v>
      </c>
      <c r="J64" s="188">
        <v>0</v>
      </c>
      <c r="K64" s="188">
        <v>0</v>
      </c>
      <c r="L64" s="188">
        <v>0</v>
      </c>
    </row>
    <row r="65" spans="2:12" ht="17.25" hidden="1" customHeight="1">
      <c r="B65" s="188">
        <v>0</v>
      </c>
      <c r="C65" s="188">
        <v>0</v>
      </c>
      <c r="D65" s="184">
        <v>0</v>
      </c>
      <c r="E65" s="188">
        <v>0</v>
      </c>
      <c r="F65" s="188">
        <v>0</v>
      </c>
      <c r="G65" s="188">
        <v>0</v>
      </c>
      <c r="H65" s="188">
        <v>0</v>
      </c>
      <c r="I65" s="188">
        <v>0</v>
      </c>
      <c r="J65" s="188">
        <v>0</v>
      </c>
      <c r="K65" s="188">
        <v>0</v>
      </c>
      <c r="L65" s="188">
        <v>0</v>
      </c>
    </row>
    <row r="66" spans="2:12" ht="17.25" hidden="1" customHeight="1">
      <c r="B66" s="188">
        <v>0</v>
      </c>
      <c r="C66" s="188">
        <v>3425</v>
      </c>
      <c r="D66" s="184">
        <v>0</v>
      </c>
      <c r="E66" s="188">
        <v>0</v>
      </c>
      <c r="F66" s="188">
        <v>3425</v>
      </c>
      <c r="G66" s="188">
        <v>3425</v>
      </c>
      <c r="H66" s="188">
        <v>0</v>
      </c>
      <c r="I66" s="188">
        <v>0</v>
      </c>
      <c r="J66" s="188">
        <v>0</v>
      </c>
      <c r="K66" s="188">
        <v>0</v>
      </c>
      <c r="L66" s="188">
        <v>0</v>
      </c>
    </row>
    <row r="67" spans="2:12" ht="17.25" hidden="1" customHeight="1">
      <c r="B67" s="188">
        <v>0</v>
      </c>
      <c r="C67" s="188">
        <v>0</v>
      </c>
      <c r="D67" s="184">
        <v>0</v>
      </c>
      <c r="E67" s="188">
        <v>0</v>
      </c>
      <c r="F67" s="188">
        <v>0</v>
      </c>
      <c r="G67" s="188">
        <v>0</v>
      </c>
      <c r="H67" s="188">
        <v>0</v>
      </c>
      <c r="I67" s="188">
        <v>0</v>
      </c>
      <c r="J67" s="188">
        <v>0</v>
      </c>
      <c r="K67" s="188">
        <v>0</v>
      </c>
      <c r="L67" s="188">
        <v>0</v>
      </c>
    </row>
    <row r="68" spans="2:12" ht="17.25" hidden="1" customHeight="1">
      <c r="B68" s="188">
        <v>0</v>
      </c>
      <c r="C68" s="188">
        <v>0</v>
      </c>
      <c r="D68" s="184">
        <v>0</v>
      </c>
      <c r="E68" s="188">
        <v>0</v>
      </c>
      <c r="F68" s="188">
        <v>0</v>
      </c>
      <c r="G68" s="188">
        <v>0</v>
      </c>
      <c r="H68" s="188">
        <v>0</v>
      </c>
      <c r="I68" s="188">
        <v>0</v>
      </c>
      <c r="J68" s="188">
        <v>0</v>
      </c>
      <c r="K68" s="188">
        <v>0</v>
      </c>
      <c r="L68" s="188">
        <v>0</v>
      </c>
    </row>
    <row r="69" spans="2:12" ht="17.25" hidden="1" customHeight="1">
      <c r="B69" s="188">
        <v>0</v>
      </c>
      <c r="C69" s="188">
        <v>0</v>
      </c>
      <c r="D69" s="184">
        <v>0</v>
      </c>
      <c r="E69" s="188">
        <v>0</v>
      </c>
      <c r="F69" s="188">
        <v>0</v>
      </c>
      <c r="G69" s="188">
        <v>0</v>
      </c>
      <c r="H69" s="188">
        <v>39057</v>
      </c>
      <c r="I69" s="188">
        <v>0</v>
      </c>
      <c r="J69" s="188">
        <v>0</v>
      </c>
      <c r="K69" s="188">
        <v>39057</v>
      </c>
      <c r="L69" s="188">
        <v>6708</v>
      </c>
    </row>
    <row r="70" spans="2:12" ht="17.25" hidden="1" customHeight="1">
      <c r="B70" s="188">
        <v>0</v>
      </c>
      <c r="C70" s="188">
        <v>0</v>
      </c>
      <c r="D70" s="184">
        <v>0</v>
      </c>
      <c r="E70" s="188">
        <v>0</v>
      </c>
      <c r="F70" s="188">
        <v>0</v>
      </c>
      <c r="G70" s="188">
        <v>0</v>
      </c>
      <c r="H70" s="188">
        <v>992163</v>
      </c>
      <c r="I70" s="188">
        <v>0</v>
      </c>
      <c r="J70" s="188">
        <v>0</v>
      </c>
      <c r="K70" s="188">
        <v>992163</v>
      </c>
      <c r="L70" s="188">
        <v>604894</v>
      </c>
    </row>
    <row r="71" spans="2:12" ht="17.25" hidden="1" customHeight="1">
      <c r="B71" s="188">
        <v>8135</v>
      </c>
      <c r="C71" s="188">
        <v>0</v>
      </c>
      <c r="D71" s="184">
        <v>0</v>
      </c>
      <c r="E71" s="188">
        <v>0</v>
      </c>
      <c r="F71" s="188">
        <v>8135</v>
      </c>
      <c r="G71" s="188">
        <v>3254</v>
      </c>
      <c r="H71" s="188">
        <v>1408</v>
      </c>
      <c r="I71" s="188">
        <v>0</v>
      </c>
      <c r="J71" s="188">
        <v>0</v>
      </c>
      <c r="K71" s="188">
        <v>1408</v>
      </c>
      <c r="L71" s="188">
        <v>1408</v>
      </c>
    </row>
    <row r="72" spans="2:12" ht="17.25" hidden="1" customHeight="1">
      <c r="B72" s="188">
        <v>0</v>
      </c>
      <c r="C72" s="188">
        <v>0</v>
      </c>
      <c r="D72" s="184">
        <v>0</v>
      </c>
      <c r="E72" s="188">
        <v>0</v>
      </c>
      <c r="F72" s="188">
        <v>0</v>
      </c>
      <c r="G72" s="188">
        <v>0</v>
      </c>
      <c r="H72" s="188">
        <v>0</v>
      </c>
      <c r="I72" s="188">
        <v>0</v>
      </c>
      <c r="J72" s="188">
        <v>0</v>
      </c>
      <c r="K72" s="188">
        <v>0</v>
      </c>
      <c r="L72" s="188">
        <v>0</v>
      </c>
    </row>
    <row r="73" spans="2:12" ht="17.25" hidden="1" customHeight="1">
      <c r="B73" s="188">
        <v>0</v>
      </c>
      <c r="C73" s="188">
        <v>163084</v>
      </c>
      <c r="D73" s="184">
        <v>0</v>
      </c>
      <c r="E73" s="188">
        <v>0</v>
      </c>
      <c r="F73" s="188">
        <v>163084</v>
      </c>
      <c r="G73" s="188">
        <v>163084</v>
      </c>
      <c r="H73" s="188">
        <v>0</v>
      </c>
      <c r="I73" s="188">
        <v>0</v>
      </c>
      <c r="J73" s="188">
        <v>0</v>
      </c>
      <c r="K73" s="188">
        <v>0</v>
      </c>
      <c r="L73" s="188">
        <v>0</v>
      </c>
    </row>
    <row r="74" spans="2:12" ht="17.25" hidden="1" customHeight="1">
      <c r="B74" s="188">
        <v>0</v>
      </c>
      <c r="C74" s="188">
        <v>0</v>
      </c>
      <c r="D74" s="184">
        <v>0</v>
      </c>
      <c r="E74" s="188">
        <v>0</v>
      </c>
      <c r="F74" s="188">
        <v>0</v>
      </c>
      <c r="G74" s="188">
        <v>0</v>
      </c>
      <c r="H74" s="188">
        <v>0</v>
      </c>
      <c r="I74" s="188">
        <v>0</v>
      </c>
      <c r="J74" s="188">
        <v>0</v>
      </c>
      <c r="K74" s="188">
        <v>0</v>
      </c>
      <c r="L74" s="188">
        <v>0</v>
      </c>
    </row>
    <row r="75" spans="2:12" ht="17.25" hidden="1" customHeight="1">
      <c r="B75" s="188">
        <v>0</v>
      </c>
      <c r="C75" s="188">
        <v>0</v>
      </c>
      <c r="D75" s="184">
        <v>0</v>
      </c>
      <c r="E75" s="188">
        <v>0</v>
      </c>
      <c r="F75" s="188">
        <v>0</v>
      </c>
      <c r="G75" s="188">
        <v>0</v>
      </c>
      <c r="H75" s="188">
        <v>0</v>
      </c>
      <c r="I75" s="188">
        <v>0</v>
      </c>
      <c r="J75" s="188">
        <v>0</v>
      </c>
      <c r="K75" s="188">
        <v>0</v>
      </c>
      <c r="L75" s="188">
        <v>0</v>
      </c>
    </row>
    <row r="76" spans="2:12" ht="17.25" hidden="1" customHeight="1">
      <c r="B76" s="188">
        <v>0</v>
      </c>
      <c r="C76" s="188">
        <v>0</v>
      </c>
      <c r="D76" s="184">
        <v>0</v>
      </c>
      <c r="E76" s="188">
        <v>0</v>
      </c>
      <c r="F76" s="188">
        <v>0</v>
      </c>
      <c r="G76" s="188">
        <v>0</v>
      </c>
      <c r="H76" s="188">
        <v>0</v>
      </c>
      <c r="I76" s="188">
        <v>0</v>
      </c>
      <c r="J76" s="188">
        <v>0</v>
      </c>
      <c r="K76" s="188">
        <v>0</v>
      </c>
      <c r="L76" s="188">
        <v>0</v>
      </c>
    </row>
    <row r="77" spans="2:12" ht="17.25" hidden="1" customHeight="1">
      <c r="B77" s="188">
        <v>2055</v>
      </c>
      <c r="C77" s="188">
        <v>0</v>
      </c>
      <c r="D77" s="184">
        <v>0</v>
      </c>
      <c r="E77" s="188">
        <v>0</v>
      </c>
      <c r="F77" s="188">
        <v>2055</v>
      </c>
      <c r="G77" s="188">
        <v>342</v>
      </c>
      <c r="H77" s="188">
        <v>0</v>
      </c>
      <c r="I77" s="188">
        <v>0</v>
      </c>
      <c r="J77" s="188">
        <v>0</v>
      </c>
      <c r="K77" s="188">
        <v>0</v>
      </c>
      <c r="L77" s="188">
        <v>0</v>
      </c>
    </row>
    <row r="78" spans="2:12" ht="17.25" hidden="1" customHeight="1">
      <c r="B78" s="188">
        <v>0</v>
      </c>
      <c r="C78" s="188">
        <v>0</v>
      </c>
      <c r="D78" s="184">
        <v>0</v>
      </c>
      <c r="E78" s="188">
        <v>0</v>
      </c>
      <c r="F78" s="188">
        <v>0</v>
      </c>
      <c r="G78" s="188">
        <v>0</v>
      </c>
      <c r="H78" s="188">
        <v>0</v>
      </c>
      <c r="I78" s="188">
        <v>0</v>
      </c>
      <c r="J78" s="188">
        <v>0</v>
      </c>
      <c r="K78" s="188">
        <v>0</v>
      </c>
      <c r="L78" s="188">
        <v>0</v>
      </c>
    </row>
    <row r="79" spans="2:12" ht="17.25" hidden="1" customHeight="1">
      <c r="B79" s="188">
        <v>3743</v>
      </c>
      <c r="C79" s="188">
        <v>0</v>
      </c>
      <c r="D79" s="184">
        <v>0</v>
      </c>
      <c r="E79" s="188">
        <v>0</v>
      </c>
      <c r="F79" s="188">
        <v>3743</v>
      </c>
      <c r="G79" s="188">
        <v>1497</v>
      </c>
      <c r="H79" s="188">
        <v>129376</v>
      </c>
      <c r="I79" s="188">
        <v>0</v>
      </c>
      <c r="J79" s="188">
        <v>0</v>
      </c>
      <c r="K79" s="188">
        <v>129376</v>
      </c>
      <c r="L79" s="188">
        <v>73850</v>
      </c>
    </row>
    <row r="80" spans="2:12" ht="17.25" hidden="1" customHeight="1">
      <c r="B80" s="188">
        <v>16274</v>
      </c>
      <c r="C80" s="188">
        <v>47772</v>
      </c>
      <c r="D80" s="184">
        <v>0</v>
      </c>
      <c r="E80" s="188">
        <v>0</v>
      </c>
      <c r="F80" s="188">
        <v>64046</v>
      </c>
      <c r="G80" s="188">
        <v>51895</v>
      </c>
      <c r="H80" s="188">
        <v>934</v>
      </c>
      <c r="I80" s="188">
        <v>0</v>
      </c>
      <c r="J80" s="188">
        <v>0</v>
      </c>
      <c r="K80" s="188">
        <v>934</v>
      </c>
      <c r="L80" s="188">
        <v>374</v>
      </c>
    </row>
    <row r="81" spans="2:12" ht="17.25" hidden="1" customHeight="1">
      <c r="B81" s="188">
        <v>16793</v>
      </c>
      <c r="C81" s="188">
        <v>0</v>
      </c>
      <c r="D81" s="184">
        <v>0</v>
      </c>
      <c r="E81" s="188">
        <v>0</v>
      </c>
      <c r="F81" s="188">
        <v>16793</v>
      </c>
      <c r="G81" s="188">
        <v>4639</v>
      </c>
      <c r="H81" s="188">
        <v>0</v>
      </c>
      <c r="I81" s="188">
        <v>0</v>
      </c>
      <c r="J81" s="188">
        <v>128049</v>
      </c>
      <c r="K81" s="188">
        <v>128049</v>
      </c>
      <c r="L81" s="188">
        <v>128049</v>
      </c>
    </row>
    <row r="82" spans="2:12" ht="17.25" hidden="1" customHeight="1">
      <c r="B82" s="188">
        <v>0</v>
      </c>
      <c r="C82" s="188">
        <v>0</v>
      </c>
      <c r="D82" s="184">
        <v>0</v>
      </c>
      <c r="E82" s="188">
        <v>0</v>
      </c>
      <c r="F82" s="188">
        <v>0</v>
      </c>
      <c r="G82" s="188">
        <v>0</v>
      </c>
      <c r="H82" s="188">
        <v>0</v>
      </c>
      <c r="I82" s="188">
        <v>0</v>
      </c>
      <c r="J82" s="188">
        <v>0</v>
      </c>
      <c r="K82" s="188">
        <v>0</v>
      </c>
      <c r="L82" s="188">
        <v>0</v>
      </c>
    </row>
    <row r="83" spans="2:12" ht="17.25" hidden="1" customHeight="1">
      <c r="B83" s="188">
        <v>0</v>
      </c>
      <c r="C83" s="188">
        <v>136800</v>
      </c>
      <c r="D83" s="184">
        <v>0</v>
      </c>
      <c r="E83" s="188">
        <v>0</v>
      </c>
      <c r="F83" s="188">
        <v>136800</v>
      </c>
      <c r="G83" s="188">
        <v>136800</v>
      </c>
      <c r="H83" s="188">
        <v>0</v>
      </c>
      <c r="I83" s="188">
        <v>0</v>
      </c>
      <c r="J83" s="188">
        <v>0</v>
      </c>
      <c r="K83" s="188">
        <v>0</v>
      </c>
      <c r="L83" s="188">
        <v>0</v>
      </c>
    </row>
    <row r="84" spans="2:12" ht="17.25" hidden="1" customHeight="1">
      <c r="B84" s="188">
        <v>0</v>
      </c>
      <c r="C84" s="188">
        <v>157633</v>
      </c>
      <c r="D84" s="184">
        <v>0</v>
      </c>
      <c r="E84" s="188">
        <v>0</v>
      </c>
      <c r="F84" s="188">
        <v>157633</v>
      </c>
      <c r="G84" s="188">
        <v>157633</v>
      </c>
      <c r="H84" s="188">
        <v>91</v>
      </c>
      <c r="I84" s="188">
        <v>0</v>
      </c>
      <c r="J84" s="188">
        <v>0</v>
      </c>
      <c r="K84" s="188">
        <v>91</v>
      </c>
      <c r="L84" s="188">
        <v>91</v>
      </c>
    </row>
    <row r="85" spans="2:12" ht="17.25" hidden="1" customHeight="1">
      <c r="B85" s="188">
        <v>28</v>
      </c>
      <c r="C85" s="188">
        <v>130770</v>
      </c>
      <c r="D85" s="184">
        <v>0</v>
      </c>
      <c r="E85" s="188">
        <v>0</v>
      </c>
      <c r="F85" s="188">
        <v>130798</v>
      </c>
      <c r="G85" s="188">
        <v>130798</v>
      </c>
      <c r="H85" s="188">
        <v>61867</v>
      </c>
      <c r="I85" s="188">
        <v>0</v>
      </c>
      <c r="J85" s="188">
        <v>0</v>
      </c>
      <c r="K85" s="188">
        <v>61867</v>
      </c>
      <c r="L85" s="188">
        <v>24461</v>
      </c>
    </row>
    <row r="86" spans="2:12" ht="17.25" hidden="1" customHeight="1">
      <c r="B86" s="188">
        <v>0</v>
      </c>
      <c r="C86" s="188">
        <v>126163</v>
      </c>
      <c r="D86" s="184">
        <v>0</v>
      </c>
      <c r="E86" s="188">
        <v>0</v>
      </c>
      <c r="F86" s="188">
        <v>126163</v>
      </c>
      <c r="G86" s="188">
        <v>126163</v>
      </c>
      <c r="H86" s="188">
        <v>0</v>
      </c>
      <c r="I86" s="188">
        <v>0</v>
      </c>
      <c r="J86" s="188">
        <v>0</v>
      </c>
      <c r="K86" s="188">
        <v>0</v>
      </c>
      <c r="L86" s="188">
        <v>0</v>
      </c>
    </row>
    <row r="87" spans="2:12" ht="17.25" hidden="1" customHeight="1">
      <c r="B87" s="188">
        <v>0</v>
      </c>
      <c r="C87" s="188">
        <v>84033</v>
      </c>
      <c r="D87" s="184">
        <v>0</v>
      </c>
      <c r="E87" s="188">
        <v>0</v>
      </c>
      <c r="F87" s="188">
        <v>84033</v>
      </c>
      <c r="G87" s="188">
        <v>84033</v>
      </c>
      <c r="H87" s="188">
        <v>2981</v>
      </c>
      <c r="I87" s="188">
        <v>0</v>
      </c>
      <c r="J87" s="188">
        <v>0</v>
      </c>
      <c r="K87" s="188">
        <v>2981</v>
      </c>
      <c r="L87" s="188">
        <v>2981</v>
      </c>
    </row>
    <row r="88" spans="2:12" ht="17.25" hidden="1" customHeight="1">
      <c r="B88" s="188">
        <v>0</v>
      </c>
      <c r="C88" s="188">
        <v>57141</v>
      </c>
      <c r="D88" s="188">
        <v>549990</v>
      </c>
      <c r="E88" s="188">
        <v>25528519</v>
      </c>
      <c r="F88" s="188">
        <v>26135650</v>
      </c>
      <c r="G88" s="188">
        <v>26135650</v>
      </c>
      <c r="H88" s="188">
        <v>0</v>
      </c>
      <c r="I88" s="188">
        <v>0</v>
      </c>
      <c r="J88" s="188">
        <v>0</v>
      </c>
      <c r="K88" s="188">
        <v>0</v>
      </c>
      <c r="L88" s="188">
        <v>0</v>
      </c>
    </row>
    <row r="89" spans="2:12" ht="17.25" hidden="1" customHeight="1">
      <c r="B89" s="188">
        <v>0</v>
      </c>
      <c r="C89" s="188">
        <v>0</v>
      </c>
      <c r="D89" s="184">
        <v>0</v>
      </c>
      <c r="E89" s="188">
        <v>0</v>
      </c>
      <c r="F89" s="188">
        <v>0</v>
      </c>
      <c r="G89" s="188">
        <v>0</v>
      </c>
      <c r="H89" s="188">
        <v>0</v>
      </c>
      <c r="I89" s="188">
        <v>0</v>
      </c>
      <c r="J89" s="188">
        <v>0</v>
      </c>
      <c r="K89" s="188">
        <v>0</v>
      </c>
      <c r="L89" s="188">
        <v>0</v>
      </c>
    </row>
  </sheetData>
  <mergeCells count="8">
    <mergeCell ref="B3:G3"/>
    <mergeCell ref="H3:L3"/>
    <mergeCell ref="A3:A5"/>
    <mergeCell ref="M3:M5"/>
    <mergeCell ref="B4:F4"/>
    <mergeCell ref="H4:K4"/>
    <mergeCell ref="G4:G5"/>
    <mergeCell ref="L4:L5"/>
  </mergeCells>
  <phoneticPr fontId="2"/>
  <printOptions horizontalCentered="1"/>
  <pageMargins left="0.59055118110236227" right="0.59055118110236227" top="0.59055118110236227" bottom="0.59055118110236227" header="0.19685039370078741" footer="0.19685039370078741"/>
  <pageSetup paperSize="9" scale="6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１</vt:lpstr>
      <vt:lpstr>２</vt:lpstr>
      <vt:lpstr>３</vt:lpstr>
      <vt:lpstr>４</vt:lpstr>
      <vt:lpstr>５</vt:lpstr>
      <vt:lpstr>６</vt:lpstr>
      <vt:lpstr>７</vt:lpstr>
      <vt:lpstr>'１'!Print_Area</vt:lpstr>
      <vt:lpstr>'２'!Print_Area</vt:lpstr>
      <vt:lpstr>'３'!Print_Area</vt:lpstr>
      <vt:lpstr>'４'!Print_Area</vt:lpstr>
      <vt:lpstr>'５'!Print_Area</vt:lpstr>
      <vt:lpstr>'６'!Print_Area</vt:lpstr>
      <vt:lpstr>'７'!Print_Area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永田 知也</cp:lastModifiedBy>
  <cp:lastPrinted>2026-03-19T00:35:35Z</cp:lastPrinted>
  <dcterms:created xsi:type="dcterms:W3CDTF">2005-03-12T12:54:22Z</dcterms:created>
  <dcterms:modified xsi:type="dcterms:W3CDTF">2026-03-19T02:09:11Z</dcterms:modified>
</cp:coreProperties>
</file>