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7税政概要\04_市町村税政の概要（ＨＰ版）\起案\"/>
    </mc:Choice>
  </mc:AlternateContent>
  <xr:revisionPtr revIDLastSave="0" documentId="13_ncr:1_{1AE494B4-2124-4CB5-82C2-366C0EB1BB34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第２編" sheetId="18" r:id="rId1"/>
    <sheet name="１" sheetId="1" r:id="rId2"/>
    <sheet name="２" sheetId="2" r:id="rId3"/>
    <sheet name="３" sheetId="5" r:id="rId4"/>
    <sheet name="4" sheetId="6" r:id="rId5"/>
    <sheet name="5" sheetId="7" r:id="rId6"/>
    <sheet name="6" sheetId="8" r:id="rId7"/>
    <sheet name="7" sheetId="9" r:id="rId8"/>
    <sheet name="8" sheetId="3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externalReferences>
    <externalReference r:id="rId17"/>
  </externalReferences>
  <definedNames>
    <definedName name="_xlnm.Print_Area" localSheetId="1">'１'!$B$1:$Z$48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'２'!$B$1:$O$48</definedName>
    <definedName name="_xlnm.Print_Area" localSheetId="3">'３'!$B$1:$R$48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  <definedName name="T_01_平成16年度国民健康保険の加入者の状況に関する調">#REF!</definedName>
    <definedName name="T_23_所有者区分による家屋に関する調_0">#REF!</definedName>
    <definedName name="T_51_都市計画区域及び課税区域に関する調_0">#REF!</definedName>
    <definedName name="ﾀｲﾄﾙ列">#REF!</definedName>
    <definedName name="基礎">[1]all!$A$2:$S$3283</definedName>
    <definedName name="交付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46" i="1" s="1"/>
  <c r="D47" i="1" s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Y45" i="1" l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46" i="1" l="1"/>
  <c r="Y47" i="1" s="1"/>
  <c r="O48" i="2"/>
  <c r="Q43" i="7"/>
  <c r="S36" i="1"/>
  <c r="P30" i="4" l="1"/>
  <c r="P30" i="11"/>
  <c r="P30" i="10"/>
  <c r="P30" i="3"/>
  <c r="P30" i="9"/>
  <c r="P30" i="8"/>
  <c r="P30" i="7"/>
  <c r="P30" i="6"/>
  <c r="P30" i="5"/>
  <c r="P30" i="1"/>
  <c r="C46" i="4" l="1"/>
  <c r="F53" i="3" l="1"/>
  <c r="F51" i="9"/>
  <c r="F51" i="11"/>
  <c r="H57" i="4" l="1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H53" i="4" l="1"/>
  <c r="P48" i="17" l="1"/>
  <c r="O47" i="15" l="1"/>
  <c r="L48" i="14"/>
  <c r="O48" i="13" l="1"/>
  <c r="R48" i="11"/>
  <c r="AH49" i="10" l="1"/>
  <c r="R49" i="10"/>
  <c r="AT49" i="10"/>
  <c r="R48" i="3" l="1"/>
  <c r="R48" i="9"/>
  <c r="R48" i="8" l="1"/>
  <c r="R48" i="7"/>
  <c r="R48" i="6"/>
  <c r="R48" i="5"/>
  <c r="C6" i="2" l="1"/>
  <c r="D6" i="2"/>
  <c r="E6" i="2"/>
  <c r="F6" i="2"/>
  <c r="G6" i="2"/>
  <c r="H6" i="2"/>
  <c r="I6" i="2"/>
  <c r="J6" i="2"/>
  <c r="K6" i="2"/>
  <c r="L6" i="2"/>
  <c r="M6" i="2"/>
  <c r="N6" i="2"/>
  <c r="C7" i="2"/>
  <c r="D7" i="2"/>
  <c r="E7" i="2"/>
  <c r="F7" i="2"/>
  <c r="G7" i="2"/>
  <c r="H7" i="2"/>
  <c r="I7" i="2"/>
  <c r="J7" i="2"/>
  <c r="K7" i="2"/>
  <c r="L7" i="2"/>
  <c r="M7" i="2"/>
  <c r="N7" i="2"/>
  <c r="C8" i="2"/>
  <c r="D8" i="2"/>
  <c r="E8" i="2"/>
  <c r="F8" i="2"/>
  <c r="G8" i="2"/>
  <c r="H8" i="2"/>
  <c r="I8" i="2"/>
  <c r="J8" i="2"/>
  <c r="K8" i="2"/>
  <c r="L8" i="2"/>
  <c r="M8" i="2"/>
  <c r="N8" i="2"/>
  <c r="C9" i="2"/>
  <c r="D9" i="2"/>
  <c r="E9" i="2"/>
  <c r="F9" i="2"/>
  <c r="G9" i="2"/>
  <c r="H9" i="2"/>
  <c r="I9" i="2"/>
  <c r="J9" i="2"/>
  <c r="K9" i="2"/>
  <c r="L9" i="2"/>
  <c r="M9" i="2"/>
  <c r="N9" i="2"/>
  <c r="C10" i="2"/>
  <c r="D10" i="2"/>
  <c r="E10" i="2"/>
  <c r="F10" i="2"/>
  <c r="G10" i="2"/>
  <c r="H10" i="2"/>
  <c r="I10" i="2"/>
  <c r="J10" i="2"/>
  <c r="K10" i="2"/>
  <c r="L10" i="2"/>
  <c r="M10" i="2"/>
  <c r="N10" i="2"/>
  <c r="C11" i="2"/>
  <c r="D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/>
  <c r="D15" i="2"/>
  <c r="E15" i="2"/>
  <c r="F15" i="2"/>
  <c r="G15" i="2"/>
  <c r="H15" i="2"/>
  <c r="I15" i="2"/>
  <c r="J15" i="2"/>
  <c r="K15" i="2"/>
  <c r="L15" i="2"/>
  <c r="M15" i="2"/>
  <c r="N15" i="2"/>
  <c r="C16" i="2"/>
  <c r="D16" i="2"/>
  <c r="E16" i="2"/>
  <c r="F16" i="2"/>
  <c r="G16" i="2"/>
  <c r="H16" i="2"/>
  <c r="I16" i="2"/>
  <c r="J16" i="2"/>
  <c r="K16" i="2"/>
  <c r="L16" i="2"/>
  <c r="M16" i="2"/>
  <c r="N16" i="2"/>
  <c r="C17" i="2"/>
  <c r="D17" i="2"/>
  <c r="E17" i="2"/>
  <c r="F17" i="2"/>
  <c r="G17" i="2"/>
  <c r="H17" i="2"/>
  <c r="I17" i="2"/>
  <c r="J17" i="2"/>
  <c r="K17" i="2"/>
  <c r="L17" i="2"/>
  <c r="M17" i="2"/>
  <c r="N17" i="2"/>
  <c r="C18" i="2"/>
  <c r="D18" i="2"/>
  <c r="E18" i="2"/>
  <c r="F18" i="2"/>
  <c r="G18" i="2"/>
  <c r="H18" i="2"/>
  <c r="I18" i="2"/>
  <c r="J18" i="2"/>
  <c r="K18" i="2"/>
  <c r="L18" i="2"/>
  <c r="M18" i="2"/>
  <c r="N18" i="2"/>
  <c r="C19" i="2"/>
  <c r="D19" i="2"/>
  <c r="E19" i="2"/>
  <c r="F19" i="2"/>
  <c r="G19" i="2"/>
  <c r="H19" i="2"/>
  <c r="I19" i="2"/>
  <c r="J19" i="2"/>
  <c r="K19" i="2"/>
  <c r="L19" i="2"/>
  <c r="M19" i="2"/>
  <c r="N19" i="2"/>
  <c r="C20" i="2"/>
  <c r="D20" i="2"/>
  <c r="E20" i="2"/>
  <c r="F20" i="2"/>
  <c r="G20" i="2"/>
  <c r="H20" i="2"/>
  <c r="I20" i="2"/>
  <c r="J20" i="2"/>
  <c r="K20" i="2"/>
  <c r="L20" i="2"/>
  <c r="M20" i="2"/>
  <c r="N20" i="2"/>
  <c r="C21" i="2"/>
  <c r="D21" i="2"/>
  <c r="E21" i="2"/>
  <c r="F21" i="2"/>
  <c r="G21" i="2"/>
  <c r="H21" i="2"/>
  <c r="I21" i="2"/>
  <c r="J21" i="2"/>
  <c r="K21" i="2"/>
  <c r="L21" i="2"/>
  <c r="M21" i="2"/>
  <c r="N21" i="2"/>
  <c r="C22" i="2"/>
  <c r="D22" i="2"/>
  <c r="E22" i="2"/>
  <c r="F22" i="2"/>
  <c r="G22" i="2"/>
  <c r="H22" i="2"/>
  <c r="I22" i="2"/>
  <c r="J22" i="2"/>
  <c r="K22" i="2"/>
  <c r="L22" i="2"/>
  <c r="M22" i="2"/>
  <c r="N22" i="2"/>
  <c r="C23" i="2"/>
  <c r="D23" i="2"/>
  <c r="E23" i="2"/>
  <c r="F23" i="2"/>
  <c r="G23" i="2"/>
  <c r="H23" i="2"/>
  <c r="I23" i="2"/>
  <c r="J23" i="2"/>
  <c r="K23" i="2"/>
  <c r="L23" i="2"/>
  <c r="M23" i="2"/>
  <c r="N23" i="2"/>
  <c r="C24" i="2"/>
  <c r="D24" i="2"/>
  <c r="E24" i="2"/>
  <c r="F24" i="2"/>
  <c r="G24" i="2"/>
  <c r="H24" i="2"/>
  <c r="I24" i="2"/>
  <c r="J24" i="2"/>
  <c r="K24" i="2"/>
  <c r="L24" i="2"/>
  <c r="M24" i="2"/>
  <c r="N24" i="2"/>
  <c r="C25" i="2"/>
  <c r="D25" i="2"/>
  <c r="E25" i="2"/>
  <c r="F25" i="2"/>
  <c r="G25" i="2"/>
  <c r="H25" i="2"/>
  <c r="I25" i="2"/>
  <c r="J25" i="2"/>
  <c r="K25" i="2"/>
  <c r="L25" i="2"/>
  <c r="M25" i="2"/>
  <c r="N25" i="2"/>
  <c r="C26" i="2"/>
  <c r="D26" i="2"/>
  <c r="E26" i="2"/>
  <c r="F26" i="2"/>
  <c r="G26" i="2"/>
  <c r="H26" i="2"/>
  <c r="I26" i="2"/>
  <c r="J26" i="2"/>
  <c r="K26" i="2"/>
  <c r="L26" i="2"/>
  <c r="M26" i="2"/>
  <c r="N26" i="2"/>
  <c r="C27" i="2"/>
  <c r="D27" i="2"/>
  <c r="E27" i="2"/>
  <c r="F27" i="2"/>
  <c r="G27" i="2"/>
  <c r="H27" i="2"/>
  <c r="I27" i="2"/>
  <c r="J27" i="2"/>
  <c r="K27" i="2"/>
  <c r="L27" i="2"/>
  <c r="M27" i="2"/>
  <c r="N27" i="2"/>
  <c r="C28" i="2"/>
  <c r="D28" i="2"/>
  <c r="E28" i="2"/>
  <c r="F28" i="2"/>
  <c r="G28" i="2"/>
  <c r="H28" i="2"/>
  <c r="I28" i="2"/>
  <c r="J28" i="2"/>
  <c r="K28" i="2"/>
  <c r="L28" i="2"/>
  <c r="M28" i="2"/>
  <c r="N28" i="2"/>
  <c r="C29" i="2"/>
  <c r="D29" i="2"/>
  <c r="E29" i="2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I30" i="2"/>
  <c r="J30" i="2"/>
  <c r="K30" i="2"/>
  <c r="L30" i="2"/>
  <c r="M30" i="2"/>
  <c r="N30" i="2"/>
  <c r="C31" i="2"/>
  <c r="D31" i="2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5" i="2"/>
  <c r="D35" i="2"/>
  <c r="E35" i="2"/>
  <c r="F35" i="2"/>
  <c r="G35" i="2"/>
  <c r="H35" i="2"/>
  <c r="I35" i="2"/>
  <c r="J35" i="2"/>
  <c r="K35" i="2"/>
  <c r="L35" i="2"/>
  <c r="M35" i="2"/>
  <c r="N35" i="2"/>
  <c r="C36" i="2"/>
  <c r="D36" i="2"/>
  <c r="E36" i="2"/>
  <c r="F36" i="2"/>
  <c r="G36" i="2"/>
  <c r="H36" i="2"/>
  <c r="I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0" i="2"/>
  <c r="D40" i="2"/>
  <c r="E40" i="2"/>
  <c r="F40" i="2"/>
  <c r="G40" i="2"/>
  <c r="H40" i="2"/>
  <c r="I40" i="2"/>
  <c r="J40" i="2"/>
  <c r="K40" i="2"/>
  <c r="L40" i="2"/>
  <c r="M40" i="2"/>
  <c r="N40" i="2"/>
  <c r="C41" i="2"/>
  <c r="D41" i="2"/>
  <c r="E41" i="2"/>
  <c r="F41" i="2"/>
  <c r="G41" i="2"/>
  <c r="H41" i="2"/>
  <c r="I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C44" i="2"/>
  <c r="D44" i="2"/>
  <c r="E44" i="2"/>
  <c r="F44" i="2"/>
  <c r="G44" i="2"/>
  <c r="H44" i="2"/>
  <c r="I44" i="2"/>
  <c r="J44" i="2"/>
  <c r="K44" i="2"/>
  <c r="L44" i="2"/>
  <c r="M44" i="2"/>
  <c r="N44" i="2"/>
  <c r="S11" i="2" l="1"/>
  <c r="C46" i="2"/>
  <c r="Q6" i="2"/>
  <c r="F51" i="3"/>
  <c r="O6" i="3" l="1"/>
  <c r="O6" i="17" l="1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45" i="17" s="1"/>
  <c r="L46" i="17" l="1"/>
  <c r="L47" i="17" s="1"/>
  <c r="F52" i="11" l="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52" i="3" l="1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6" i="5" l="1"/>
  <c r="H91" i="4" l="1"/>
  <c r="Q18" i="4" l="1"/>
  <c r="O15" i="15"/>
  <c r="L16" i="14"/>
  <c r="O16" i="13"/>
  <c r="R16" i="11"/>
  <c r="P16" i="17"/>
  <c r="R16" i="3"/>
  <c r="R16" i="9"/>
  <c r="R16" i="8"/>
  <c r="R16" i="7"/>
  <c r="R16" i="6"/>
  <c r="R16" i="5"/>
  <c r="O16" i="2"/>
  <c r="AT17" i="10" l="1"/>
  <c r="AI17" i="10"/>
  <c r="AH17" i="10"/>
  <c r="S17" i="10"/>
  <c r="R17" i="10"/>
  <c r="H90" i="4" l="1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6" i="4"/>
  <c r="H55" i="4"/>
  <c r="H54" i="4"/>
  <c r="J44" i="17" l="1"/>
  <c r="I44" i="17"/>
  <c r="J43" i="17"/>
  <c r="I43" i="17"/>
  <c r="J42" i="17"/>
  <c r="I42" i="17"/>
  <c r="J41" i="17"/>
  <c r="I41" i="17"/>
  <c r="J40" i="17"/>
  <c r="I40" i="17"/>
  <c r="J39" i="17"/>
  <c r="I39" i="17"/>
  <c r="J38" i="17"/>
  <c r="I38" i="17"/>
  <c r="J37" i="17"/>
  <c r="I37" i="17"/>
  <c r="J36" i="17"/>
  <c r="I36" i="17"/>
  <c r="J35" i="17"/>
  <c r="I35" i="17"/>
  <c r="J34" i="17"/>
  <c r="I34" i="17"/>
  <c r="J33" i="17"/>
  <c r="I33" i="17"/>
  <c r="J32" i="17"/>
  <c r="I32" i="17"/>
  <c r="J31" i="17"/>
  <c r="I31" i="17"/>
  <c r="J30" i="17"/>
  <c r="I30" i="17"/>
  <c r="J29" i="17"/>
  <c r="I29" i="17"/>
  <c r="J28" i="17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J8" i="17"/>
  <c r="I8" i="17"/>
  <c r="J7" i="17"/>
  <c r="I7" i="17"/>
  <c r="J6" i="17"/>
  <c r="I6" i="17"/>
  <c r="O44" i="17"/>
  <c r="N44" i="17"/>
  <c r="M44" i="17"/>
  <c r="K44" i="17"/>
  <c r="H44" i="17"/>
  <c r="G44" i="17"/>
  <c r="F44" i="17"/>
  <c r="E44" i="17"/>
  <c r="D44" i="17"/>
  <c r="C44" i="17"/>
  <c r="O43" i="17"/>
  <c r="N43" i="17"/>
  <c r="M43" i="17"/>
  <c r="K43" i="17"/>
  <c r="H43" i="17"/>
  <c r="G43" i="17"/>
  <c r="F43" i="17"/>
  <c r="E43" i="17"/>
  <c r="D43" i="17"/>
  <c r="C43" i="17"/>
  <c r="O42" i="17"/>
  <c r="N42" i="17"/>
  <c r="M42" i="17"/>
  <c r="K42" i="17"/>
  <c r="H42" i="17"/>
  <c r="G42" i="17"/>
  <c r="F42" i="17"/>
  <c r="E42" i="17"/>
  <c r="D42" i="17"/>
  <c r="C42" i="17"/>
  <c r="O41" i="17"/>
  <c r="N41" i="17"/>
  <c r="M41" i="17"/>
  <c r="K41" i="17"/>
  <c r="H41" i="17"/>
  <c r="G41" i="17"/>
  <c r="F41" i="17"/>
  <c r="E41" i="17"/>
  <c r="D41" i="17"/>
  <c r="C41" i="17"/>
  <c r="O40" i="17"/>
  <c r="N40" i="17"/>
  <c r="M40" i="17"/>
  <c r="K40" i="17"/>
  <c r="H40" i="17"/>
  <c r="G40" i="17"/>
  <c r="F40" i="17"/>
  <c r="E40" i="17"/>
  <c r="D40" i="17"/>
  <c r="C40" i="17"/>
  <c r="O39" i="17"/>
  <c r="N39" i="17"/>
  <c r="M39" i="17"/>
  <c r="K39" i="17"/>
  <c r="H39" i="17"/>
  <c r="G39" i="17"/>
  <c r="F39" i="17"/>
  <c r="E39" i="17"/>
  <c r="D39" i="17"/>
  <c r="C39" i="17"/>
  <c r="O38" i="17"/>
  <c r="N38" i="17"/>
  <c r="M38" i="17"/>
  <c r="K38" i="17"/>
  <c r="H38" i="17"/>
  <c r="G38" i="17"/>
  <c r="F38" i="17"/>
  <c r="E38" i="17"/>
  <c r="D38" i="17"/>
  <c r="C38" i="17"/>
  <c r="O37" i="17"/>
  <c r="N37" i="17"/>
  <c r="M37" i="17"/>
  <c r="K37" i="17"/>
  <c r="H37" i="17"/>
  <c r="G37" i="17"/>
  <c r="F37" i="17"/>
  <c r="E37" i="17"/>
  <c r="D37" i="17"/>
  <c r="C37" i="17"/>
  <c r="O36" i="17"/>
  <c r="N36" i="17"/>
  <c r="M36" i="17"/>
  <c r="K36" i="17"/>
  <c r="H36" i="17"/>
  <c r="G36" i="17"/>
  <c r="F36" i="17"/>
  <c r="E36" i="17"/>
  <c r="D36" i="17"/>
  <c r="C36" i="17"/>
  <c r="O35" i="17"/>
  <c r="N35" i="17"/>
  <c r="M35" i="17"/>
  <c r="K35" i="17"/>
  <c r="H35" i="17"/>
  <c r="G35" i="17"/>
  <c r="F35" i="17"/>
  <c r="E35" i="17"/>
  <c r="D35" i="17"/>
  <c r="C35" i="17"/>
  <c r="O34" i="17"/>
  <c r="N34" i="17"/>
  <c r="M34" i="17"/>
  <c r="K34" i="17"/>
  <c r="H34" i="17"/>
  <c r="G34" i="17"/>
  <c r="F34" i="17"/>
  <c r="E34" i="17"/>
  <c r="D34" i="17"/>
  <c r="C34" i="17"/>
  <c r="O33" i="17"/>
  <c r="N33" i="17"/>
  <c r="M33" i="17"/>
  <c r="K33" i="17"/>
  <c r="H33" i="17"/>
  <c r="G33" i="17"/>
  <c r="F33" i="17"/>
  <c r="E33" i="17"/>
  <c r="D33" i="17"/>
  <c r="C33" i="17"/>
  <c r="O32" i="17"/>
  <c r="N32" i="17"/>
  <c r="M32" i="17"/>
  <c r="K32" i="17"/>
  <c r="H32" i="17"/>
  <c r="G32" i="17"/>
  <c r="F32" i="17"/>
  <c r="E32" i="17"/>
  <c r="D32" i="17"/>
  <c r="C32" i="17"/>
  <c r="O31" i="17"/>
  <c r="N31" i="17"/>
  <c r="M31" i="17"/>
  <c r="K31" i="17"/>
  <c r="H31" i="17"/>
  <c r="G31" i="17"/>
  <c r="F31" i="17"/>
  <c r="E31" i="17"/>
  <c r="D31" i="17"/>
  <c r="C31" i="17"/>
  <c r="O30" i="17"/>
  <c r="N30" i="17"/>
  <c r="M30" i="17"/>
  <c r="K30" i="17"/>
  <c r="H30" i="17"/>
  <c r="G30" i="17"/>
  <c r="F30" i="17"/>
  <c r="E30" i="17"/>
  <c r="D30" i="17"/>
  <c r="C30" i="17"/>
  <c r="O29" i="17"/>
  <c r="N29" i="17"/>
  <c r="M29" i="17"/>
  <c r="K29" i="17"/>
  <c r="H29" i="17"/>
  <c r="G29" i="17"/>
  <c r="F29" i="17"/>
  <c r="E29" i="17"/>
  <c r="D29" i="17"/>
  <c r="C29" i="17"/>
  <c r="O28" i="17"/>
  <c r="N28" i="17"/>
  <c r="M28" i="17"/>
  <c r="K28" i="17"/>
  <c r="H28" i="17"/>
  <c r="G28" i="17"/>
  <c r="F28" i="17"/>
  <c r="E28" i="17"/>
  <c r="D28" i="17"/>
  <c r="C28" i="17"/>
  <c r="O27" i="17"/>
  <c r="N27" i="17"/>
  <c r="M27" i="17"/>
  <c r="K27" i="17"/>
  <c r="H27" i="17"/>
  <c r="G27" i="17"/>
  <c r="F27" i="17"/>
  <c r="E27" i="17"/>
  <c r="D27" i="17"/>
  <c r="C27" i="17"/>
  <c r="O26" i="17"/>
  <c r="N26" i="17"/>
  <c r="M26" i="17"/>
  <c r="K26" i="17"/>
  <c r="H26" i="17"/>
  <c r="G26" i="17"/>
  <c r="F26" i="17"/>
  <c r="E26" i="17"/>
  <c r="D26" i="17"/>
  <c r="C26" i="17"/>
  <c r="O25" i="17"/>
  <c r="N25" i="17"/>
  <c r="M25" i="17"/>
  <c r="K25" i="17"/>
  <c r="H25" i="17"/>
  <c r="G25" i="17"/>
  <c r="F25" i="17"/>
  <c r="E25" i="17"/>
  <c r="D25" i="17"/>
  <c r="C25" i="17"/>
  <c r="O24" i="17"/>
  <c r="N24" i="17"/>
  <c r="M24" i="17"/>
  <c r="K24" i="17"/>
  <c r="H24" i="17"/>
  <c r="G24" i="17"/>
  <c r="F24" i="17"/>
  <c r="E24" i="17"/>
  <c r="D24" i="17"/>
  <c r="C24" i="17"/>
  <c r="O23" i="17"/>
  <c r="N23" i="17"/>
  <c r="M23" i="17"/>
  <c r="K23" i="17"/>
  <c r="H23" i="17"/>
  <c r="G23" i="17"/>
  <c r="F23" i="17"/>
  <c r="E23" i="17"/>
  <c r="D23" i="17"/>
  <c r="C23" i="17"/>
  <c r="O22" i="17"/>
  <c r="N22" i="17"/>
  <c r="M22" i="17"/>
  <c r="K22" i="17"/>
  <c r="H22" i="17"/>
  <c r="G22" i="17"/>
  <c r="F22" i="17"/>
  <c r="E22" i="17"/>
  <c r="D22" i="17"/>
  <c r="C22" i="17"/>
  <c r="O21" i="17"/>
  <c r="N21" i="17"/>
  <c r="M21" i="17"/>
  <c r="K21" i="17"/>
  <c r="H21" i="17"/>
  <c r="G21" i="17"/>
  <c r="F21" i="17"/>
  <c r="E21" i="17"/>
  <c r="D21" i="17"/>
  <c r="C21" i="17"/>
  <c r="O20" i="17"/>
  <c r="N20" i="17"/>
  <c r="M20" i="17"/>
  <c r="K20" i="17"/>
  <c r="H20" i="17"/>
  <c r="G20" i="17"/>
  <c r="F20" i="17"/>
  <c r="E20" i="17"/>
  <c r="D20" i="17"/>
  <c r="C20" i="17"/>
  <c r="O19" i="17"/>
  <c r="N19" i="17"/>
  <c r="M19" i="17"/>
  <c r="K19" i="17"/>
  <c r="H19" i="17"/>
  <c r="G19" i="17"/>
  <c r="F19" i="17"/>
  <c r="E19" i="17"/>
  <c r="D19" i="17"/>
  <c r="C19" i="17"/>
  <c r="O18" i="17"/>
  <c r="N18" i="17"/>
  <c r="M18" i="17"/>
  <c r="K18" i="17"/>
  <c r="H18" i="17"/>
  <c r="G18" i="17"/>
  <c r="F18" i="17"/>
  <c r="E18" i="17"/>
  <c r="D18" i="17"/>
  <c r="C18" i="17"/>
  <c r="O17" i="17"/>
  <c r="N17" i="17"/>
  <c r="M17" i="17"/>
  <c r="K17" i="17"/>
  <c r="H17" i="17"/>
  <c r="G17" i="17"/>
  <c r="F17" i="17"/>
  <c r="E17" i="17"/>
  <c r="D17" i="17"/>
  <c r="C17" i="17"/>
  <c r="O16" i="17"/>
  <c r="N16" i="17"/>
  <c r="M16" i="17"/>
  <c r="K16" i="17"/>
  <c r="H16" i="17"/>
  <c r="G16" i="17"/>
  <c r="F16" i="17"/>
  <c r="E16" i="17"/>
  <c r="D16" i="17"/>
  <c r="C16" i="17"/>
  <c r="O15" i="17"/>
  <c r="N15" i="17"/>
  <c r="M15" i="17"/>
  <c r="K15" i="17"/>
  <c r="H15" i="17"/>
  <c r="G15" i="17"/>
  <c r="F15" i="17"/>
  <c r="E15" i="17"/>
  <c r="D15" i="17"/>
  <c r="C15" i="17"/>
  <c r="O14" i="17"/>
  <c r="N14" i="17"/>
  <c r="M14" i="17"/>
  <c r="K14" i="17"/>
  <c r="H14" i="17"/>
  <c r="G14" i="17"/>
  <c r="F14" i="17"/>
  <c r="E14" i="17"/>
  <c r="D14" i="17"/>
  <c r="C14" i="17"/>
  <c r="O13" i="17"/>
  <c r="N13" i="17"/>
  <c r="M13" i="17"/>
  <c r="K13" i="17"/>
  <c r="H13" i="17"/>
  <c r="G13" i="17"/>
  <c r="F13" i="17"/>
  <c r="E13" i="17"/>
  <c r="D13" i="17"/>
  <c r="C13" i="17"/>
  <c r="O12" i="17"/>
  <c r="N12" i="17"/>
  <c r="M12" i="17"/>
  <c r="K12" i="17"/>
  <c r="H12" i="17"/>
  <c r="G12" i="17"/>
  <c r="F12" i="17"/>
  <c r="E12" i="17"/>
  <c r="D12" i="17"/>
  <c r="C12" i="17"/>
  <c r="O11" i="17"/>
  <c r="N11" i="17"/>
  <c r="M11" i="17"/>
  <c r="K11" i="17"/>
  <c r="H11" i="17"/>
  <c r="G11" i="17"/>
  <c r="F11" i="17"/>
  <c r="E11" i="17"/>
  <c r="D11" i="17"/>
  <c r="C11" i="17"/>
  <c r="O10" i="17"/>
  <c r="N10" i="17"/>
  <c r="M10" i="17"/>
  <c r="K10" i="17"/>
  <c r="H10" i="17"/>
  <c r="G10" i="17"/>
  <c r="F10" i="17"/>
  <c r="E10" i="17"/>
  <c r="D10" i="17"/>
  <c r="C10" i="17"/>
  <c r="O9" i="17"/>
  <c r="N9" i="17"/>
  <c r="M9" i="17"/>
  <c r="K9" i="17"/>
  <c r="H9" i="17"/>
  <c r="G9" i="17"/>
  <c r="F9" i="17"/>
  <c r="E9" i="17"/>
  <c r="D9" i="17"/>
  <c r="C9" i="17"/>
  <c r="O8" i="17"/>
  <c r="N8" i="17"/>
  <c r="M8" i="17"/>
  <c r="K8" i="17"/>
  <c r="H8" i="17"/>
  <c r="G8" i="17"/>
  <c r="F8" i="17"/>
  <c r="E8" i="17"/>
  <c r="D8" i="17"/>
  <c r="C8" i="17"/>
  <c r="O7" i="17"/>
  <c r="N7" i="17"/>
  <c r="M7" i="17"/>
  <c r="K7" i="17"/>
  <c r="H7" i="17"/>
  <c r="G7" i="17"/>
  <c r="F7" i="17"/>
  <c r="E7" i="17"/>
  <c r="D7" i="17"/>
  <c r="C7" i="17"/>
  <c r="N6" i="17"/>
  <c r="M6" i="17"/>
  <c r="K6" i="17"/>
  <c r="H6" i="17"/>
  <c r="G6" i="17"/>
  <c r="F6" i="17"/>
  <c r="E6" i="17"/>
  <c r="D6" i="17"/>
  <c r="C6" i="17"/>
  <c r="C46" i="17" l="1"/>
  <c r="G46" i="17"/>
  <c r="N46" i="17"/>
  <c r="J45" i="17"/>
  <c r="E46" i="17"/>
  <c r="K46" i="17"/>
  <c r="I45" i="17"/>
  <c r="I46" i="17"/>
  <c r="J46" i="17"/>
  <c r="E45" i="17"/>
  <c r="G45" i="17"/>
  <c r="K45" i="17"/>
  <c r="C45" i="17"/>
  <c r="C47" i="17" s="1"/>
  <c r="N45" i="17"/>
  <c r="N47" i="17" s="1"/>
  <c r="D45" i="17"/>
  <c r="F45" i="17"/>
  <c r="H45" i="17"/>
  <c r="M45" i="17"/>
  <c r="O45" i="17"/>
  <c r="D46" i="17"/>
  <c r="F46" i="17"/>
  <c r="H46" i="17"/>
  <c r="M46" i="17"/>
  <c r="M47" i="17" s="1"/>
  <c r="O46" i="17"/>
  <c r="K43" i="15"/>
  <c r="J43" i="15"/>
  <c r="I43" i="15"/>
  <c r="K42" i="15"/>
  <c r="J42" i="15"/>
  <c r="I42" i="15"/>
  <c r="K41" i="15"/>
  <c r="J41" i="15"/>
  <c r="I41" i="15"/>
  <c r="K40" i="15"/>
  <c r="J40" i="15"/>
  <c r="I40" i="15"/>
  <c r="K39" i="15"/>
  <c r="J39" i="15"/>
  <c r="I39" i="15"/>
  <c r="K38" i="15"/>
  <c r="J38" i="15"/>
  <c r="I38" i="15"/>
  <c r="K37" i="15"/>
  <c r="J37" i="15"/>
  <c r="I37" i="15"/>
  <c r="K36" i="15"/>
  <c r="J36" i="15"/>
  <c r="I36" i="15"/>
  <c r="K35" i="15"/>
  <c r="J35" i="15"/>
  <c r="I35" i="15"/>
  <c r="K34" i="15"/>
  <c r="J34" i="15"/>
  <c r="I34" i="15"/>
  <c r="K33" i="15"/>
  <c r="J33" i="15"/>
  <c r="I33" i="15"/>
  <c r="K32" i="15"/>
  <c r="J32" i="15"/>
  <c r="I32" i="15"/>
  <c r="K31" i="15"/>
  <c r="J31" i="15"/>
  <c r="I31" i="15"/>
  <c r="K30" i="15"/>
  <c r="J30" i="15"/>
  <c r="I30" i="15"/>
  <c r="K29" i="15"/>
  <c r="J29" i="15"/>
  <c r="I29" i="15"/>
  <c r="K28" i="15"/>
  <c r="J28" i="15"/>
  <c r="I28" i="15"/>
  <c r="K27" i="15"/>
  <c r="J27" i="15"/>
  <c r="I27" i="15"/>
  <c r="K26" i="15"/>
  <c r="J26" i="15"/>
  <c r="I26" i="15"/>
  <c r="K25" i="15"/>
  <c r="J25" i="15"/>
  <c r="I25" i="15"/>
  <c r="K24" i="15"/>
  <c r="J24" i="15"/>
  <c r="I24" i="15"/>
  <c r="K23" i="15"/>
  <c r="J23" i="15"/>
  <c r="I23" i="15"/>
  <c r="K22" i="15"/>
  <c r="J22" i="15"/>
  <c r="I22" i="15"/>
  <c r="K21" i="15"/>
  <c r="J21" i="15"/>
  <c r="I21" i="15"/>
  <c r="K20" i="15"/>
  <c r="J20" i="15"/>
  <c r="I20" i="15"/>
  <c r="K19" i="15"/>
  <c r="J19" i="15"/>
  <c r="I19" i="15"/>
  <c r="K18" i="15"/>
  <c r="J18" i="15"/>
  <c r="I18" i="15"/>
  <c r="K17" i="15"/>
  <c r="J17" i="15"/>
  <c r="I17" i="15"/>
  <c r="K16" i="15"/>
  <c r="J16" i="15"/>
  <c r="I16" i="15"/>
  <c r="K15" i="15"/>
  <c r="J15" i="15"/>
  <c r="I15" i="15"/>
  <c r="K14" i="15"/>
  <c r="J14" i="15"/>
  <c r="I14" i="15"/>
  <c r="K13" i="15"/>
  <c r="J13" i="15"/>
  <c r="I13" i="15"/>
  <c r="K12" i="15"/>
  <c r="J12" i="15"/>
  <c r="I12" i="15"/>
  <c r="K11" i="15"/>
  <c r="J11" i="15"/>
  <c r="I11" i="15"/>
  <c r="K10" i="15"/>
  <c r="J10" i="15"/>
  <c r="I10" i="15"/>
  <c r="K9" i="15"/>
  <c r="J9" i="15"/>
  <c r="I9" i="15"/>
  <c r="K8" i="15"/>
  <c r="J8" i="15"/>
  <c r="I8" i="15"/>
  <c r="K7" i="15"/>
  <c r="J7" i="15"/>
  <c r="I7" i="15"/>
  <c r="K6" i="15"/>
  <c r="J6" i="15"/>
  <c r="I6" i="15"/>
  <c r="K5" i="15"/>
  <c r="J5" i="15"/>
  <c r="I5" i="15"/>
  <c r="N43" i="15"/>
  <c r="M43" i="15"/>
  <c r="L43" i="15"/>
  <c r="H43" i="15"/>
  <c r="G43" i="15"/>
  <c r="F43" i="15"/>
  <c r="E43" i="15"/>
  <c r="D43" i="15"/>
  <c r="C43" i="15"/>
  <c r="N42" i="15"/>
  <c r="M42" i="15"/>
  <c r="L42" i="15"/>
  <c r="H42" i="15"/>
  <c r="G42" i="15"/>
  <c r="F42" i="15"/>
  <c r="E42" i="15"/>
  <c r="D42" i="15"/>
  <c r="C42" i="15"/>
  <c r="N41" i="15"/>
  <c r="M41" i="15"/>
  <c r="L41" i="15"/>
  <c r="H41" i="15"/>
  <c r="G41" i="15"/>
  <c r="F41" i="15"/>
  <c r="E41" i="15"/>
  <c r="D41" i="15"/>
  <c r="C41" i="15"/>
  <c r="N40" i="15"/>
  <c r="M40" i="15"/>
  <c r="L40" i="15"/>
  <c r="H40" i="15"/>
  <c r="G40" i="15"/>
  <c r="F40" i="15"/>
  <c r="E40" i="15"/>
  <c r="D40" i="15"/>
  <c r="C40" i="15"/>
  <c r="N39" i="15"/>
  <c r="M39" i="15"/>
  <c r="L39" i="15"/>
  <c r="H39" i="15"/>
  <c r="G39" i="15"/>
  <c r="F39" i="15"/>
  <c r="E39" i="15"/>
  <c r="D39" i="15"/>
  <c r="C39" i="15"/>
  <c r="N38" i="15"/>
  <c r="M38" i="15"/>
  <c r="L38" i="15"/>
  <c r="H38" i="15"/>
  <c r="G38" i="15"/>
  <c r="F38" i="15"/>
  <c r="E38" i="15"/>
  <c r="D38" i="15"/>
  <c r="C38" i="15"/>
  <c r="N37" i="15"/>
  <c r="M37" i="15"/>
  <c r="L37" i="15"/>
  <c r="H37" i="15"/>
  <c r="G37" i="15"/>
  <c r="F37" i="15"/>
  <c r="E37" i="15"/>
  <c r="D37" i="15"/>
  <c r="C37" i="15"/>
  <c r="N36" i="15"/>
  <c r="M36" i="15"/>
  <c r="L36" i="15"/>
  <c r="H36" i="15"/>
  <c r="G36" i="15"/>
  <c r="F36" i="15"/>
  <c r="E36" i="15"/>
  <c r="D36" i="15"/>
  <c r="C36" i="15"/>
  <c r="N35" i="15"/>
  <c r="M35" i="15"/>
  <c r="L35" i="15"/>
  <c r="H35" i="15"/>
  <c r="G35" i="15"/>
  <c r="F35" i="15"/>
  <c r="E35" i="15"/>
  <c r="D35" i="15"/>
  <c r="C35" i="15"/>
  <c r="N34" i="15"/>
  <c r="M34" i="15"/>
  <c r="L34" i="15"/>
  <c r="H34" i="15"/>
  <c r="G34" i="15"/>
  <c r="F34" i="15"/>
  <c r="E34" i="15"/>
  <c r="D34" i="15"/>
  <c r="C34" i="15"/>
  <c r="N33" i="15"/>
  <c r="M33" i="15"/>
  <c r="L33" i="15"/>
  <c r="H33" i="15"/>
  <c r="G33" i="15"/>
  <c r="F33" i="15"/>
  <c r="E33" i="15"/>
  <c r="D33" i="15"/>
  <c r="C33" i="15"/>
  <c r="N32" i="15"/>
  <c r="M32" i="15"/>
  <c r="L32" i="15"/>
  <c r="H32" i="15"/>
  <c r="G32" i="15"/>
  <c r="F32" i="15"/>
  <c r="E32" i="15"/>
  <c r="D32" i="15"/>
  <c r="C32" i="15"/>
  <c r="N31" i="15"/>
  <c r="M31" i="15"/>
  <c r="L31" i="15"/>
  <c r="H31" i="15"/>
  <c r="G31" i="15"/>
  <c r="F31" i="15"/>
  <c r="E31" i="15"/>
  <c r="D31" i="15"/>
  <c r="C31" i="15"/>
  <c r="N30" i="15"/>
  <c r="M30" i="15"/>
  <c r="L30" i="15"/>
  <c r="H30" i="15"/>
  <c r="G30" i="15"/>
  <c r="F30" i="15"/>
  <c r="E30" i="15"/>
  <c r="D30" i="15"/>
  <c r="C30" i="15"/>
  <c r="N29" i="15"/>
  <c r="M29" i="15"/>
  <c r="L29" i="15"/>
  <c r="H29" i="15"/>
  <c r="G29" i="15"/>
  <c r="F29" i="15"/>
  <c r="E29" i="15"/>
  <c r="D29" i="15"/>
  <c r="C29" i="15"/>
  <c r="N28" i="15"/>
  <c r="M28" i="15"/>
  <c r="L28" i="15"/>
  <c r="H28" i="15"/>
  <c r="G28" i="15"/>
  <c r="F28" i="15"/>
  <c r="E28" i="15"/>
  <c r="D28" i="15"/>
  <c r="C28" i="15"/>
  <c r="N27" i="15"/>
  <c r="M27" i="15"/>
  <c r="L27" i="15"/>
  <c r="H27" i="15"/>
  <c r="G27" i="15"/>
  <c r="F27" i="15"/>
  <c r="E27" i="15"/>
  <c r="D27" i="15"/>
  <c r="C27" i="15"/>
  <c r="N26" i="15"/>
  <c r="M26" i="15"/>
  <c r="L26" i="15"/>
  <c r="H26" i="15"/>
  <c r="G26" i="15"/>
  <c r="F26" i="15"/>
  <c r="E26" i="15"/>
  <c r="D26" i="15"/>
  <c r="C26" i="15"/>
  <c r="N25" i="15"/>
  <c r="M25" i="15"/>
  <c r="L25" i="15"/>
  <c r="H25" i="15"/>
  <c r="G25" i="15"/>
  <c r="F25" i="15"/>
  <c r="E25" i="15"/>
  <c r="D25" i="15"/>
  <c r="C25" i="15"/>
  <c r="N24" i="15"/>
  <c r="M24" i="15"/>
  <c r="L24" i="15"/>
  <c r="H24" i="15"/>
  <c r="G24" i="15"/>
  <c r="F24" i="15"/>
  <c r="E24" i="15"/>
  <c r="D24" i="15"/>
  <c r="C24" i="15"/>
  <c r="N23" i="15"/>
  <c r="M23" i="15"/>
  <c r="L23" i="15"/>
  <c r="H23" i="15"/>
  <c r="G23" i="15"/>
  <c r="F23" i="15"/>
  <c r="E23" i="15"/>
  <c r="D23" i="15"/>
  <c r="C23" i="15"/>
  <c r="N22" i="15"/>
  <c r="M22" i="15"/>
  <c r="L22" i="15"/>
  <c r="H22" i="15"/>
  <c r="G22" i="15"/>
  <c r="F22" i="15"/>
  <c r="E22" i="15"/>
  <c r="D22" i="15"/>
  <c r="C22" i="15"/>
  <c r="N21" i="15"/>
  <c r="M21" i="15"/>
  <c r="L21" i="15"/>
  <c r="H21" i="15"/>
  <c r="G21" i="15"/>
  <c r="F21" i="15"/>
  <c r="E21" i="15"/>
  <c r="D21" i="15"/>
  <c r="C21" i="15"/>
  <c r="N20" i="15"/>
  <c r="M20" i="15"/>
  <c r="L20" i="15"/>
  <c r="H20" i="15"/>
  <c r="G20" i="15"/>
  <c r="F20" i="15"/>
  <c r="E20" i="15"/>
  <c r="D20" i="15"/>
  <c r="C20" i="15"/>
  <c r="N19" i="15"/>
  <c r="M19" i="15"/>
  <c r="L19" i="15"/>
  <c r="H19" i="15"/>
  <c r="G19" i="15"/>
  <c r="F19" i="15"/>
  <c r="E19" i="15"/>
  <c r="D19" i="15"/>
  <c r="C19" i="15"/>
  <c r="N18" i="15"/>
  <c r="M18" i="15"/>
  <c r="L18" i="15"/>
  <c r="H18" i="15"/>
  <c r="G18" i="15"/>
  <c r="F18" i="15"/>
  <c r="E18" i="15"/>
  <c r="D18" i="15"/>
  <c r="C18" i="15"/>
  <c r="N17" i="15"/>
  <c r="M17" i="15"/>
  <c r="L17" i="15"/>
  <c r="H17" i="15"/>
  <c r="G17" i="15"/>
  <c r="F17" i="15"/>
  <c r="E17" i="15"/>
  <c r="D17" i="15"/>
  <c r="C17" i="15"/>
  <c r="C45" i="15" s="1"/>
  <c r="N16" i="15"/>
  <c r="M16" i="15"/>
  <c r="L16" i="15"/>
  <c r="H16" i="15"/>
  <c r="G16" i="15"/>
  <c r="F16" i="15"/>
  <c r="E16" i="15"/>
  <c r="D16" i="15"/>
  <c r="C16" i="15"/>
  <c r="N15" i="15"/>
  <c r="M15" i="15"/>
  <c r="L15" i="15"/>
  <c r="H15" i="15"/>
  <c r="G15" i="15"/>
  <c r="F15" i="15"/>
  <c r="E15" i="15"/>
  <c r="D15" i="15"/>
  <c r="C15" i="15"/>
  <c r="N14" i="15"/>
  <c r="M14" i="15"/>
  <c r="L14" i="15"/>
  <c r="H14" i="15"/>
  <c r="G14" i="15"/>
  <c r="F14" i="15"/>
  <c r="E14" i="15"/>
  <c r="D14" i="15"/>
  <c r="C14" i="15"/>
  <c r="N13" i="15"/>
  <c r="M13" i="15"/>
  <c r="L13" i="15"/>
  <c r="H13" i="15"/>
  <c r="G13" i="15"/>
  <c r="F13" i="15"/>
  <c r="E13" i="15"/>
  <c r="D13" i="15"/>
  <c r="C13" i="15"/>
  <c r="N12" i="15"/>
  <c r="M12" i="15"/>
  <c r="L12" i="15"/>
  <c r="H12" i="15"/>
  <c r="G12" i="15"/>
  <c r="F12" i="15"/>
  <c r="E12" i="15"/>
  <c r="D12" i="15"/>
  <c r="C12" i="15"/>
  <c r="N11" i="15"/>
  <c r="M11" i="15"/>
  <c r="L11" i="15"/>
  <c r="H11" i="15"/>
  <c r="G11" i="15"/>
  <c r="F11" i="15"/>
  <c r="E11" i="15"/>
  <c r="D11" i="15"/>
  <c r="C11" i="15"/>
  <c r="N10" i="15"/>
  <c r="M10" i="15"/>
  <c r="L10" i="15"/>
  <c r="H10" i="15"/>
  <c r="G10" i="15"/>
  <c r="F10" i="15"/>
  <c r="E10" i="15"/>
  <c r="D10" i="15"/>
  <c r="C10" i="15"/>
  <c r="N9" i="15"/>
  <c r="M9" i="15"/>
  <c r="L9" i="15"/>
  <c r="H9" i="15"/>
  <c r="G9" i="15"/>
  <c r="F9" i="15"/>
  <c r="E9" i="15"/>
  <c r="D9" i="15"/>
  <c r="C9" i="15"/>
  <c r="N8" i="15"/>
  <c r="M8" i="15"/>
  <c r="L8" i="15"/>
  <c r="H8" i="15"/>
  <c r="G8" i="15"/>
  <c r="F8" i="15"/>
  <c r="E8" i="15"/>
  <c r="D8" i="15"/>
  <c r="C8" i="15"/>
  <c r="N7" i="15"/>
  <c r="M7" i="15"/>
  <c r="L7" i="15"/>
  <c r="H7" i="15"/>
  <c r="G7" i="15"/>
  <c r="F7" i="15"/>
  <c r="E7" i="15"/>
  <c r="D7" i="15"/>
  <c r="C7" i="15"/>
  <c r="N6" i="15"/>
  <c r="M6" i="15"/>
  <c r="L6" i="15"/>
  <c r="H6" i="15"/>
  <c r="G6" i="15"/>
  <c r="F6" i="15"/>
  <c r="E6" i="15"/>
  <c r="D6" i="15"/>
  <c r="C6" i="15"/>
  <c r="N5" i="15"/>
  <c r="M5" i="15"/>
  <c r="L5" i="15"/>
  <c r="H5" i="15"/>
  <c r="G5" i="15"/>
  <c r="F5" i="15"/>
  <c r="E5" i="15"/>
  <c r="D5" i="15"/>
  <c r="C5" i="15"/>
  <c r="K44" i="14"/>
  <c r="J44" i="14"/>
  <c r="I44" i="14"/>
  <c r="H44" i="14"/>
  <c r="G44" i="14"/>
  <c r="F44" i="14"/>
  <c r="E44" i="14"/>
  <c r="D44" i="14"/>
  <c r="C44" i="14"/>
  <c r="K43" i="14"/>
  <c r="J43" i="14"/>
  <c r="I43" i="14"/>
  <c r="H43" i="14"/>
  <c r="G43" i="14"/>
  <c r="F43" i="14"/>
  <c r="E43" i="14"/>
  <c r="D43" i="14"/>
  <c r="C43" i="14"/>
  <c r="K42" i="14"/>
  <c r="J42" i="14"/>
  <c r="I42" i="14"/>
  <c r="H42" i="14"/>
  <c r="G42" i="14"/>
  <c r="F42" i="14"/>
  <c r="E42" i="14"/>
  <c r="D42" i="14"/>
  <c r="C42" i="14"/>
  <c r="K41" i="14"/>
  <c r="J41" i="14"/>
  <c r="I41" i="14"/>
  <c r="H41" i="14"/>
  <c r="G41" i="14"/>
  <c r="F41" i="14"/>
  <c r="E41" i="14"/>
  <c r="D41" i="14"/>
  <c r="C41" i="14"/>
  <c r="K40" i="14"/>
  <c r="J40" i="14"/>
  <c r="I40" i="14"/>
  <c r="H40" i="14"/>
  <c r="G40" i="14"/>
  <c r="F40" i="14"/>
  <c r="E40" i="14"/>
  <c r="D40" i="14"/>
  <c r="C40" i="14"/>
  <c r="K39" i="14"/>
  <c r="J39" i="14"/>
  <c r="I39" i="14"/>
  <c r="H39" i="14"/>
  <c r="G39" i="14"/>
  <c r="F39" i="14"/>
  <c r="E39" i="14"/>
  <c r="D39" i="14"/>
  <c r="C39" i="14"/>
  <c r="K38" i="14"/>
  <c r="J38" i="14"/>
  <c r="I38" i="14"/>
  <c r="H38" i="14"/>
  <c r="G38" i="14"/>
  <c r="F38" i="14"/>
  <c r="E38" i="14"/>
  <c r="D38" i="14"/>
  <c r="C38" i="14"/>
  <c r="K37" i="14"/>
  <c r="J37" i="14"/>
  <c r="I37" i="14"/>
  <c r="H37" i="14"/>
  <c r="G37" i="14"/>
  <c r="F37" i="14"/>
  <c r="E37" i="14"/>
  <c r="D37" i="14"/>
  <c r="C37" i="14"/>
  <c r="K36" i="14"/>
  <c r="J36" i="14"/>
  <c r="I36" i="14"/>
  <c r="H36" i="14"/>
  <c r="G36" i="14"/>
  <c r="F36" i="14"/>
  <c r="E36" i="14"/>
  <c r="D36" i="14"/>
  <c r="C36" i="14"/>
  <c r="K35" i="14"/>
  <c r="J35" i="14"/>
  <c r="I35" i="14"/>
  <c r="H35" i="14"/>
  <c r="G35" i="14"/>
  <c r="F35" i="14"/>
  <c r="E35" i="14"/>
  <c r="D35" i="14"/>
  <c r="C35" i="14"/>
  <c r="K34" i="14"/>
  <c r="J34" i="14"/>
  <c r="I34" i="14"/>
  <c r="H34" i="14"/>
  <c r="G34" i="14"/>
  <c r="F34" i="14"/>
  <c r="E34" i="14"/>
  <c r="D34" i="14"/>
  <c r="C34" i="14"/>
  <c r="K33" i="14"/>
  <c r="J33" i="14"/>
  <c r="I33" i="14"/>
  <c r="H33" i="14"/>
  <c r="G33" i="14"/>
  <c r="F33" i="14"/>
  <c r="E33" i="14"/>
  <c r="D33" i="14"/>
  <c r="C33" i="14"/>
  <c r="K32" i="14"/>
  <c r="J32" i="14"/>
  <c r="I32" i="14"/>
  <c r="H32" i="14"/>
  <c r="G32" i="14"/>
  <c r="F32" i="14"/>
  <c r="E32" i="14"/>
  <c r="D32" i="14"/>
  <c r="C32" i="14"/>
  <c r="K31" i="14"/>
  <c r="J31" i="14"/>
  <c r="I31" i="14"/>
  <c r="H31" i="14"/>
  <c r="G31" i="14"/>
  <c r="F31" i="14"/>
  <c r="E31" i="14"/>
  <c r="D31" i="14"/>
  <c r="C31" i="14"/>
  <c r="K30" i="14"/>
  <c r="J30" i="14"/>
  <c r="I30" i="14"/>
  <c r="H30" i="14"/>
  <c r="G30" i="14"/>
  <c r="F30" i="14"/>
  <c r="E30" i="14"/>
  <c r="D30" i="14"/>
  <c r="C30" i="14"/>
  <c r="K29" i="14"/>
  <c r="J29" i="14"/>
  <c r="I29" i="14"/>
  <c r="H29" i="14"/>
  <c r="G29" i="14"/>
  <c r="F29" i="14"/>
  <c r="E29" i="14"/>
  <c r="D29" i="14"/>
  <c r="C29" i="14"/>
  <c r="K28" i="14"/>
  <c r="J28" i="14"/>
  <c r="I28" i="14"/>
  <c r="H28" i="14"/>
  <c r="G28" i="14"/>
  <c r="F28" i="14"/>
  <c r="E28" i="14"/>
  <c r="D28" i="14"/>
  <c r="C28" i="14"/>
  <c r="K27" i="14"/>
  <c r="J27" i="14"/>
  <c r="I27" i="14"/>
  <c r="H27" i="14"/>
  <c r="G27" i="14"/>
  <c r="F27" i="14"/>
  <c r="E27" i="14"/>
  <c r="D27" i="14"/>
  <c r="C27" i="14"/>
  <c r="K26" i="14"/>
  <c r="J26" i="14"/>
  <c r="I26" i="14"/>
  <c r="H26" i="14"/>
  <c r="G26" i="14"/>
  <c r="F26" i="14"/>
  <c r="E26" i="14"/>
  <c r="D26" i="14"/>
  <c r="C26" i="14"/>
  <c r="K25" i="14"/>
  <c r="J25" i="14"/>
  <c r="I25" i="14"/>
  <c r="H25" i="14"/>
  <c r="G25" i="14"/>
  <c r="F25" i="14"/>
  <c r="E25" i="14"/>
  <c r="D25" i="14"/>
  <c r="C25" i="14"/>
  <c r="K24" i="14"/>
  <c r="J24" i="14"/>
  <c r="I24" i="14"/>
  <c r="H24" i="14"/>
  <c r="G24" i="14"/>
  <c r="F24" i="14"/>
  <c r="E24" i="14"/>
  <c r="D24" i="14"/>
  <c r="C24" i="14"/>
  <c r="K23" i="14"/>
  <c r="J23" i="14"/>
  <c r="I23" i="14"/>
  <c r="H23" i="14"/>
  <c r="G23" i="14"/>
  <c r="F23" i="14"/>
  <c r="E23" i="14"/>
  <c r="D23" i="14"/>
  <c r="C23" i="14"/>
  <c r="K22" i="14"/>
  <c r="J22" i="14"/>
  <c r="I22" i="14"/>
  <c r="H22" i="14"/>
  <c r="G22" i="14"/>
  <c r="F22" i="14"/>
  <c r="E22" i="14"/>
  <c r="D22" i="14"/>
  <c r="C22" i="14"/>
  <c r="K21" i="14"/>
  <c r="J21" i="14"/>
  <c r="I21" i="14"/>
  <c r="H21" i="14"/>
  <c r="G21" i="14"/>
  <c r="F21" i="14"/>
  <c r="E21" i="14"/>
  <c r="D21" i="14"/>
  <c r="C21" i="14"/>
  <c r="K20" i="14"/>
  <c r="J20" i="14"/>
  <c r="I20" i="14"/>
  <c r="H20" i="14"/>
  <c r="G20" i="14"/>
  <c r="F20" i="14"/>
  <c r="E20" i="14"/>
  <c r="D20" i="14"/>
  <c r="C20" i="14"/>
  <c r="K19" i="14"/>
  <c r="J19" i="14"/>
  <c r="I19" i="14"/>
  <c r="H19" i="14"/>
  <c r="G19" i="14"/>
  <c r="F19" i="14"/>
  <c r="E19" i="14"/>
  <c r="D19" i="14"/>
  <c r="C19" i="14"/>
  <c r="K18" i="14"/>
  <c r="J18" i="14"/>
  <c r="I18" i="14"/>
  <c r="H18" i="14"/>
  <c r="G18" i="14"/>
  <c r="F18" i="14"/>
  <c r="E18" i="14"/>
  <c r="D18" i="14"/>
  <c r="C18" i="14"/>
  <c r="K17" i="14"/>
  <c r="J17" i="14"/>
  <c r="I17" i="14"/>
  <c r="H17" i="14"/>
  <c r="G17" i="14"/>
  <c r="F17" i="14"/>
  <c r="E17" i="14"/>
  <c r="D17" i="14"/>
  <c r="C17" i="14"/>
  <c r="K16" i="14"/>
  <c r="J16" i="14"/>
  <c r="I16" i="14"/>
  <c r="H16" i="14"/>
  <c r="G16" i="14"/>
  <c r="F16" i="14"/>
  <c r="E16" i="14"/>
  <c r="D16" i="14"/>
  <c r="C16" i="14"/>
  <c r="K15" i="14"/>
  <c r="J15" i="14"/>
  <c r="I15" i="14"/>
  <c r="H15" i="14"/>
  <c r="G15" i="14"/>
  <c r="F15" i="14"/>
  <c r="E15" i="14"/>
  <c r="D15" i="14"/>
  <c r="C15" i="14"/>
  <c r="K14" i="14"/>
  <c r="J14" i="14"/>
  <c r="I14" i="14"/>
  <c r="H14" i="14"/>
  <c r="G14" i="14"/>
  <c r="F14" i="14"/>
  <c r="E14" i="14"/>
  <c r="D14" i="14"/>
  <c r="C14" i="14"/>
  <c r="K13" i="14"/>
  <c r="J13" i="14"/>
  <c r="I13" i="14"/>
  <c r="H13" i="14"/>
  <c r="G13" i="14"/>
  <c r="F13" i="14"/>
  <c r="E13" i="14"/>
  <c r="D13" i="14"/>
  <c r="C13" i="14"/>
  <c r="K12" i="14"/>
  <c r="J12" i="14"/>
  <c r="I12" i="14"/>
  <c r="H12" i="14"/>
  <c r="G12" i="14"/>
  <c r="F12" i="14"/>
  <c r="E12" i="14"/>
  <c r="D12" i="14"/>
  <c r="C12" i="14"/>
  <c r="K11" i="14"/>
  <c r="J11" i="14"/>
  <c r="I11" i="14"/>
  <c r="H11" i="14"/>
  <c r="G11" i="14"/>
  <c r="F11" i="14"/>
  <c r="E11" i="14"/>
  <c r="D11" i="14"/>
  <c r="C11" i="14"/>
  <c r="K10" i="14"/>
  <c r="J10" i="14"/>
  <c r="I10" i="14"/>
  <c r="H10" i="14"/>
  <c r="G10" i="14"/>
  <c r="F10" i="14"/>
  <c r="E10" i="14"/>
  <c r="D10" i="14"/>
  <c r="C10" i="14"/>
  <c r="K9" i="14"/>
  <c r="J9" i="14"/>
  <c r="I9" i="14"/>
  <c r="H9" i="14"/>
  <c r="G9" i="14"/>
  <c r="F9" i="14"/>
  <c r="E9" i="14"/>
  <c r="D9" i="14"/>
  <c r="C9" i="14"/>
  <c r="K8" i="14"/>
  <c r="J8" i="14"/>
  <c r="I8" i="14"/>
  <c r="H8" i="14"/>
  <c r="G8" i="14"/>
  <c r="F8" i="14"/>
  <c r="E8" i="14"/>
  <c r="D8" i="14"/>
  <c r="C8" i="14"/>
  <c r="K7" i="14"/>
  <c r="J7" i="14"/>
  <c r="I7" i="14"/>
  <c r="H7" i="14"/>
  <c r="G7" i="14"/>
  <c r="F7" i="14"/>
  <c r="E7" i="14"/>
  <c r="D7" i="14"/>
  <c r="C7" i="14"/>
  <c r="K6" i="14"/>
  <c r="J6" i="14"/>
  <c r="I6" i="14"/>
  <c r="H6" i="14"/>
  <c r="G6" i="14"/>
  <c r="F6" i="14"/>
  <c r="E6" i="14"/>
  <c r="D6" i="14"/>
  <c r="C6" i="14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K46" i="13" s="1"/>
  <c r="J18" i="13"/>
  <c r="I18" i="13"/>
  <c r="H18" i="13"/>
  <c r="G18" i="13"/>
  <c r="F18" i="13"/>
  <c r="E18" i="13"/>
  <c r="E46" i="13" s="1"/>
  <c r="D18" i="13"/>
  <c r="C18" i="13"/>
  <c r="C46" i="13" s="1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N9" i="13"/>
  <c r="M9" i="13"/>
  <c r="L9" i="13"/>
  <c r="K9" i="13"/>
  <c r="J9" i="13"/>
  <c r="I9" i="13"/>
  <c r="H9" i="13"/>
  <c r="G9" i="13"/>
  <c r="F9" i="13"/>
  <c r="E9" i="13"/>
  <c r="D9" i="13"/>
  <c r="C9" i="13"/>
  <c r="N8" i="13"/>
  <c r="M8" i="13"/>
  <c r="L8" i="13"/>
  <c r="K8" i="13"/>
  <c r="J8" i="13"/>
  <c r="I8" i="13"/>
  <c r="H8" i="13"/>
  <c r="G8" i="13"/>
  <c r="F8" i="13"/>
  <c r="E8" i="13"/>
  <c r="D8" i="13"/>
  <c r="C8" i="13"/>
  <c r="N7" i="13"/>
  <c r="M7" i="13"/>
  <c r="L7" i="13"/>
  <c r="K7" i="13"/>
  <c r="J7" i="13"/>
  <c r="I7" i="13"/>
  <c r="H7" i="13"/>
  <c r="G7" i="13"/>
  <c r="F7" i="13"/>
  <c r="E7" i="13"/>
  <c r="D7" i="13"/>
  <c r="C7" i="13"/>
  <c r="N6" i="13"/>
  <c r="M6" i="13"/>
  <c r="M45" i="13" s="1"/>
  <c r="L6" i="13"/>
  <c r="K6" i="13"/>
  <c r="J6" i="13"/>
  <c r="I6" i="13"/>
  <c r="H6" i="13"/>
  <c r="G6" i="13"/>
  <c r="F6" i="13"/>
  <c r="E6" i="13"/>
  <c r="E45" i="13" s="1"/>
  <c r="D6" i="13"/>
  <c r="C6" i="13"/>
  <c r="G47" i="17" l="1"/>
  <c r="C44" i="15"/>
  <c r="C46" i="15" s="1"/>
  <c r="C45" i="13"/>
  <c r="J47" i="17"/>
  <c r="K45" i="13"/>
  <c r="K47" i="13" s="1"/>
  <c r="C46" i="14"/>
  <c r="M46" i="13"/>
  <c r="N46" i="13"/>
  <c r="N45" i="13"/>
  <c r="N47" i="13" s="1"/>
  <c r="M47" i="13"/>
  <c r="E47" i="13"/>
  <c r="G46" i="13"/>
  <c r="G45" i="13"/>
  <c r="I45" i="13"/>
  <c r="I46" i="13"/>
  <c r="E47" i="17"/>
  <c r="C47" i="13"/>
  <c r="K47" i="17"/>
  <c r="I47" i="17"/>
  <c r="D45" i="14"/>
  <c r="F45" i="14"/>
  <c r="H45" i="14"/>
  <c r="J45" i="14"/>
  <c r="D46" i="14"/>
  <c r="F46" i="14"/>
  <c r="H46" i="14"/>
  <c r="J46" i="14"/>
  <c r="J44" i="15"/>
  <c r="J45" i="15"/>
  <c r="O47" i="17"/>
  <c r="H47" i="17"/>
  <c r="D47" i="17"/>
  <c r="F47" i="17"/>
  <c r="I44" i="15"/>
  <c r="K44" i="15"/>
  <c r="I45" i="15"/>
  <c r="K45" i="15"/>
  <c r="D44" i="15"/>
  <c r="F44" i="15"/>
  <c r="H44" i="15"/>
  <c r="M44" i="15"/>
  <c r="D45" i="15"/>
  <c r="F45" i="15"/>
  <c r="H45" i="15"/>
  <c r="M45" i="15"/>
  <c r="E44" i="15"/>
  <c r="G44" i="15"/>
  <c r="L44" i="15"/>
  <c r="N44" i="15"/>
  <c r="E45" i="15"/>
  <c r="G45" i="15"/>
  <c r="L45" i="15"/>
  <c r="N45" i="15"/>
  <c r="C45" i="14"/>
  <c r="E45" i="14"/>
  <c r="G45" i="14"/>
  <c r="I45" i="14"/>
  <c r="K45" i="14"/>
  <c r="E46" i="14"/>
  <c r="G46" i="14"/>
  <c r="I46" i="14"/>
  <c r="K46" i="14"/>
  <c r="D45" i="13"/>
  <c r="H45" i="13"/>
  <c r="J45" i="13"/>
  <c r="L45" i="13"/>
  <c r="D46" i="13"/>
  <c r="F46" i="13"/>
  <c r="H46" i="13"/>
  <c r="J46" i="13"/>
  <c r="L46" i="13"/>
  <c r="F45" i="13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Q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AS45" i="10"/>
  <c r="AR45" i="10"/>
  <c r="AQ45" i="10"/>
  <c r="AP45" i="10"/>
  <c r="AO45" i="10"/>
  <c r="AN45" i="10"/>
  <c r="AM45" i="10"/>
  <c r="AL45" i="10"/>
  <c r="AK45" i="10"/>
  <c r="AJ45" i="10"/>
  <c r="AS44" i="10"/>
  <c r="AR44" i="10"/>
  <c r="AQ44" i="10"/>
  <c r="AP44" i="10"/>
  <c r="AO44" i="10"/>
  <c r="AN44" i="10"/>
  <c r="AM44" i="10"/>
  <c r="AL44" i="10"/>
  <c r="AK44" i="10"/>
  <c r="AJ44" i="10"/>
  <c r="AS43" i="10"/>
  <c r="AR43" i="10"/>
  <c r="AQ43" i="10"/>
  <c r="AP43" i="10"/>
  <c r="AO43" i="10"/>
  <c r="AN43" i="10"/>
  <c r="AM43" i="10"/>
  <c r="AL43" i="10"/>
  <c r="AK43" i="10"/>
  <c r="AJ43" i="10"/>
  <c r="AS42" i="10"/>
  <c r="AR42" i="10"/>
  <c r="AQ42" i="10"/>
  <c r="AP42" i="10"/>
  <c r="AO42" i="10"/>
  <c r="AN42" i="10"/>
  <c r="AM42" i="10"/>
  <c r="AL42" i="10"/>
  <c r="AK42" i="10"/>
  <c r="AJ42" i="10"/>
  <c r="AS41" i="10"/>
  <c r="AR41" i="10"/>
  <c r="AQ41" i="10"/>
  <c r="AP41" i="10"/>
  <c r="AO41" i="10"/>
  <c r="AN41" i="10"/>
  <c r="AM41" i="10"/>
  <c r="AL41" i="10"/>
  <c r="AK41" i="10"/>
  <c r="AJ41" i="10"/>
  <c r="AS40" i="10"/>
  <c r="AR40" i="10"/>
  <c r="AQ40" i="10"/>
  <c r="AP40" i="10"/>
  <c r="AO40" i="10"/>
  <c r="AN40" i="10"/>
  <c r="AM40" i="10"/>
  <c r="AL40" i="10"/>
  <c r="AK40" i="10"/>
  <c r="AJ40" i="10"/>
  <c r="AS39" i="10"/>
  <c r="AR39" i="10"/>
  <c r="AQ39" i="10"/>
  <c r="AP39" i="10"/>
  <c r="AO39" i="10"/>
  <c r="AN39" i="10"/>
  <c r="AM39" i="10"/>
  <c r="AL39" i="10"/>
  <c r="AK39" i="10"/>
  <c r="AJ39" i="10"/>
  <c r="AS38" i="10"/>
  <c r="AR38" i="10"/>
  <c r="AQ38" i="10"/>
  <c r="AP38" i="10"/>
  <c r="AO38" i="10"/>
  <c r="AN38" i="10"/>
  <c r="AM38" i="10"/>
  <c r="AL38" i="10"/>
  <c r="AK38" i="10"/>
  <c r="AJ38" i="10"/>
  <c r="AS37" i="10"/>
  <c r="AR37" i="10"/>
  <c r="AQ37" i="10"/>
  <c r="AP37" i="10"/>
  <c r="AO37" i="10"/>
  <c r="AN37" i="10"/>
  <c r="AM37" i="10"/>
  <c r="AL37" i="10"/>
  <c r="AK37" i="10"/>
  <c r="AJ37" i="10"/>
  <c r="AS36" i="10"/>
  <c r="AR36" i="10"/>
  <c r="AQ36" i="10"/>
  <c r="AP36" i="10"/>
  <c r="AO36" i="10"/>
  <c r="AN36" i="10"/>
  <c r="AM36" i="10"/>
  <c r="AL36" i="10"/>
  <c r="AK36" i="10"/>
  <c r="AJ36" i="10"/>
  <c r="AS35" i="10"/>
  <c r="AR35" i="10"/>
  <c r="AQ35" i="10"/>
  <c r="AP35" i="10"/>
  <c r="AO35" i="10"/>
  <c r="AN35" i="10"/>
  <c r="AM35" i="10"/>
  <c r="AL35" i="10"/>
  <c r="AK35" i="10"/>
  <c r="AJ35" i="10"/>
  <c r="AS34" i="10"/>
  <c r="AR34" i="10"/>
  <c r="AQ34" i="10"/>
  <c r="AP34" i="10"/>
  <c r="AO34" i="10"/>
  <c r="AN34" i="10"/>
  <c r="AM34" i="10"/>
  <c r="AL34" i="10"/>
  <c r="AK34" i="10"/>
  <c r="AJ34" i="10"/>
  <c r="AS33" i="10"/>
  <c r="AR33" i="10"/>
  <c r="AQ33" i="10"/>
  <c r="AP33" i="10"/>
  <c r="AO33" i="10"/>
  <c r="AN33" i="10"/>
  <c r="AM33" i="10"/>
  <c r="AL33" i="10"/>
  <c r="AK33" i="10"/>
  <c r="AJ33" i="10"/>
  <c r="AS32" i="10"/>
  <c r="AR32" i="10"/>
  <c r="AQ32" i="10"/>
  <c r="AP32" i="10"/>
  <c r="AO32" i="10"/>
  <c r="AN32" i="10"/>
  <c r="AM32" i="10"/>
  <c r="AL32" i="10"/>
  <c r="AK32" i="10"/>
  <c r="AJ32" i="10"/>
  <c r="AS31" i="10"/>
  <c r="AR31" i="10"/>
  <c r="AQ31" i="10"/>
  <c r="AP31" i="10"/>
  <c r="AO31" i="10"/>
  <c r="AN31" i="10"/>
  <c r="AM31" i="10"/>
  <c r="AL31" i="10"/>
  <c r="AK31" i="10"/>
  <c r="AJ31" i="10"/>
  <c r="AS30" i="10"/>
  <c r="AR30" i="10"/>
  <c r="AQ30" i="10"/>
  <c r="AP30" i="10"/>
  <c r="AO30" i="10"/>
  <c r="AN30" i="10"/>
  <c r="AM30" i="10"/>
  <c r="AL30" i="10"/>
  <c r="AK30" i="10"/>
  <c r="AJ30" i="10"/>
  <c r="AS29" i="10"/>
  <c r="AR29" i="10"/>
  <c r="AQ29" i="10"/>
  <c r="AP29" i="10"/>
  <c r="AO29" i="10"/>
  <c r="AN29" i="10"/>
  <c r="AM29" i="10"/>
  <c r="AL29" i="10"/>
  <c r="AK29" i="10"/>
  <c r="AJ29" i="10"/>
  <c r="AS28" i="10"/>
  <c r="AR28" i="10"/>
  <c r="AQ28" i="10"/>
  <c r="AP28" i="10"/>
  <c r="AO28" i="10"/>
  <c r="AN28" i="10"/>
  <c r="AM28" i="10"/>
  <c r="AL28" i="10"/>
  <c r="AK28" i="10"/>
  <c r="AJ28" i="10"/>
  <c r="AS27" i="10"/>
  <c r="AR27" i="10"/>
  <c r="AQ27" i="10"/>
  <c r="AP27" i="10"/>
  <c r="AO27" i="10"/>
  <c r="AN27" i="10"/>
  <c r="AM27" i="10"/>
  <c r="AL27" i="10"/>
  <c r="AK27" i="10"/>
  <c r="AJ27" i="10"/>
  <c r="AS26" i="10"/>
  <c r="AR26" i="10"/>
  <c r="AQ26" i="10"/>
  <c r="AP26" i="10"/>
  <c r="AO26" i="10"/>
  <c r="AN26" i="10"/>
  <c r="AM26" i="10"/>
  <c r="AL26" i="10"/>
  <c r="AK26" i="10"/>
  <c r="AJ26" i="10"/>
  <c r="AS25" i="10"/>
  <c r="AR25" i="10"/>
  <c r="AQ25" i="10"/>
  <c r="AP25" i="10"/>
  <c r="AO25" i="10"/>
  <c r="AN25" i="10"/>
  <c r="AM25" i="10"/>
  <c r="AL25" i="10"/>
  <c r="AK25" i="10"/>
  <c r="AJ25" i="10"/>
  <c r="AS24" i="10"/>
  <c r="AR24" i="10"/>
  <c r="AQ24" i="10"/>
  <c r="AP24" i="10"/>
  <c r="AO24" i="10"/>
  <c r="AN24" i="10"/>
  <c r="AM24" i="10"/>
  <c r="AL24" i="10"/>
  <c r="AK24" i="10"/>
  <c r="AJ24" i="10"/>
  <c r="AS23" i="10"/>
  <c r="AR23" i="10"/>
  <c r="AQ23" i="10"/>
  <c r="AP23" i="10"/>
  <c r="AO23" i="10"/>
  <c r="AN23" i="10"/>
  <c r="AM23" i="10"/>
  <c r="AL23" i="10"/>
  <c r="AK23" i="10"/>
  <c r="AJ23" i="10"/>
  <c r="AS22" i="10"/>
  <c r="AR22" i="10"/>
  <c r="AQ22" i="10"/>
  <c r="AP22" i="10"/>
  <c r="AO22" i="10"/>
  <c r="AN22" i="10"/>
  <c r="AM22" i="10"/>
  <c r="AL22" i="10"/>
  <c r="AK22" i="10"/>
  <c r="AJ22" i="10"/>
  <c r="AS21" i="10"/>
  <c r="AR21" i="10"/>
  <c r="AQ21" i="10"/>
  <c r="AP21" i="10"/>
  <c r="AO21" i="10"/>
  <c r="AN21" i="10"/>
  <c r="AM21" i="10"/>
  <c r="AL21" i="10"/>
  <c r="AK21" i="10"/>
  <c r="AJ21" i="10"/>
  <c r="AS20" i="10"/>
  <c r="AR20" i="10"/>
  <c r="AQ20" i="10"/>
  <c r="AP20" i="10"/>
  <c r="AO20" i="10"/>
  <c r="AN20" i="10"/>
  <c r="AM20" i="10"/>
  <c r="AL20" i="10"/>
  <c r="AK20" i="10"/>
  <c r="AJ20" i="10"/>
  <c r="AS19" i="10"/>
  <c r="AR19" i="10"/>
  <c r="AQ19" i="10"/>
  <c r="AP19" i="10"/>
  <c r="AO19" i="10"/>
  <c r="AN19" i="10"/>
  <c r="AM19" i="10"/>
  <c r="AL19" i="10"/>
  <c r="AK19" i="10"/>
  <c r="AJ19" i="10"/>
  <c r="AS18" i="10"/>
  <c r="AR18" i="10"/>
  <c r="AQ18" i="10"/>
  <c r="AP18" i="10"/>
  <c r="AO18" i="10"/>
  <c r="AN18" i="10"/>
  <c r="AM18" i="10"/>
  <c r="AL18" i="10"/>
  <c r="AK18" i="10"/>
  <c r="AJ18" i="10"/>
  <c r="AS17" i="10"/>
  <c r="AR17" i="10"/>
  <c r="AQ17" i="10"/>
  <c r="AP17" i="10"/>
  <c r="AO17" i="10"/>
  <c r="AN17" i="10"/>
  <c r="AM17" i="10"/>
  <c r="AL17" i="10"/>
  <c r="AK17" i="10"/>
  <c r="AJ17" i="10"/>
  <c r="AS16" i="10"/>
  <c r="AR16" i="10"/>
  <c r="AQ16" i="10"/>
  <c r="AP16" i="10"/>
  <c r="AO16" i="10"/>
  <c r="AN16" i="10"/>
  <c r="AM16" i="10"/>
  <c r="AL16" i="10"/>
  <c r="AK16" i="10"/>
  <c r="AJ16" i="10"/>
  <c r="AS15" i="10"/>
  <c r="AR15" i="10"/>
  <c r="AQ15" i="10"/>
  <c r="AP15" i="10"/>
  <c r="AO15" i="10"/>
  <c r="AN15" i="10"/>
  <c r="AM15" i="10"/>
  <c r="AL15" i="10"/>
  <c r="AK15" i="10"/>
  <c r="AJ15" i="10"/>
  <c r="AS14" i="10"/>
  <c r="AR14" i="10"/>
  <c r="AQ14" i="10"/>
  <c r="AP14" i="10"/>
  <c r="AO14" i="10"/>
  <c r="AN14" i="10"/>
  <c r="AM14" i="10"/>
  <c r="AL14" i="10"/>
  <c r="AK14" i="10"/>
  <c r="AJ14" i="10"/>
  <c r="AS13" i="10"/>
  <c r="AR13" i="10"/>
  <c r="AQ13" i="10"/>
  <c r="AP13" i="10"/>
  <c r="AO13" i="10"/>
  <c r="AN13" i="10"/>
  <c r="AM13" i="10"/>
  <c r="AL13" i="10"/>
  <c r="AK13" i="10"/>
  <c r="AJ13" i="10"/>
  <c r="AS12" i="10"/>
  <c r="AR12" i="10"/>
  <c r="AQ12" i="10"/>
  <c r="AP12" i="10"/>
  <c r="AO12" i="10"/>
  <c r="AN12" i="10"/>
  <c r="AM12" i="10"/>
  <c r="AL12" i="10"/>
  <c r="AK12" i="10"/>
  <c r="AJ12" i="10"/>
  <c r="AS11" i="10"/>
  <c r="AR11" i="10"/>
  <c r="AQ11" i="10"/>
  <c r="AP11" i="10"/>
  <c r="AO11" i="10"/>
  <c r="AN11" i="10"/>
  <c r="AM11" i="10"/>
  <c r="AL11" i="10"/>
  <c r="AK11" i="10"/>
  <c r="AJ11" i="10"/>
  <c r="AS10" i="10"/>
  <c r="AR10" i="10"/>
  <c r="AQ10" i="10"/>
  <c r="AP10" i="10"/>
  <c r="AO10" i="10"/>
  <c r="AN10" i="10"/>
  <c r="AM10" i="10"/>
  <c r="AL10" i="10"/>
  <c r="AK10" i="10"/>
  <c r="AJ10" i="10"/>
  <c r="AS9" i="10"/>
  <c r="AR9" i="10"/>
  <c r="AQ9" i="10"/>
  <c r="AP9" i="10"/>
  <c r="AO9" i="10"/>
  <c r="AN9" i="10"/>
  <c r="AM9" i="10"/>
  <c r="AL9" i="10"/>
  <c r="AK9" i="10"/>
  <c r="AJ9" i="10"/>
  <c r="AS8" i="10"/>
  <c r="AR8" i="10"/>
  <c r="AQ8" i="10"/>
  <c r="AP8" i="10"/>
  <c r="AO8" i="10"/>
  <c r="AN8" i="10"/>
  <c r="AM8" i="10"/>
  <c r="AL8" i="10"/>
  <c r="AK8" i="10"/>
  <c r="AJ8" i="10"/>
  <c r="AS7" i="10"/>
  <c r="AR7" i="10"/>
  <c r="AQ7" i="10"/>
  <c r="AP7" i="10"/>
  <c r="AO7" i="10"/>
  <c r="AN7" i="10"/>
  <c r="AM7" i="10"/>
  <c r="AL7" i="10"/>
  <c r="AK7" i="10"/>
  <c r="AJ7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O45" i="10"/>
  <c r="N45" i="10"/>
  <c r="O44" i="10"/>
  <c r="N44" i="10"/>
  <c r="O43" i="10"/>
  <c r="N43" i="10"/>
  <c r="O42" i="10"/>
  <c r="N42" i="10"/>
  <c r="O41" i="10"/>
  <c r="N41" i="10"/>
  <c r="O40" i="10"/>
  <c r="N40" i="10"/>
  <c r="O39" i="10"/>
  <c r="N39" i="10"/>
  <c r="O38" i="10"/>
  <c r="N38" i="10"/>
  <c r="O37" i="10"/>
  <c r="N37" i="10"/>
  <c r="O36" i="10"/>
  <c r="N36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N8" i="10"/>
  <c r="O7" i="10"/>
  <c r="N7" i="10"/>
  <c r="Q45" i="10"/>
  <c r="P45" i="10"/>
  <c r="M45" i="10"/>
  <c r="L45" i="10"/>
  <c r="K45" i="10"/>
  <c r="J45" i="10"/>
  <c r="I45" i="10"/>
  <c r="H45" i="10"/>
  <c r="F45" i="10"/>
  <c r="E45" i="10"/>
  <c r="D45" i="10"/>
  <c r="C45" i="10"/>
  <c r="Q44" i="10"/>
  <c r="P44" i="10"/>
  <c r="M44" i="10"/>
  <c r="L44" i="10"/>
  <c r="K44" i="10"/>
  <c r="J44" i="10"/>
  <c r="I44" i="10"/>
  <c r="H44" i="10"/>
  <c r="F44" i="10"/>
  <c r="E44" i="10"/>
  <c r="D44" i="10"/>
  <c r="C44" i="10"/>
  <c r="Q43" i="10"/>
  <c r="P43" i="10"/>
  <c r="M43" i="10"/>
  <c r="L43" i="10"/>
  <c r="K43" i="10"/>
  <c r="J43" i="10"/>
  <c r="I43" i="10"/>
  <c r="H43" i="10"/>
  <c r="F43" i="10"/>
  <c r="E43" i="10"/>
  <c r="D43" i="10"/>
  <c r="C43" i="10"/>
  <c r="Q42" i="10"/>
  <c r="P42" i="10"/>
  <c r="M42" i="10"/>
  <c r="L42" i="10"/>
  <c r="K42" i="10"/>
  <c r="J42" i="10"/>
  <c r="I42" i="10"/>
  <c r="H42" i="10"/>
  <c r="F42" i="10"/>
  <c r="E42" i="10"/>
  <c r="D42" i="10"/>
  <c r="C42" i="10"/>
  <c r="Q41" i="10"/>
  <c r="P41" i="10"/>
  <c r="M41" i="10"/>
  <c r="L41" i="10"/>
  <c r="K41" i="10"/>
  <c r="J41" i="10"/>
  <c r="I41" i="10"/>
  <c r="H41" i="10"/>
  <c r="F41" i="10"/>
  <c r="E41" i="10"/>
  <c r="D41" i="10"/>
  <c r="C41" i="10"/>
  <c r="Q40" i="10"/>
  <c r="P40" i="10"/>
  <c r="M40" i="10"/>
  <c r="L40" i="10"/>
  <c r="K40" i="10"/>
  <c r="J40" i="10"/>
  <c r="I40" i="10"/>
  <c r="H40" i="10"/>
  <c r="F40" i="10"/>
  <c r="E40" i="10"/>
  <c r="D40" i="10"/>
  <c r="C40" i="10"/>
  <c r="Q39" i="10"/>
  <c r="P39" i="10"/>
  <c r="M39" i="10"/>
  <c r="L39" i="10"/>
  <c r="K39" i="10"/>
  <c r="J39" i="10"/>
  <c r="I39" i="10"/>
  <c r="H39" i="10"/>
  <c r="F39" i="10"/>
  <c r="E39" i="10"/>
  <c r="D39" i="10"/>
  <c r="C39" i="10"/>
  <c r="Q38" i="10"/>
  <c r="P38" i="10"/>
  <c r="M38" i="10"/>
  <c r="L38" i="10"/>
  <c r="K38" i="10"/>
  <c r="J38" i="10"/>
  <c r="I38" i="10"/>
  <c r="H38" i="10"/>
  <c r="F38" i="10"/>
  <c r="E38" i="10"/>
  <c r="D38" i="10"/>
  <c r="C38" i="10"/>
  <c r="Q37" i="10"/>
  <c r="P37" i="10"/>
  <c r="M37" i="10"/>
  <c r="L37" i="10"/>
  <c r="K37" i="10"/>
  <c r="J37" i="10"/>
  <c r="I37" i="10"/>
  <c r="H37" i="10"/>
  <c r="F37" i="10"/>
  <c r="E37" i="10"/>
  <c r="D37" i="10"/>
  <c r="C37" i="10"/>
  <c r="Q36" i="10"/>
  <c r="P36" i="10"/>
  <c r="M36" i="10"/>
  <c r="L36" i="10"/>
  <c r="K36" i="10"/>
  <c r="J36" i="10"/>
  <c r="I36" i="10"/>
  <c r="H36" i="10"/>
  <c r="F36" i="10"/>
  <c r="E36" i="10"/>
  <c r="D36" i="10"/>
  <c r="C36" i="10"/>
  <c r="Q35" i="10"/>
  <c r="P35" i="10"/>
  <c r="M35" i="10"/>
  <c r="L35" i="10"/>
  <c r="K35" i="10"/>
  <c r="J35" i="10"/>
  <c r="I35" i="10"/>
  <c r="H35" i="10"/>
  <c r="F35" i="10"/>
  <c r="E35" i="10"/>
  <c r="D35" i="10"/>
  <c r="C35" i="10"/>
  <c r="Q34" i="10"/>
  <c r="P34" i="10"/>
  <c r="M34" i="10"/>
  <c r="L34" i="10"/>
  <c r="K34" i="10"/>
  <c r="J34" i="10"/>
  <c r="I34" i="10"/>
  <c r="H34" i="10"/>
  <c r="F34" i="10"/>
  <c r="E34" i="10"/>
  <c r="D34" i="10"/>
  <c r="C34" i="10"/>
  <c r="Q33" i="10"/>
  <c r="P33" i="10"/>
  <c r="M33" i="10"/>
  <c r="L33" i="10"/>
  <c r="K33" i="10"/>
  <c r="J33" i="10"/>
  <c r="I33" i="10"/>
  <c r="H33" i="10"/>
  <c r="F33" i="10"/>
  <c r="E33" i="10"/>
  <c r="D33" i="10"/>
  <c r="C33" i="10"/>
  <c r="Q32" i="10"/>
  <c r="P32" i="10"/>
  <c r="M32" i="10"/>
  <c r="L32" i="10"/>
  <c r="K32" i="10"/>
  <c r="J32" i="10"/>
  <c r="I32" i="10"/>
  <c r="H32" i="10"/>
  <c r="F32" i="10"/>
  <c r="E32" i="10"/>
  <c r="D32" i="10"/>
  <c r="C32" i="10"/>
  <c r="Q31" i="10"/>
  <c r="P31" i="10"/>
  <c r="M31" i="10"/>
  <c r="L31" i="10"/>
  <c r="K31" i="10"/>
  <c r="J31" i="10"/>
  <c r="I31" i="10"/>
  <c r="H31" i="10"/>
  <c r="F31" i="10"/>
  <c r="E31" i="10"/>
  <c r="D31" i="10"/>
  <c r="C31" i="10"/>
  <c r="Q30" i="10"/>
  <c r="M30" i="10"/>
  <c r="L30" i="10"/>
  <c r="K30" i="10"/>
  <c r="J30" i="10"/>
  <c r="I30" i="10"/>
  <c r="H30" i="10"/>
  <c r="F30" i="10"/>
  <c r="E30" i="10"/>
  <c r="D30" i="10"/>
  <c r="C30" i="10"/>
  <c r="Q29" i="10"/>
  <c r="P29" i="10"/>
  <c r="M29" i="10"/>
  <c r="L29" i="10"/>
  <c r="K29" i="10"/>
  <c r="J29" i="10"/>
  <c r="I29" i="10"/>
  <c r="H29" i="10"/>
  <c r="F29" i="10"/>
  <c r="E29" i="10"/>
  <c r="D29" i="10"/>
  <c r="C29" i="10"/>
  <c r="Q28" i="10"/>
  <c r="P28" i="10"/>
  <c r="M28" i="10"/>
  <c r="L28" i="10"/>
  <c r="K28" i="10"/>
  <c r="J28" i="10"/>
  <c r="I28" i="10"/>
  <c r="H28" i="10"/>
  <c r="F28" i="10"/>
  <c r="E28" i="10"/>
  <c r="D28" i="10"/>
  <c r="C28" i="10"/>
  <c r="Q27" i="10"/>
  <c r="P27" i="10"/>
  <c r="M27" i="10"/>
  <c r="L27" i="10"/>
  <c r="K27" i="10"/>
  <c r="J27" i="10"/>
  <c r="I27" i="10"/>
  <c r="H27" i="10"/>
  <c r="F27" i="10"/>
  <c r="E27" i="10"/>
  <c r="D27" i="10"/>
  <c r="C27" i="10"/>
  <c r="Q26" i="10"/>
  <c r="P26" i="10"/>
  <c r="M26" i="10"/>
  <c r="L26" i="10"/>
  <c r="K26" i="10"/>
  <c r="J26" i="10"/>
  <c r="I26" i="10"/>
  <c r="H26" i="10"/>
  <c r="F26" i="10"/>
  <c r="E26" i="10"/>
  <c r="D26" i="10"/>
  <c r="C26" i="10"/>
  <c r="Q25" i="10"/>
  <c r="P25" i="10"/>
  <c r="M25" i="10"/>
  <c r="L25" i="10"/>
  <c r="K25" i="10"/>
  <c r="J25" i="10"/>
  <c r="I25" i="10"/>
  <c r="H25" i="10"/>
  <c r="F25" i="10"/>
  <c r="E25" i="10"/>
  <c r="D25" i="10"/>
  <c r="C25" i="10"/>
  <c r="Q24" i="10"/>
  <c r="P24" i="10"/>
  <c r="M24" i="10"/>
  <c r="L24" i="10"/>
  <c r="K24" i="10"/>
  <c r="J24" i="10"/>
  <c r="I24" i="10"/>
  <c r="H24" i="10"/>
  <c r="F24" i="10"/>
  <c r="E24" i="10"/>
  <c r="D24" i="10"/>
  <c r="C24" i="10"/>
  <c r="Q23" i="10"/>
  <c r="P23" i="10"/>
  <c r="M23" i="10"/>
  <c r="L23" i="10"/>
  <c r="K23" i="10"/>
  <c r="J23" i="10"/>
  <c r="I23" i="10"/>
  <c r="H23" i="10"/>
  <c r="F23" i="10"/>
  <c r="E23" i="10"/>
  <c r="D23" i="10"/>
  <c r="C23" i="10"/>
  <c r="Q22" i="10"/>
  <c r="P22" i="10"/>
  <c r="M22" i="10"/>
  <c r="L22" i="10"/>
  <c r="K22" i="10"/>
  <c r="J22" i="10"/>
  <c r="I22" i="10"/>
  <c r="H22" i="10"/>
  <c r="F22" i="10"/>
  <c r="E22" i="10"/>
  <c r="D22" i="10"/>
  <c r="C22" i="10"/>
  <c r="Q21" i="10"/>
  <c r="P21" i="10"/>
  <c r="M21" i="10"/>
  <c r="L21" i="10"/>
  <c r="K21" i="10"/>
  <c r="J21" i="10"/>
  <c r="I21" i="10"/>
  <c r="H21" i="10"/>
  <c r="F21" i="10"/>
  <c r="E21" i="10"/>
  <c r="D21" i="10"/>
  <c r="C21" i="10"/>
  <c r="Q20" i="10"/>
  <c r="P20" i="10"/>
  <c r="M20" i="10"/>
  <c r="L20" i="10"/>
  <c r="K20" i="10"/>
  <c r="J20" i="10"/>
  <c r="I20" i="10"/>
  <c r="H20" i="10"/>
  <c r="F20" i="10"/>
  <c r="E20" i="10"/>
  <c r="D20" i="10"/>
  <c r="C20" i="10"/>
  <c r="Q19" i="10"/>
  <c r="P19" i="10"/>
  <c r="M19" i="10"/>
  <c r="L19" i="10"/>
  <c r="K19" i="10"/>
  <c r="J19" i="10"/>
  <c r="I19" i="10"/>
  <c r="H19" i="10"/>
  <c r="F19" i="10"/>
  <c r="E19" i="10"/>
  <c r="D19" i="10"/>
  <c r="C19" i="10"/>
  <c r="Q18" i="10"/>
  <c r="P18" i="10"/>
  <c r="M18" i="10"/>
  <c r="L18" i="10"/>
  <c r="K18" i="10"/>
  <c r="J18" i="10"/>
  <c r="I18" i="10"/>
  <c r="H18" i="10"/>
  <c r="F18" i="10"/>
  <c r="E18" i="10"/>
  <c r="D18" i="10"/>
  <c r="C18" i="10"/>
  <c r="Q17" i="10"/>
  <c r="P17" i="10"/>
  <c r="M17" i="10"/>
  <c r="L17" i="10"/>
  <c r="K17" i="10"/>
  <c r="J17" i="10"/>
  <c r="I17" i="10"/>
  <c r="H17" i="10"/>
  <c r="F17" i="10"/>
  <c r="E17" i="10"/>
  <c r="D17" i="10"/>
  <c r="C17" i="10"/>
  <c r="Q16" i="10"/>
  <c r="P16" i="10"/>
  <c r="M16" i="10"/>
  <c r="L16" i="10"/>
  <c r="K16" i="10"/>
  <c r="J16" i="10"/>
  <c r="I16" i="10"/>
  <c r="H16" i="10"/>
  <c r="F16" i="10"/>
  <c r="E16" i="10"/>
  <c r="D16" i="10"/>
  <c r="C16" i="10"/>
  <c r="Q15" i="10"/>
  <c r="P15" i="10"/>
  <c r="M15" i="10"/>
  <c r="L15" i="10"/>
  <c r="K15" i="10"/>
  <c r="J15" i="10"/>
  <c r="I15" i="10"/>
  <c r="H15" i="10"/>
  <c r="F15" i="10"/>
  <c r="E15" i="10"/>
  <c r="D15" i="10"/>
  <c r="C15" i="10"/>
  <c r="Q14" i="10"/>
  <c r="P14" i="10"/>
  <c r="M14" i="10"/>
  <c r="L14" i="10"/>
  <c r="K14" i="10"/>
  <c r="J14" i="10"/>
  <c r="I14" i="10"/>
  <c r="H14" i="10"/>
  <c r="F14" i="10"/>
  <c r="E14" i="10"/>
  <c r="D14" i="10"/>
  <c r="C14" i="10"/>
  <c r="Q13" i="10"/>
  <c r="P13" i="10"/>
  <c r="M13" i="10"/>
  <c r="L13" i="10"/>
  <c r="K13" i="10"/>
  <c r="J13" i="10"/>
  <c r="I13" i="10"/>
  <c r="H13" i="10"/>
  <c r="F13" i="10"/>
  <c r="E13" i="10"/>
  <c r="D13" i="10"/>
  <c r="C13" i="10"/>
  <c r="Q12" i="10"/>
  <c r="P12" i="10"/>
  <c r="M12" i="10"/>
  <c r="L12" i="10"/>
  <c r="K12" i="10"/>
  <c r="J12" i="10"/>
  <c r="I12" i="10"/>
  <c r="H12" i="10"/>
  <c r="F12" i="10"/>
  <c r="E12" i="10"/>
  <c r="D12" i="10"/>
  <c r="C12" i="10"/>
  <c r="Q11" i="10"/>
  <c r="P11" i="10"/>
  <c r="M11" i="10"/>
  <c r="L11" i="10"/>
  <c r="K11" i="10"/>
  <c r="J11" i="10"/>
  <c r="I11" i="10"/>
  <c r="H11" i="10"/>
  <c r="F11" i="10"/>
  <c r="E11" i="10"/>
  <c r="D11" i="10"/>
  <c r="C11" i="10"/>
  <c r="Q10" i="10"/>
  <c r="P10" i="10"/>
  <c r="M10" i="10"/>
  <c r="L10" i="10"/>
  <c r="K10" i="10"/>
  <c r="J10" i="10"/>
  <c r="I10" i="10"/>
  <c r="H10" i="10"/>
  <c r="F10" i="10"/>
  <c r="E10" i="10"/>
  <c r="D10" i="10"/>
  <c r="C10" i="10"/>
  <c r="Q9" i="10"/>
  <c r="P9" i="10"/>
  <c r="M9" i="10"/>
  <c r="L9" i="10"/>
  <c r="K9" i="10"/>
  <c r="J9" i="10"/>
  <c r="I9" i="10"/>
  <c r="H9" i="10"/>
  <c r="F9" i="10"/>
  <c r="E9" i="10"/>
  <c r="D9" i="10"/>
  <c r="C9" i="10"/>
  <c r="Q8" i="10"/>
  <c r="P8" i="10"/>
  <c r="M8" i="10"/>
  <c r="L8" i="10"/>
  <c r="K8" i="10"/>
  <c r="J8" i="10"/>
  <c r="I8" i="10"/>
  <c r="H8" i="10"/>
  <c r="F8" i="10"/>
  <c r="E8" i="10"/>
  <c r="D8" i="10"/>
  <c r="C8" i="10"/>
  <c r="Q7" i="10"/>
  <c r="P7" i="10"/>
  <c r="M7" i="10"/>
  <c r="L7" i="10"/>
  <c r="K7" i="10"/>
  <c r="J7" i="10"/>
  <c r="J46" i="10" s="1"/>
  <c r="I7" i="10"/>
  <c r="H7" i="10"/>
  <c r="F7" i="10"/>
  <c r="E7" i="10"/>
  <c r="D7" i="10"/>
  <c r="C7" i="10"/>
  <c r="C46" i="10" l="1"/>
  <c r="G47" i="13"/>
  <c r="I47" i="13"/>
  <c r="C46" i="11"/>
  <c r="H47" i="10"/>
  <c r="J47" i="10"/>
  <c r="J48" i="10" s="1"/>
  <c r="H46" i="10"/>
  <c r="E46" i="10"/>
  <c r="P46" i="10"/>
  <c r="E47" i="10"/>
  <c r="P47" i="10"/>
  <c r="V47" i="10"/>
  <c r="Z47" i="10"/>
  <c r="L46" i="10"/>
  <c r="L47" i="10"/>
  <c r="T6" i="11"/>
  <c r="AK46" i="10"/>
  <c r="AO46" i="10"/>
  <c r="AS46" i="10"/>
  <c r="AK47" i="10"/>
  <c r="AO47" i="10"/>
  <c r="AS47" i="10"/>
  <c r="AL46" i="10"/>
  <c r="AP46" i="10"/>
  <c r="AL47" i="10"/>
  <c r="AP47" i="10"/>
  <c r="W46" i="10"/>
  <c r="AA46" i="10"/>
  <c r="AE46" i="10"/>
  <c r="W47" i="10"/>
  <c r="AA47" i="10"/>
  <c r="AE47" i="10"/>
  <c r="T46" i="10"/>
  <c r="X46" i="10"/>
  <c r="AB46" i="10"/>
  <c r="AF46" i="10"/>
  <c r="T47" i="10"/>
  <c r="X47" i="10"/>
  <c r="AB47" i="10"/>
  <c r="AF47" i="10"/>
  <c r="O46" i="10"/>
  <c r="AJ46" i="10"/>
  <c r="AN46" i="10"/>
  <c r="AR46" i="10"/>
  <c r="AJ47" i="10"/>
  <c r="AN47" i="10"/>
  <c r="AR47" i="10"/>
  <c r="V46" i="10"/>
  <c r="Z46" i="10"/>
  <c r="AD46" i="10"/>
  <c r="AD47" i="10"/>
  <c r="N47" i="10"/>
  <c r="O47" i="10"/>
  <c r="C47" i="10"/>
  <c r="AM46" i="10"/>
  <c r="AQ46" i="10"/>
  <c r="AM47" i="10"/>
  <c r="AQ47" i="10"/>
  <c r="U46" i="10"/>
  <c r="AC46" i="10"/>
  <c r="AG46" i="10"/>
  <c r="U47" i="10"/>
  <c r="AC47" i="10"/>
  <c r="AG47" i="10"/>
  <c r="J46" i="15"/>
  <c r="K47" i="14"/>
  <c r="N46" i="15"/>
  <c r="G46" i="15"/>
  <c r="J47" i="14"/>
  <c r="F47" i="14"/>
  <c r="H47" i="14"/>
  <c r="D47" i="14"/>
  <c r="G47" i="14"/>
  <c r="N45" i="11"/>
  <c r="P45" i="11"/>
  <c r="N46" i="11"/>
  <c r="P46" i="11"/>
  <c r="C47" i="14"/>
  <c r="J45" i="11"/>
  <c r="L45" i="11"/>
  <c r="U7" i="11"/>
  <c r="U9" i="11"/>
  <c r="U11" i="11"/>
  <c r="U13" i="11"/>
  <c r="U15" i="11"/>
  <c r="U17" i="11"/>
  <c r="J46" i="11"/>
  <c r="L46" i="11"/>
  <c r="U19" i="11"/>
  <c r="U21" i="11"/>
  <c r="U23" i="11"/>
  <c r="U25" i="11"/>
  <c r="U27" i="11"/>
  <c r="U29" i="11"/>
  <c r="F45" i="11"/>
  <c r="F46" i="11"/>
  <c r="N46" i="10"/>
  <c r="U31" i="11"/>
  <c r="U33" i="11"/>
  <c r="U35" i="11"/>
  <c r="U37" i="11"/>
  <c r="U39" i="11"/>
  <c r="U41" i="11"/>
  <c r="U43" i="11"/>
  <c r="K46" i="15"/>
  <c r="I46" i="15"/>
  <c r="M46" i="15"/>
  <c r="F46" i="15"/>
  <c r="H46" i="15"/>
  <c r="D46" i="15"/>
  <c r="L46" i="15"/>
  <c r="E46" i="15"/>
  <c r="I47" i="14"/>
  <c r="E47" i="14"/>
  <c r="J47" i="13"/>
  <c r="L47" i="13"/>
  <c r="H47" i="13"/>
  <c r="D47" i="13"/>
  <c r="F47" i="13"/>
  <c r="H45" i="11"/>
  <c r="T8" i="11"/>
  <c r="T10" i="11"/>
  <c r="T12" i="11"/>
  <c r="T14" i="11"/>
  <c r="T16" i="11"/>
  <c r="H46" i="11"/>
  <c r="T20" i="11"/>
  <c r="T22" i="11"/>
  <c r="T24" i="11"/>
  <c r="T26" i="11"/>
  <c r="T28" i="11"/>
  <c r="T30" i="11"/>
  <c r="T32" i="11"/>
  <c r="T34" i="11"/>
  <c r="T36" i="11"/>
  <c r="T38" i="11"/>
  <c r="T40" i="11"/>
  <c r="T42" i="11"/>
  <c r="T44" i="11"/>
  <c r="D45" i="11"/>
  <c r="D46" i="11"/>
  <c r="G45" i="11"/>
  <c r="U6" i="11"/>
  <c r="K45" i="11"/>
  <c r="M45" i="11"/>
  <c r="O45" i="11"/>
  <c r="Q45" i="11"/>
  <c r="T7" i="11"/>
  <c r="U8" i="11"/>
  <c r="T9" i="11"/>
  <c r="U10" i="11"/>
  <c r="T11" i="11"/>
  <c r="U12" i="11"/>
  <c r="T13" i="11"/>
  <c r="U14" i="11"/>
  <c r="T15" i="11"/>
  <c r="U16" i="11"/>
  <c r="T17" i="11"/>
  <c r="G46" i="11"/>
  <c r="I46" i="11"/>
  <c r="K46" i="11"/>
  <c r="M46" i="11"/>
  <c r="O46" i="11"/>
  <c r="Q46" i="11"/>
  <c r="T19" i="11"/>
  <c r="U20" i="11"/>
  <c r="T21" i="11"/>
  <c r="U22" i="11"/>
  <c r="T23" i="11"/>
  <c r="U24" i="11"/>
  <c r="T25" i="11"/>
  <c r="U26" i="11"/>
  <c r="T27" i="11"/>
  <c r="U28" i="11"/>
  <c r="T29" i="11"/>
  <c r="U30" i="11"/>
  <c r="T31" i="11"/>
  <c r="U32" i="11"/>
  <c r="T33" i="11"/>
  <c r="U34" i="11"/>
  <c r="T35" i="11"/>
  <c r="U36" i="11"/>
  <c r="T37" i="11"/>
  <c r="U38" i="11"/>
  <c r="T39" i="11"/>
  <c r="U40" i="11"/>
  <c r="T41" i="11"/>
  <c r="U42" i="11"/>
  <c r="T43" i="11"/>
  <c r="U44" i="11"/>
  <c r="C45" i="11"/>
  <c r="E45" i="11"/>
  <c r="E46" i="11"/>
  <c r="T18" i="11"/>
  <c r="I45" i="11"/>
  <c r="U18" i="11"/>
  <c r="Y46" i="10"/>
  <c r="Y47" i="10"/>
  <c r="G46" i="10"/>
  <c r="G47" i="10"/>
  <c r="D46" i="10"/>
  <c r="F46" i="10"/>
  <c r="I46" i="10"/>
  <c r="K46" i="10"/>
  <c r="M46" i="10"/>
  <c r="Q46" i="10"/>
  <c r="D47" i="10"/>
  <c r="F47" i="10"/>
  <c r="I47" i="10"/>
  <c r="K47" i="10"/>
  <c r="M47" i="10"/>
  <c r="Q47" i="10"/>
  <c r="F44" i="9"/>
  <c r="F43" i="9"/>
  <c r="F42" i="9"/>
  <c r="F41" i="9"/>
  <c r="F38" i="9"/>
  <c r="F36" i="9"/>
  <c r="F34" i="9"/>
  <c r="F32" i="9"/>
  <c r="F30" i="9"/>
  <c r="F28" i="9"/>
  <c r="F26" i="9"/>
  <c r="F24" i="9"/>
  <c r="F22" i="9"/>
  <c r="F20" i="9"/>
  <c r="F18" i="9"/>
  <c r="F16" i="9"/>
  <c r="F14" i="9"/>
  <c r="F12" i="9"/>
  <c r="F10" i="9"/>
  <c r="F8" i="9"/>
  <c r="Q44" i="9"/>
  <c r="P44" i="9"/>
  <c r="O44" i="9"/>
  <c r="N44" i="9"/>
  <c r="M44" i="9"/>
  <c r="L44" i="9"/>
  <c r="K44" i="9"/>
  <c r="J44" i="9"/>
  <c r="I44" i="9"/>
  <c r="H44" i="9"/>
  <c r="G44" i="9"/>
  <c r="E44" i="9"/>
  <c r="D44" i="9"/>
  <c r="C44" i="9"/>
  <c r="Q43" i="9"/>
  <c r="P43" i="9"/>
  <c r="O43" i="9"/>
  <c r="N43" i="9"/>
  <c r="M43" i="9"/>
  <c r="L43" i="9"/>
  <c r="K43" i="9"/>
  <c r="J43" i="9"/>
  <c r="I43" i="9"/>
  <c r="H43" i="9"/>
  <c r="G43" i="9"/>
  <c r="E43" i="9"/>
  <c r="D43" i="9"/>
  <c r="C43" i="9"/>
  <c r="Q42" i="9"/>
  <c r="P42" i="9"/>
  <c r="O42" i="9"/>
  <c r="N42" i="9"/>
  <c r="M42" i="9"/>
  <c r="L42" i="9"/>
  <c r="K42" i="9"/>
  <c r="J42" i="9"/>
  <c r="I42" i="9"/>
  <c r="H42" i="9"/>
  <c r="G42" i="9"/>
  <c r="E42" i="9"/>
  <c r="D42" i="9"/>
  <c r="C42" i="9"/>
  <c r="Q41" i="9"/>
  <c r="P41" i="9"/>
  <c r="O41" i="9"/>
  <c r="N41" i="9"/>
  <c r="M41" i="9"/>
  <c r="L41" i="9"/>
  <c r="K41" i="9"/>
  <c r="J41" i="9"/>
  <c r="I41" i="9"/>
  <c r="H41" i="9"/>
  <c r="G41" i="9"/>
  <c r="E41" i="9"/>
  <c r="D41" i="9"/>
  <c r="C41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Q38" i="9"/>
  <c r="P38" i="9"/>
  <c r="O38" i="9"/>
  <c r="N38" i="9"/>
  <c r="M38" i="9"/>
  <c r="L38" i="9"/>
  <c r="K38" i="9"/>
  <c r="J38" i="9"/>
  <c r="I38" i="9"/>
  <c r="H38" i="9"/>
  <c r="G38" i="9"/>
  <c r="E38" i="9"/>
  <c r="D38" i="9"/>
  <c r="C38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Q36" i="9"/>
  <c r="P36" i="9"/>
  <c r="O36" i="9"/>
  <c r="N36" i="9"/>
  <c r="M36" i="9"/>
  <c r="L36" i="9"/>
  <c r="K36" i="9"/>
  <c r="J36" i="9"/>
  <c r="I36" i="9"/>
  <c r="H36" i="9"/>
  <c r="G36" i="9"/>
  <c r="E36" i="9"/>
  <c r="D36" i="9"/>
  <c r="C36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Q34" i="9"/>
  <c r="P34" i="9"/>
  <c r="O34" i="9"/>
  <c r="N34" i="9"/>
  <c r="M34" i="9"/>
  <c r="L34" i="9"/>
  <c r="K34" i="9"/>
  <c r="J34" i="9"/>
  <c r="I34" i="9"/>
  <c r="H34" i="9"/>
  <c r="G34" i="9"/>
  <c r="E34" i="9"/>
  <c r="D34" i="9"/>
  <c r="C34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Q32" i="9"/>
  <c r="P32" i="9"/>
  <c r="O32" i="9"/>
  <c r="N32" i="9"/>
  <c r="M32" i="9"/>
  <c r="L32" i="9"/>
  <c r="K32" i="9"/>
  <c r="J32" i="9"/>
  <c r="I32" i="9"/>
  <c r="H32" i="9"/>
  <c r="G32" i="9"/>
  <c r="E32" i="9"/>
  <c r="D32" i="9"/>
  <c r="C32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Q30" i="9"/>
  <c r="O30" i="9"/>
  <c r="N30" i="9"/>
  <c r="M30" i="9"/>
  <c r="L30" i="9"/>
  <c r="K30" i="9"/>
  <c r="J30" i="9"/>
  <c r="I30" i="9"/>
  <c r="H30" i="9"/>
  <c r="G30" i="9"/>
  <c r="E30" i="9"/>
  <c r="D30" i="9"/>
  <c r="C30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Q28" i="9"/>
  <c r="P28" i="9"/>
  <c r="O28" i="9"/>
  <c r="N28" i="9"/>
  <c r="M28" i="9"/>
  <c r="L28" i="9"/>
  <c r="K28" i="9"/>
  <c r="J28" i="9"/>
  <c r="I28" i="9"/>
  <c r="H28" i="9"/>
  <c r="G28" i="9"/>
  <c r="E28" i="9"/>
  <c r="D28" i="9"/>
  <c r="C28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Q26" i="9"/>
  <c r="P26" i="9"/>
  <c r="O26" i="9"/>
  <c r="N26" i="9"/>
  <c r="M26" i="9"/>
  <c r="L26" i="9"/>
  <c r="K26" i="9"/>
  <c r="J26" i="9"/>
  <c r="I26" i="9"/>
  <c r="H26" i="9"/>
  <c r="G26" i="9"/>
  <c r="E26" i="9"/>
  <c r="D26" i="9"/>
  <c r="C26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Q24" i="9"/>
  <c r="P24" i="9"/>
  <c r="O24" i="9"/>
  <c r="N24" i="9"/>
  <c r="M24" i="9"/>
  <c r="L24" i="9"/>
  <c r="K24" i="9"/>
  <c r="J24" i="9"/>
  <c r="I24" i="9"/>
  <c r="H24" i="9"/>
  <c r="G24" i="9"/>
  <c r="E24" i="9"/>
  <c r="D24" i="9"/>
  <c r="C24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Q22" i="9"/>
  <c r="P22" i="9"/>
  <c r="O22" i="9"/>
  <c r="N22" i="9"/>
  <c r="M22" i="9"/>
  <c r="L22" i="9"/>
  <c r="K22" i="9"/>
  <c r="J22" i="9"/>
  <c r="I22" i="9"/>
  <c r="H22" i="9"/>
  <c r="G22" i="9"/>
  <c r="E22" i="9"/>
  <c r="D22" i="9"/>
  <c r="C22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Q20" i="9"/>
  <c r="P20" i="9"/>
  <c r="O20" i="9"/>
  <c r="N20" i="9"/>
  <c r="M20" i="9"/>
  <c r="L20" i="9"/>
  <c r="K20" i="9"/>
  <c r="J20" i="9"/>
  <c r="I20" i="9"/>
  <c r="H20" i="9"/>
  <c r="G20" i="9"/>
  <c r="E20" i="9"/>
  <c r="D20" i="9"/>
  <c r="C20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Q18" i="9"/>
  <c r="P18" i="9"/>
  <c r="O18" i="9"/>
  <c r="N18" i="9"/>
  <c r="M18" i="9"/>
  <c r="L18" i="9"/>
  <c r="K18" i="9"/>
  <c r="J18" i="9"/>
  <c r="I18" i="9"/>
  <c r="H18" i="9"/>
  <c r="G18" i="9"/>
  <c r="E18" i="9"/>
  <c r="D18" i="9"/>
  <c r="C18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Q16" i="9"/>
  <c r="P16" i="9"/>
  <c r="O16" i="9"/>
  <c r="N16" i="9"/>
  <c r="M16" i="9"/>
  <c r="L16" i="9"/>
  <c r="K16" i="9"/>
  <c r="J16" i="9"/>
  <c r="I16" i="9"/>
  <c r="H16" i="9"/>
  <c r="G16" i="9"/>
  <c r="E16" i="9"/>
  <c r="D16" i="9"/>
  <c r="C16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Q14" i="9"/>
  <c r="P14" i="9"/>
  <c r="O14" i="9"/>
  <c r="N14" i="9"/>
  <c r="M14" i="9"/>
  <c r="L14" i="9"/>
  <c r="K14" i="9"/>
  <c r="J14" i="9"/>
  <c r="I14" i="9"/>
  <c r="H14" i="9"/>
  <c r="G14" i="9"/>
  <c r="E14" i="9"/>
  <c r="D14" i="9"/>
  <c r="C14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Q12" i="9"/>
  <c r="P12" i="9"/>
  <c r="O12" i="9"/>
  <c r="N12" i="9"/>
  <c r="M12" i="9"/>
  <c r="L12" i="9"/>
  <c r="K12" i="9"/>
  <c r="J12" i="9"/>
  <c r="I12" i="9"/>
  <c r="H12" i="9"/>
  <c r="G12" i="9"/>
  <c r="E12" i="9"/>
  <c r="D12" i="9"/>
  <c r="C12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Q10" i="9"/>
  <c r="P10" i="9"/>
  <c r="O10" i="9"/>
  <c r="N10" i="9"/>
  <c r="M10" i="9"/>
  <c r="L10" i="9"/>
  <c r="K10" i="9"/>
  <c r="J10" i="9"/>
  <c r="I10" i="9"/>
  <c r="H10" i="9"/>
  <c r="G10" i="9"/>
  <c r="E10" i="9"/>
  <c r="D10" i="9"/>
  <c r="C10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Q8" i="9"/>
  <c r="P8" i="9"/>
  <c r="O8" i="9"/>
  <c r="N8" i="9"/>
  <c r="M8" i="9"/>
  <c r="L8" i="9"/>
  <c r="K8" i="9"/>
  <c r="J8" i="9"/>
  <c r="I8" i="9"/>
  <c r="H8" i="9"/>
  <c r="G8" i="9"/>
  <c r="E8" i="9"/>
  <c r="D8" i="9"/>
  <c r="C8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Q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Q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Q10" i="6"/>
  <c r="P10" i="6"/>
  <c r="O10" i="6"/>
  <c r="N10" i="6"/>
  <c r="M10" i="6"/>
  <c r="L10" i="6"/>
  <c r="K10" i="6"/>
  <c r="J10" i="6"/>
  <c r="I10" i="6"/>
  <c r="U10" i="6" s="1"/>
  <c r="H10" i="6"/>
  <c r="G10" i="6"/>
  <c r="F10" i="6"/>
  <c r="E10" i="6"/>
  <c r="D10" i="6"/>
  <c r="C10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Q6" i="5"/>
  <c r="P6" i="5"/>
  <c r="O6" i="5"/>
  <c r="N6" i="5"/>
  <c r="M6" i="5"/>
  <c r="L6" i="5"/>
  <c r="K6" i="5"/>
  <c r="J6" i="5"/>
  <c r="I6" i="5"/>
  <c r="H6" i="5"/>
  <c r="G6" i="5"/>
  <c r="E6" i="5"/>
  <c r="D6" i="5"/>
  <c r="C6" i="5"/>
  <c r="C48" i="10" l="1"/>
  <c r="H48" i="10"/>
  <c r="C46" i="9"/>
  <c r="C46" i="6"/>
  <c r="O48" i="10"/>
  <c r="C46" i="8"/>
  <c r="C46" i="7"/>
  <c r="C46" i="5"/>
  <c r="AE48" i="10"/>
  <c r="AL48" i="10"/>
  <c r="Z48" i="10"/>
  <c r="V48" i="10"/>
  <c r="L48" i="10"/>
  <c r="AA48" i="10"/>
  <c r="AN48" i="10"/>
  <c r="AS48" i="10"/>
  <c r="P48" i="10"/>
  <c r="T6" i="5"/>
  <c r="AP48" i="10"/>
  <c r="E48" i="10"/>
  <c r="F47" i="11"/>
  <c r="AO48" i="10"/>
  <c r="AK48" i="10"/>
  <c r="X48" i="10"/>
  <c r="T48" i="10"/>
  <c r="AF48" i="10"/>
  <c r="AB48" i="10"/>
  <c r="W48" i="10"/>
  <c r="N48" i="10"/>
  <c r="AR48" i="10"/>
  <c r="AJ48" i="10"/>
  <c r="AD48" i="10"/>
  <c r="T6" i="7"/>
  <c r="T10" i="7"/>
  <c r="T14" i="7"/>
  <c r="AQ48" i="10"/>
  <c r="AM48" i="10"/>
  <c r="AG48" i="10"/>
  <c r="AC48" i="10"/>
  <c r="U48" i="10"/>
  <c r="L45" i="9"/>
  <c r="P45" i="9"/>
  <c r="U7" i="9"/>
  <c r="U15" i="9"/>
  <c r="J46" i="9"/>
  <c r="N46" i="9"/>
  <c r="J45" i="9"/>
  <c r="N45" i="9"/>
  <c r="U11" i="9"/>
  <c r="L46" i="9"/>
  <c r="N45" i="7"/>
  <c r="F46" i="7"/>
  <c r="N46" i="7"/>
  <c r="D45" i="7"/>
  <c r="H45" i="7"/>
  <c r="P45" i="7"/>
  <c r="T8" i="7"/>
  <c r="T12" i="7"/>
  <c r="T16" i="7"/>
  <c r="D46" i="7"/>
  <c r="H46" i="7"/>
  <c r="P46" i="7"/>
  <c r="K45" i="6"/>
  <c r="K46" i="6"/>
  <c r="I45" i="6"/>
  <c r="M45" i="6"/>
  <c r="I46" i="6"/>
  <c r="M46" i="6"/>
  <c r="L45" i="5"/>
  <c r="U7" i="5"/>
  <c r="U11" i="5"/>
  <c r="U15" i="5"/>
  <c r="L46" i="5"/>
  <c r="P46" i="5"/>
  <c r="U40" i="5"/>
  <c r="U44" i="5"/>
  <c r="U24" i="5"/>
  <c r="P45" i="5"/>
  <c r="J45" i="5"/>
  <c r="U9" i="5"/>
  <c r="U13" i="5"/>
  <c r="U17" i="5"/>
  <c r="J46" i="5"/>
  <c r="N46" i="5"/>
  <c r="U42" i="5"/>
  <c r="U9" i="9"/>
  <c r="U13" i="9"/>
  <c r="U17" i="9"/>
  <c r="N45" i="5"/>
  <c r="U6" i="5"/>
  <c r="U33" i="5"/>
  <c r="U43" i="5"/>
  <c r="T6" i="8"/>
  <c r="H45" i="8"/>
  <c r="J45" i="8"/>
  <c r="T22" i="5"/>
  <c r="T24" i="5"/>
  <c r="T26" i="5"/>
  <c r="T28" i="5"/>
  <c r="T30" i="5"/>
  <c r="T32" i="5"/>
  <c r="T34" i="5"/>
  <c r="T36" i="5"/>
  <c r="T38" i="5"/>
  <c r="T40" i="5"/>
  <c r="T46" i="11"/>
  <c r="T45" i="11"/>
  <c r="P46" i="9"/>
  <c r="U19" i="9"/>
  <c r="U21" i="9"/>
  <c r="U23" i="9"/>
  <c r="U25" i="9"/>
  <c r="U27" i="9"/>
  <c r="U29" i="9"/>
  <c r="U31" i="9"/>
  <c r="U33" i="9"/>
  <c r="U35" i="9"/>
  <c r="U37" i="9"/>
  <c r="U39" i="9"/>
  <c r="U41" i="9"/>
  <c r="H45" i="9"/>
  <c r="T8" i="9"/>
  <c r="T10" i="9"/>
  <c r="T12" i="9"/>
  <c r="T14" i="9"/>
  <c r="T16" i="9"/>
  <c r="H46" i="9"/>
  <c r="T20" i="9"/>
  <c r="T22" i="9"/>
  <c r="T24" i="9"/>
  <c r="T26" i="9"/>
  <c r="T28" i="9"/>
  <c r="T30" i="9"/>
  <c r="T32" i="9"/>
  <c r="T34" i="9"/>
  <c r="T36" i="9"/>
  <c r="T38" i="9"/>
  <c r="T40" i="9"/>
  <c r="T42" i="9"/>
  <c r="T44" i="9"/>
  <c r="F45" i="9"/>
  <c r="D45" i="9"/>
  <c r="D46" i="9"/>
  <c r="N45" i="8"/>
  <c r="P45" i="8"/>
  <c r="N46" i="8"/>
  <c r="P46" i="8"/>
  <c r="L45" i="8"/>
  <c r="U7" i="8"/>
  <c r="C45" i="6"/>
  <c r="E45" i="6"/>
  <c r="E46" i="6"/>
  <c r="F45" i="5"/>
  <c r="H45" i="5"/>
  <c r="T8" i="5"/>
  <c r="T10" i="5"/>
  <c r="T12" i="5"/>
  <c r="T14" i="5"/>
  <c r="T16" i="5"/>
  <c r="F46" i="5"/>
  <c r="H46" i="5"/>
  <c r="T20" i="5"/>
  <c r="P47" i="11"/>
  <c r="N47" i="11"/>
  <c r="O47" i="11"/>
  <c r="K47" i="11"/>
  <c r="L47" i="11"/>
  <c r="J47" i="11"/>
  <c r="U43" i="9"/>
  <c r="U9" i="8"/>
  <c r="U11" i="8"/>
  <c r="U13" i="8"/>
  <c r="U15" i="8"/>
  <c r="U17" i="8"/>
  <c r="J46" i="8"/>
  <c r="L46" i="8"/>
  <c r="U19" i="8"/>
  <c r="U21" i="8"/>
  <c r="U23" i="8"/>
  <c r="U25" i="8"/>
  <c r="U27" i="8"/>
  <c r="U29" i="8"/>
  <c r="U31" i="8"/>
  <c r="U33" i="8"/>
  <c r="U35" i="8"/>
  <c r="U37" i="8"/>
  <c r="J45" i="7"/>
  <c r="L45" i="7"/>
  <c r="U7" i="7"/>
  <c r="U9" i="7"/>
  <c r="U11" i="7"/>
  <c r="U13" i="7"/>
  <c r="U15" i="7"/>
  <c r="U17" i="7"/>
  <c r="J46" i="7"/>
  <c r="L46" i="7"/>
  <c r="U19" i="7"/>
  <c r="U21" i="7"/>
  <c r="U23" i="7"/>
  <c r="U25" i="7"/>
  <c r="U27" i="7"/>
  <c r="U29" i="7"/>
  <c r="U31" i="7"/>
  <c r="U33" i="7"/>
  <c r="U35" i="7"/>
  <c r="U37" i="7"/>
  <c r="U39" i="7"/>
  <c r="U41" i="7"/>
  <c r="U43" i="7"/>
  <c r="T42" i="5"/>
  <c r="D47" i="11"/>
  <c r="G47" i="11"/>
  <c r="H47" i="11"/>
  <c r="Q47" i="11"/>
  <c r="M47" i="11"/>
  <c r="U46" i="11"/>
  <c r="E47" i="11"/>
  <c r="C47" i="11"/>
  <c r="I47" i="11"/>
  <c r="U45" i="11"/>
  <c r="G48" i="10"/>
  <c r="Y48" i="10"/>
  <c r="F48" i="10"/>
  <c r="M48" i="10"/>
  <c r="I48" i="10"/>
  <c r="D48" i="10"/>
  <c r="Q48" i="10"/>
  <c r="K48" i="10"/>
  <c r="G45" i="9"/>
  <c r="U6" i="9"/>
  <c r="K45" i="9"/>
  <c r="M45" i="9"/>
  <c r="O45" i="9"/>
  <c r="Q45" i="9"/>
  <c r="T7" i="9"/>
  <c r="U8" i="9"/>
  <c r="T9" i="9"/>
  <c r="U10" i="9"/>
  <c r="T11" i="9"/>
  <c r="U12" i="9"/>
  <c r="T13" i="9"/>
  <c r="U14" i="9"/>
  <c r="T15" i="9"/>
  <c r="U16" i="9"/>
  <c r="T17" i="9"/>
  <c r="G46" i="9"/>
  <c r="I46" i="9"/>
  <c r="K46" i="9"/>
  <c r="M46" i="9"/>
  <c r="O46" i="9"/>
  <c r="Q46" i="9"/>
  <c r="T19" i="9"/>
  <c r="U20" i="9"/>
  <c r="T21" i="9"/>
  <c r="U22" i="9"/>
  <c r="T23" i="9"/>
  <c r="U24" i="9"/>
  <c r="T25" i="9"/>
  <c r="U26" i="9"/>
  <c r="T27" i="9"/>
  <c r="U28" i="9"/>
  <c r="T29" i="9"/>
  <c r="U30" i="9"/>
  <c r="T31" i="9"/>
  <c r="U32" i="9"/>
  <c r="T33" i="9"/>
  <c r="U34" i="9"/>
  <c r="T35" i="9"/>
  <c r="U36" i="9"/>
  <c r="T37" i="9"/>
  <c r="U38" i="9"/>
  <c r="T39" i="9"/>
  <c r="U40" i="9"/>
  <c r="T41" i="9"/>
  <c r="U42" i="9"/>
  <c r="T43" i="9"/>
  <c r="U44" i="9"/>
  <c r="F46" i="9"/>
  <c r="C45" i="9"/>
  <c r="E45" i="9"/>
  <c r="E46" i="9"/>
  <c r="T6" i="9"/>
  <c r="T18" i="9"/>
  <c r="I45" i="9"/>
  <c r="U18" i="9"/>
  <c r="U39" i="8"/>
  <c r="U41" i="8"/>
  <c r="U43" i="8"/>
  <c r="T8" i="8"/>
  <c r="T10" i="8"/>
  <c r="T12" i="8"/>
  <c r="T14" i="8"/>
  <c r="T16" i="8"/>
  <c r="F46" i="8"/>
  <c r="H46" i="8"/>
  <c r="T20" i="8"/>
  <c r="T22" i="8"/>
  <c r="T24" i="8"/>
  <c r="T26" i="8"/>
  <c r="T28" i="8"/>
  <c r="T30" i="8"/>
  <c r="T32" i="8"/>
  <c r="T34" i="8"/>
  <c r="T36" i="8"/>
  <c r="T38" i="8"/>
  <c r="T40" i="8"/>
  <c r="T42" i="8"/>
  <c r="T44" i="8"/>
  <c r="D45" i="8"/>
  <c r="D46" i="8"/>
  <c r="C45" i="8"/>
  <c r="E45" i="8"/>
  <c r="G45" i="8"/>
  <c r="I45" i="8"/>
  <c r="K45" i="8"/>
  <c r="M45" i="8"/>
  <c r="O45" i="8"/>
  <c r="Q45" i="8"/>
  <c r="T7" i="8"/>
  <c r="U8" i="8"/>
  <c r="T9" i="8"/>
  <c r="U10" i="8"/>
  <c r="T11" i="8"/>
  <c r="U12" i="8"/>
  <c r="T13" i="8"/>
  <c r="U14" i="8"/>
  <c r="T15" i="8"/>
  <c r="U16" i="8"/>
  <c r="T17" i="8"/>
  <c r="E46" i="8"/>
  <c r="G46" i="8"/>
  <c r="I46" i="8"/>
  <c r="K46" i="8"/>
  <c r="M46" i="8"/>
  <c r="O46" i="8"/>
  <c r="Q46" i="8"/>
  <c r="T19" i="8"/>
  <c r="U20" i="8"/>
  <c r="T21" i="8"/>
  <c r="U22" i="8"/>
  <c r="T23" i="8"/>
  <c r="U24" i="8"/>
  <c r="T25" i="8"/>
  <c r="U26" i="8"/>
  <c r="T27" i="8"/>
  <c r="U28" i="8"/>
  <c r="T29" i="8"/>
  <c r="U30" i="8"/>
  <c r="T31" i="8"/>
  <c r="U32" i="8"/>
  <c r="T33" i="8"/>
  <c r="U34" i="8"/>
  <c r="T35" i="8"/>
  <c r="U36" i="8"/>
  <c r="T37" i="8"/>
  <c r="U38" i="8"/>
  <c r="T39" i="8"/>
  <c r="U40" i="8"/>
  <c r="T41" i="8"/>
  <c r="U42" i="8"/>
  <c r="T43" i="8"/>
  <c r="U44" i="8"/>
  <c r="U6" i="8"/>
  <c r="U18" i="8"/>
  <c r="F45" i="8"/>
  <c r="T18" i="8"/>
  <c r="T20" i="7"/>
  <c r="T22" i="7"/>
  <c r="T24" i="7"/>
  <c r="T26" i="7"/>
  <c r="T28" i="7"/>
  <c r="T30" i="7"/>
  <c r="T32" i="7"/>
  <c r="T34" i="7"/>
  <c r="T36" i="7"/>
  <c r="T38" i="7"/>
  <c r="T40" i="7"/>
  <c r="T42" i="7"/>
  <c r="T44" i="7"/>
  <c r="C45" i="7"/>
  <c r="E45" i="7"/>
  <c r="G45" i="7"/>
  <c r="I45" i="7"/>
  <c r="K45" i="7"/>
  <c r="M45" i="7"/>
  <c r="O45" i="7"/>
  <c r="Q45" i="7"/>
  <c r="T7" i="7"/>
  <c r="U8" i="7"/>
  <c r="T9" i="7"/>
  <c r="U10" i="7"/>
  <c r="T11" i="7"/>
  <c r="U12" i="7"/>
  <c r="T13" i="7"/>
  <c r="U14" i="7"/>
  <c r="T15" i="7"/>
  <c r="U16" i="7"/>
  <c r="T17" i="7"/>
  <c r="E46" i="7"/>
  <c r="G46" i="7"/>
  <c r="I46" i="7"/>
  <c r="K46" i="7"/>
  <c r="M46" i="7"/>
  <c r="O46" i="7"/>
  <c r="Q46" i="7"/>
  <c r="T19" i="7"/>
  <c r="U20" i="7"/>
  <c r="T21" i="7"/>
  <c r="U22" i="7"/>
  <c r="T23" i="7"/>
  <c r="U24" i="7"/>
  <c r="T25" i="7"/>
  <c r="U26" i="7"/>
  <c r="T27" i="7"/>
  <c r="U28" i="7"/>
  <c r="T29" i="7"/>
  <c r="U30" i="7"/>
  <c r="T31" i="7"/>
  <c r="U32" i="7"/>
  <c r="T33" i="7"/>
  <c r="U34" i="7"/>
  <c r="T35" i="7"/>
  <c r="U36" i="7"/>
  <c r="T37" i="7"/>
  <c r="U38" i="7"/>
  <c r="T39" i="7"/>
  <c r="U40" i="7"/>
  <c r="T41" i="7"/>
  <c r="U42" i="7"/>
  <c r="T43" i="7"/>
  <c r="U44" i="7"/>
  <c r="U6" i="7"/>
  <c r="U18" i="7"/>
  <c r="F45" i="7"/>
  <c r="T18" i="7"/>
  <c r="O45" i="6"/>
  <c r="Q45" i="6"/>
  <c r="U8" i="6"/>
  <c r="U12" i="6"/>
  <c r="U14" i="6"/>
  <c r="U16" i="6"/>
  <c r="O46" i="6"/>
  <c r="Q46" i="6"/>
  <c r="U20" i="6"/>
  <c r="U22" i="6"/>
  <c r="U24" i="6"/>
  <c r="U26" i="6"/>
  <c r="U28" i="6"/>
  <c r="U30" i="6"/>
  <c r="U32" i="6"/>
  <c r="U34" i="6"/>
  <c r="U36" i="6"/>
  <c r="U38" i="6"/>
  <c r="U40" i="6"/>
  <c r="U42" i="6"/>
  <c r="U44" i="6"/>
  <c r="G45" i="6"/>
  <c r="T7" i="6"/>
  <c r="T9" i="6"/>
  <c r="T11" i="6"/>
  <c r="T13" i="6"/>
  <c r="T15" i="6"/>
  <c r="T17" i="6"/>
  <c r="G46" i="6"/>
  <c r="T19" i="6"/>
  <c r="T21" i="6"/>
  <c r="T23" i="6"/>
  <c r="T25" i="6"/>
  <c r="T27" i="6"/>
  <c r="T29" i="6"/>
  <c r="T31" i="6"/>
  <c r="T33" i="6"/>
  <c r="T35" i="6"/>
  <c r="T37" i="6"/>
  <c r="T39" i="6"/>
  <c r="T41" i="6"/>
  <c r="T43" i="6"/>
  <c r="D45" i="6"/>
  <c r="T6" i="6"/>
  <c r="H45" i="6"/>
  <c r="J45" i="6"/>
  <c r="L45" i="6"/>
  <c r="N45" i="6"/>
  <c r="P45" i="6"/>
  <c r="U7" i="6"/>
  <c r="T8" i="6"/>
  <c r="U9" i="6"/>
  <c r="T10" i="6"/>
  <c r="U11" i="6"/>
  <c r="T12" i="6"/>
  <c r="U13" i="6"/>
  <c r="T14" i="6"/>
  <c r="U15" i="6"/>
  <c r="T16" i="6"/>
  <c r="U17" i="6"/>
  <c r="D46" i="6"/>
  <c r="F46" i="6"/>
  <c r="H46" i="6"/>
  <c r="J46" i="6"/>
  <c r="L46" i="6"/>
  <c r="N46" i="6"/>
  <c r="P46" i="6"/>
  <c r="U19" i="6"/>
  <c r="T20" i="6"/>
  <c r="U21" i="6"/>
  <c r="T22" i="6"/>
  <c r="U23" i="6"/>
  <c r="T24" i="6"/>
  <c r="U25" i="6"/>
  <c r="T26" i="6"/>
  <c r="U27" i="6"/>
  <c r="T28" i="6"/>
  <c r="U29" i="6"/>
  <c r="T30" i="6"/>
  <c r="U31" i="6"/>
  <c r="T32" i="6"/>
  <c r="U33" i="6"/>
  <c r="T34" i="6"/>
  <c r="U35" i="6"/>
  <c r="T36" i="6"/>
  <c r="U37" i="6"/>
  <c r="T38" i="6"/>
  <c r="U39" i="6"/>
  <c r="T40" i="6"/>
  <c r="U41" i="6"/>
  <c r="T42" i="6"/>
  <c r="U43" i="6"/>
  <c r="T44" i="6"/>
  <c r="U6" i="6"/>
  <c r="U18" i="6"/>
  <c r="F45" i="6"/>
  <c r="T18" i="6"/>
  <c r="U19" i="5"/>
  <c r="U21" i="5"/>
  <c r="U23" i="5"/>
  <c r="U25" i="5"/>
  <c r="U27" i="5"/>
  <c r="U29" i="5"/>
  <c r="U31" i="5"/>
  <c r="U35" i="5"/>
  <c r="U37" i="5"/>
  <c r="U39" i="5"/>
  <c r="U41" i="5"/>
  <c r="T44" i="5"/>
  <c r="C45" i="5"/>
  <c r="E45" i="5"/>
  <c r="E46" i="5"/>
  <c r="G45" i="5"/>
  <c r="K45" i="5"/>
  <c r="M45" i="5"/>
  <c r="O45" i="5"/>
  <c r="Q45" i="5"/>
  <c r="T7" i="5"/>
  <c r="U8" i="5"/>
  <c r="T9" i="5"/>
  <c r="U10" i="5"/>
  <c r="T11" i="5"/>
  <c r="U12" i="5"/>
  <c r="T13" i="5"/>
  <c r="U14" i="5"/>
  <c r="T15" i="5"/>
  <c r="U16" i="5"/>
  <c r="T17" i="5"/>
  <c r="G46" i="5"/>
  <c r="I46" i="5"/>
  <c r="K46" i="5"/>
  <c r="M46" i="5"/>
  <c r="O46" i="5"/>
  <c r="Q46" i="5"/>
  <c r="T19" i="5"/>
  <c r="U20" i="5"/>
  <c r="T21" i="5"/>
  <c r="U22" i="5"/>
  <c r="T23" i="5"/>
  <c r="T25" i="5"/>
  <c r="U26" i="5"/>
  <c r="T27" i="5"/>
  <c r="U28" i="5"/>
  <c r="T29" i="5"/>
  <c r="U30" i="5"/>
  <c r="T31" i="5"/>
  <c r="U32" i="5"/>
  <c r="T33" i="5"/>
  <c r="U34" i="5"/>
  <c r="T35" i="5"/>
  <c r="U36" i="5"/>
  <c r="T37" i="5"/>
  <c r="U38" i="5"/>
  <c r="T39" i="5"/>
  <c r="T41" i="5"/>
  <c r="T43" i="5"/>
  <c r="D45" i="5"/>
  <c r="D46" i="5"/>
  <c r="T18" i="5"/>
  <c r="I45" i="5"/>
  <c r="U18" i="5"/>
  <c r="L9" i="4"/>
  <c r="M9" i="4"/>
  <c r="N9" i="4"/>
  <c r="O9" i="4"/>
  <c r="P9" i="4"/>
  <c r="L10" i="4"/>
  <c r="M10" i="4"/>
  <c r="N10" i="4"/>
  <c r="O10" i="4"/>
  <c r="P10" i="4"/>
  <c r="L11" i="4"/>
  <c r="M11" i="4"/>
  <c r="N11" i="4"/>
  <c r="O11" i="4"/>
  <c r="P11" i="4"/>
  <c r="L12" i="4"/>
  <c r="M12" i="4"/>
  <c r="N12" i="4"/>
  <c r="O12" i="4"/>
  <c r="P12" i="4"/>
  <c r="L13" i="4"/>
  <c r="M13" i="4"/>
  <c r="N13" i="4"/>
  <c r="O13" i="4"/>
  <c r="P13" i="4"/>
  <c r="L14" i="4"/>
  <c r="M14" i="4"/>
  <c r="N14" i="4"/>
  <c r="O14" i="4"/>
  <c r="P14" i="4"/>
  <c r="L15" i="4"/>
  <c r="M15" i="4"/>
  <c r="N15" i="4"/>
  <c r="O15" i="4"/>
  <c r="P15" i="4"/>
  <c r="L16" i="4"/>
  <c r="M16" i="4"/>
  <c r="N16" i="4"/>
  <c r="O16" i="4"/>
  <c r="P16" i="4"/>
  <c r="L17" i="4"/>
  <c r="M17" i="4"/>
  <c r="N17" i="4"/>
  <c r="O17" i="4"/>
  <c r="P17" i="4"/>
  <c r="L18" i="4"/>
  <c r="M18" i="4"/>
  <c r="N18" i="4"/>
  <c r="O18" i="4"/>
  <c r="P18" i="4"/>
  <c r="L19" i="4"/>
  <c r="M19" i="4"/>
  <c r="N19" i="4"/>
  <c r="O19" i="4"/>
  <c r="P19" i="4"/>
  <c r="L20" i="4"/>
  <c r="M20" i="4"/>
  <c r="N20" i="4"/>
  <c r="O20" i="4"/>
  <c r="P20" i="4"/>
  <c r="L21" i="4"/>
  <c r="M21" i="4"/>
  <c r="N21" i="4"/>
  <c r="O21" i="4"/>
  <c r="P21" i="4"/>
  <c r="L22" i="4"/>
  <c r="M22" i="4"/>
  <c r="N22" i="4"/>
  <c r="O22" i="4"/>
  <c r="P22" i="4"/>
  <c r="L23" i="4"/>
  <c r="M23" i="4"/>
  <c r="N23" i="4"/>
  <c r="O23" i="4"/>
  <c r="P23" i="4"/>
  <c r="L24" i="4"/>
  <c r="M24" i="4"/>
  <c r="N24" i="4"/>
  <c r="O24" i="4"/>
  <c r="P24" i="4"/>
  <c r="L25" i="4"/>
  <c r="M25" i="4"/>
  <c r="N25" i="4"/>
  <c r="O25" i="4"/>
  <c r="P25" i="4"/>
  <c r="L26" i="4"/>
  <c r="M26" i="4"/>
  <c r="N26" i="4"/>
  <c r="O26" i="4"/>
  <c r="P26" i="4"/>
  <c r="L27" i="4"/>
  <c r="M27" i="4"/>
  <c r="N27" i="4"/>
  <c r="O27" i="4"/>
  <c r="P27" i="4"/>
  <c r="L28" i="4"/>
  <c r="M28" i="4"/>
  <c r="N28" i="4"/>
  <c r="O28" i="4"/>
  <c r="P28" i="4"/>
  <c r="L29" i="4"/>
  <c r="M29" i="4"/>
  <c r="N29" i="4"/>
  <c r="O29" i="4"/>
  <c r="P29" i="4"/>
  <c r="L30" i="4"/>
  <c r="M30" i="4"/>
  <c r="N30" i="4"/>
  <c r="O30" i="4"/>
  <c r="L31" i="4"/>
  <c r="M31" i="4"/>
  <c r="N31" i="4"/>
  <c r="O31" i="4"/>
  <c r="P31" i="4"/>
  <c r="L32" i="4"/>
  <c r="M32" i="4"/>
  <c r="N32" i="4"/>
  <c r="O32" i="4"/>
  <c r="P32" i="4"/>
  <c r="L33" i="4"/>
  <c r="M33" i="4"/>
  <c r="N33" i="4"/>
  <c r="O33" i="4"/>
  <c r="P33" i="4"/>
  <c r="L34" i="4"/>
  <c r="M34" i="4"/>
  <c r="N34" i="4"/>
  <c r="O34" i="4"/>
  <c r="P34" i="4"/>
  <c r="L35" i="4"/>
  <c r="M35" i="4"/>
  <c r="N35" i="4"/>
  <c r="O35" i="4"/>
  <c r="P35" i="4"/>
  <c r="L36" i="4"/>
  <c r="M36" i="4"/>
  <c r="N36" i="4"/>
  <c r="O36" i="4"/>
  <c r="P36" i="4"/>
  <c r="L37" i="4"/>
  <c r="M37" i="4"/>
  <c r="N37" i="4"/>
  <c r="O37" i="4"/>
  <c r="P37" i="4"/>
  <c r="L38" i="4"/>
  <c r="M38" i="4"/>
  <c r="N38" i="4"/>
  <c r="O38" i="4"/>
  <c r="P38" i="4"/>
  <c r="L39" i="4"/>
  <c r="M39" i="4"/>
  <c r="N39" i="4"/>
  <c r="O39" i="4"/>
  <c r="P39" i="4"/>
  <c r="L40" i="4"/>
  <c r="M40" i="4"/>
  <c r="N40" i="4"/>
  <c r="O40" i="4"/>
  <c r="P40" i="4"/>
  <c r="L41" i="4"/>
  <c r="M41" i="4"/>
  <c r="N41" i="4"/>
  <c r="O41" i="4"/>
  <c r="P41" i="4"/>
  <c r="L42" i="4"/>
  <c r="M42" i="4"/>
  <c r="N42" i="4"/>
  <c r="O42" i="4"/>
  <c r="P42" i="4"/>
  <c r="L43" i="4"/>
  <c r="M43" i="4"/>
  <c r="N43" i="4"/>
  <c r="O43" i="4"/>
  <c r="P43" i="4"/>
  <c r="L44" i="4"/>
  <c r="M44" i="4"/>
  <c r="N44" i="4"/>
  <c r="O44" i="4"/>
  <c r="P44" i="4"/>
  <c r="L45" i="4"/>
  <c r="M45" i="4"/>
  <c r="N45" i="4"/>
  <c r="O45" i="4"/>
  <c r="P45" i="4"/>
  <c r="L46" i="4"/>
  <c r="M46" i="4"/>
  <c r="N46" i="4"/>
  <c r="O46" i="4"/>
  <c r="P46" i="4"/>
  <c r="M8" i="4"/>
  <c r="N8" i="4"/>
  <c r="O8" i="4"/>
  <c r="P8" i="4"/>
  <c r="L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C17" i="4"/>
  <c r="D17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C19" i="4"/>
  <c r="D19" i="4"/>
  <c r="E19" i="4"/>
  <c r="F19" i="4"/>
  <c r="G19" i="4"/>
  <c r="H19" i="4"/>
  <c r="I19" i="4"/>
  <c r="J19" i="4"/>
  <c r="C20" i="4"/>
  <c r="D20" i="4"/>
  <c r="E20" i="4"/>
  <c r="F20" i="4"/>
  <c r="G20" i="4"/>
  <c r="H20" i="4"/>
  <c r="I20" i="4"/>
  <c r="J20" i="4"/>
  <c r="C21" i="4"/>
  <c r="D21" i="4"/>
  <c r="E21" i="4"/>
  <c r="F21" i="4"/>
  <c r="G21" i="4"/>
  <c r="H21" i="4"/>
  <c r="I21" i="4"/>
  <c r="J21" i="4"/>
  <c r="C22" i="4"/>
  <c r="D22" i="4"/>
  <c r="E22" i="4"/>
  <c r="F22" i="4"/>
  <c r="G22" i="4"/>
  <c r="H22" i="4"/>
  <c r="I22" i="4"/>
  <c r="J22" i="4"/>
  <c r="C23" i="4"/>
  <c r="D23" i="4"/>
  <c r="E23" i="4"/>
  <c r="F23" i="4"/>
  <c r="G23" i="4"/>
  <c r="H23" i="4"/>
  <c r="I23" i="4"/>
  <c r="J23" i="4"/>
  <c r="C24" i="4"/>
  <c r="D24" i="4"/>
  <c r="E24" i="4"/>
  <c r="F24" i="4"/>
  <c r="G24" i="4"/>
  <c r="H24" i="4"/>
  <c r="I24" i="4"/>
  <c r="J24" i="4"/>
  <c r="C25" i="4"/>
  <c r="D25" i="4"/>
  <c r="E25" i="4"/>
  <c r="F25" i="4"/>
  <c r="G25" i="4"/>
  <c r="H25" i="4"/>
  <c r="I25" i="4"/>
  <c r="J25" i="4"/>
  <c r="C26" i="4"/>
  <c r="D26" i="4"/>
  <c r="E26" i="4"/>
  <c r="F26" i="4"/>
  <c r="G26" i="4"/>
  <c r="H26" i="4"/>
  <c r="I26" i="4"/>
  <c r="J26" i="4"/>
  <c r="C27" i="4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H29" i="4"/>
  <c r="I29" i="4"/>
  <c r="J29" i="4"/>
  <c r="C30" i="4"/>
  <c r="D30" i="4"/>
  <c r="E30" i="4"/>
  <c r="F30" i="4"/>
  <c r="G30" i="4"/>
  <c r="H30" i="4"/>
  <c r="I30" i="4"/>
  <c r="J30" i="4"/>
  <c r="C31" i="4"/>
  <c r="D31" i="4"/>
  <c r="E31" i="4"/>
  <c r="F31" i="4"/>
  <c r="G31" i="4"/>
  <c r="H31" i="4"/>
  <c r="I31" i="4"/>
  <c r="J31" i="4"/>
  <c r="C32" i="4"/>
  <c r="D32" i="4"/>
  <c r="E32" i="4"/>
  <c r="F32" i="4"/>
  <c r="G32" i="4"/>
  <c r="H32" i="4"/>
  <c r="I32" i="4"/>
  <c r="J32" i="4"/>
  <c r="C33" i="4"/>
  <c r="D33" i="4"/>
  <c r="E33" i="4"/>
  <c r="F33" i="4"/>
  <c r="G33" i="4"/>
  <c r="H33" i="4"/>
  <c r="I33" i="4"/>
  <c r="J33" i="4"/>
  <c r="C34" i="4"/>
  <c r="D34" i="4"/>
  <c r="E34" i="4"/>
  <c r="F34" i="4"/>
  <c r="G34" i="4"/>
  <c r="H34" i="4"/>
  <c r="I34" i="4"/>
  <c r="J34" i="4"/>
  <c r="C35" i="4"/>
  <c r="D35" i="4"/>
  <c r="E35" i="4"/>
  <c r="F35" i="4"/>
  <c r="G35" i="4"/>
  <c r="H35" i="4"/>
  <c r="I35" i="4"/>
  <c r="J35" i="4"/>
  <c r="C36" i="4"/>
  <c r="D36" i="4"/>
  <c r="E36" i="4"/>
  <c r="F36" i="4"/>
  <c r="G36" i="4"/>
  <c r="H36" i="4"/>
  <c r="I36" i="4"/>
  <c r="J36" i="4"/>
  <c r="C37" i="4"/>
  <c r="D37" i="4"/>
  <c r="E37" i="4"/>
  <c r="F37" i="4"/>
  <c r="G37" i="4"/>
  <c r="H37" i="4"/>
  <c r="I37" i="4"/>
  <c r="J37" i="4"/>
  <c r="C38" i="4"/>
  <c r="D38" i="4"/>
  <c r="E38" i="4"/>
  <c r="F38" i="4"/>
  <c r="G38" i="4"/>
  <c r="H38" i="4"/>
  <c r="I38" i="4"/>
  <c r="J38" i="4"/>
  <c r="C39" i="4"/>
  <c r="D39" i="4"/>
  <c r="E39" i="4"/>
  <c r="F39" i="4"/>
  <c r="G39" i="4"/>
  <c r="H39" i="4"/>
  <c r="I39" i="4"/>
  <c r="J39" i="4"/>
  <c r="C40" i="4"/>
  <c r="D40" i="4"/>
  <c r="E40" i="4"/>
  <c r="F40" i="4"/>
  <c r="G40" i="4"/>
  <c r="H40" i="4"/>
  <c r="I40" i="4"/>
  <c r="J40" i="4"/>
  <c r="C41" i="4"/>
  <c r="D41" i="4"/>
  <c r="E41" i="4"/>
  <c r="F41" i="4"/>
  <c r="G41" i="4"/>
  <c r="H41" i="4"/>
  <c r="I41" i="4"/>
  <c r="J41" i="4"/>
  <c r="C42" i="4"/>
  <c r="D42" i="4"/>
  <c r="E42" i="4"/>
  <c r="F42" i="4"/>
  <c r="G42" i="4"/>
  <c r="H42" i="4"/>
  <c r="I42" i="4"/>
  <c r="J42" i="4"/>
  <c r="C43" i="4"/>
  <c r="D43" i="4"/>
  <c r="E43" i="4"/>
  <c r="F43" i="4"/>
  <c r="G43" i="4"/>
  <c r="H43" i="4"/>
  <c r="I43" i="4"/>
  <c r="J43" i="4"/>
  <c r="C44" i="4"/>
  <c r="D44" i="4"/>
  <c r="E44" i="4"/>
  <c r="F44" i="4"/>
  <c r="G44" i="4"/>
  <c r="H44" i="4"/>
  <c r="I44" i="4"/>
  <c r="J44" i="4"/>
  <c r="C45" i="4"/>
  <c r="D45" i="4"/>
  <c r="E45" i="4"/>
  <c r="F45" i="4"/>
  <c r="G45" i="4"/>
  <c r="H45" i="4"/>
  <c r="I45" i="4"/>
  <c r="J45" i="4"/>
  <c r="D46" i="4"/>
  <c r="E46" i="4"/>
  <c r="F46" i="4"/>
  <c r="G46" i="4"/>
  <c r="H46" i="4"/>
  <c r="I46" i="4"/>
  <c r="J46" i="4"/>
  <c r="D8" i="4"/>
  <c r="E8" i="4"/>
  <c r="F8" i="4"/>
  <c r="G8" i="4"/>
  <c r="H8" i="4"/>
  <c r="I8" i="4"/>
  <c r="J8" i="4"/>
  <c r="C8" i="4"/>
  <c r="R46" i="4" l="1"/>
  <c r="R45" i="4"/>
  <c r="Q47" i="7"/>
  <c r="N47" i="9"/>
  <c r="I47" i="6"/>
  <c r="P47" i="9"/>
  <c r="P47" i="5"/>
  <c r="J47" i="9"/>
  <c r="M47" i="6"/>
  <c r="C47" i="4"/>
  <c r="G47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8" i="4"/>
  <c r="S46" i="4"/>
  <c r="S45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44" i="4"/>
  <c r="I48" i="4"/>
  <c r="T46" i="7"/>
  <c r="D47" i="7"/>
  <c r="K8" i="4"/>
  <c r="C48" i="4"/>
  <c r="S8" i="4"/>
  <c r="R14" i="4"/>
  <c r="R13" i="4"/>
  <c r="R12" i="4"/>
  <c r="R11" i="4"/>
  <c r="R10" i="4"/>
  <c r="R9" i="4"/>
  <c r="U46" i="9"/>
  <c r="L47" i="9"/>
  <c r="T46" i="8"/>
  <c r="P47" i="7"/>
  <c r="H47" i="7"/>
  <c r="N47" i="7"/>
  <c r="K47" i="6"/>
  <c r="J47" i="5"/>
  <c r="N47" i="5"/>
  <c r="L47" i="5"/>
  <c r="I47" i="7"/>
  <c r="F47" i="5"/>
  <c r="T45" i="5"/>
  <c r="H47" i="8"/>
  <c r="J47" i="8"/>
  <c r="L47" i="8"/>
  <c r="H47" i="4"/>
  <c r="K47" i="9"/>
  <c r="F47" i="9"/>
  <c r="G47" i="9"/>
  <c r="D47" i="9"/>
  <c r="U46" i="7"/>
  <c r="T46" i="5"/>
  <c r="O47" i="9"/>
  <c r="T45" i="9"/>
  <c r="T46" i="9"/>
  <c r="H47" i="9"/>
  <c r="P47" i="8"/>
  <c r="N47" i="8"/>
  <c r="E47" i="6"/>
  <c r="C47" i="6"/>
  <c r="H47" i="5"/>
  <c r="I47" i="4"/>
  <c r="G48" i="4"/>
  <c r="U45" i="8"/>
  <c r="I47" i="8"/>
  <c r="D47" i="8"/>
  <c r="L47" i="7"/>
  <c r="J47" i="7"/>
  <c r="U45" i="6"/>
  <c r="O47" i="5"/>
  <c r="D47" i="5"/>
  <c r="K32" i="4"/>
  <c r="K29" i="4"/>
  <c r="K28" i="4"/>
  <c r="K27" i="4"/>
  <c r="K26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1" i="4"/>
  <c r="K30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C49" i="4"/>
  <c r="T47" i="11"/>
  <c r="T46" i="6"/>
  <c r="H48" i="4"/>
  <c r="U47" i="11"/>
  <c r="Q47" i="9"/>
  <c r="M47" i="9"/>
  <c r="E47" i="9"/>
  <c r="C47" i="9"/>
  <c r="I47" i="9"/>
  <c r="U45" i="9"/>
  <c r="Q47" i="8"/>
  <c r="M47" i="8"/>
  <c r="E47" i="8"/>
  <c r="U46" i="8"/>
  <c r="O47" i="8"/>
  <c r="K47" i="8"/>
  <c r="G47" i="8"/>
  <c r="C47" i="8"/>
  <c r="F47" i="8"/>
  <c r="T45" i="8"/>
  <c r="U45" i="7"/>
  <c r="O47" i="7"/>
  <c r="K47" i="7"/>
  <c r="G47" i="7"/>
  <c r="C47" i="7"/>
  <c r="M47" i="7"/>
  <c r="E47" i="7"/>
  <c r="F47" i="7"/>
  <c r="T45" i="7"/>
  <c r="Q47" i="6"/>
  <c r="O47" i="6"/>
  <c r="U46" i="6"/>
  <c r="G47" i="6"/>
  <c r="N47" i="6"/>
  <c r="J47" i="6"/>
  <c r="P47" i="6"/>
  <c r="L47" i="6"/>
  <c r="H47" i="6"/>
  <c r="D47" i="6"/>
  <c r="F47" i="6"/>
  <c r="T45" i="6"/>
  <c r="U46" i="5"/>
  <c r="K47" i="5"/>
  <c r="G47" i="5"/>
  <c r="C47" i="5"/>
  <c r="E47" i="5"/>
  <c r="Q47" i="5"/>
  <c r="M47" i="5"/>
  <c r="I47" i="5"/>
  <c r="U45" i="5"/>
  <c r="F6" i="3"/>
  <c r="K7" i="3"/>
  <c r="L7" i="3"/>
  <c r="M7" i="3"/>
  <c r="N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L39" i="3"/>
  <c r="M39" i="3"/>
  <c r="N39" i="3"/>
  <c r="K40" i="3"/>
  <c r="L40" i="3"/>
  <c r="M40" i="3"/>
  <c r="N40" i="3"/>
  <c r="K41" i="3"/>
  <c r="L41" i="3"/>
  <c r="M41" i="3"/>
  <c r="N41" i="3"/>
  <c r="K42" i="3"/>
  <c r="L42" i="3"/>
  <c r="M42" i="3"/>
  <c r="N42" i="3"/>
  <c r="K43" i="3"/>
  <c r="L43" i="3"/>
  <c r="M43" i="3"/>
  <c r="N43" i="3"/>
  <c r="K44" i="3"/>
  <c r="L44" i="3"/>
  <c r="M44" i="3"/>
  <c r="N44" i="3"/>
  <c r="K6" i="3"/>
  <c r="K45" i="3" s="1"/>
  <c r="L6" i="3"/>
  <c r="M6" i="3"/>
  <c r="N6" i="3"/>
  <c r="C7" i="3"/>
  <c r="D7" i="3"/>
  <c r="E7" i="3"/>
  <c r="F7" i="3"/>
  <c r="G7" i="3"/>
  <c r="H7" i="3"/>
  <c r="I7" i="3"/>
  <c r="J7" i="3"/>
  <c r="O7" i="3"/>
  <c r="P7" i="3"/>
  <c r="Q7" i="3"/>
  <c r="C8" i="3"/>
  <c r="D8" i="3"/>
  <c r="E8" i="3"/>
  <c r="F8" i="3"/>
  <c r="G8" i="3"/>
  <c r="H8" i="3"/>
  <c r="I8" i="3"/>
  <c r="J8" i="3"/>
  <c r="O8" i="3"/>
  <c r="P8" i="3"/>
  <c r="Q8" i="3"/>
  <c r="C9" i="3"/>
  <c r="D9" i="3"/>
  <c r="E9" i="3"/>
  <c r="F9" i="3"/>
  <c r="G9" i="3"/>
  <c r="H9" i="3"/>
  <c r="I9" i="3"/>
  <c r="J9" i="3"/>
  <c r="O9" i="3"/>
  <c r="P9" i="3"/>
  <c r="Q9" i="3"/>
  <c r="C10" i="3"/>
  <c r="D10" i="3"/>
  <c r="E10" i="3"/>
  <c r="F10" i="3"/>
  <c r="G10" i="3"/>
  <c r="H10" i="3"/>
  <c r="I10" i="3"/>
  <c r="J10" i="3"/>
  <c r="O10" i="3"/>
  <c r="P10" i="3"/>
  <c r="Q10" i="3"/>
  <c r="C11" i="3"/>
  <c r="D11" i="3"/>
  <c r="E11" i="3"/>
  <c r="F11" i="3"/>
  <c r="G11" i="3"/>
  <c r="H11" i="3"/>
  <c r="I11" i="3"/>
  <c r="J11" i="3"/>
  <c r="O11" i="3"/>
  <c r="P11" i="3"/>
  <c r="Q11" i="3"/>
  <c r="C12" i="3"/>
  <c r="D12" i="3"/>
  <c r="E12" i="3"/>
  <c r="F12" i="3"/>
  <c r="G12" i="3"/>
  <c r="H12" i="3"/>
  <c r="I12" i="3"/>
  <c r="J12" i="3"/>
  <c r="O12" i="3"/>
  <c r="P12" i="3"/>
  <c r="Q12" i="3"/>
  <c r="C13" i="3"/>
  <c r="D13" i="3"/>
  <c r="E13" i="3"/>
  <c r="F13" i="3"/>
  <c r="G13" i="3"/>
  <c r="H13" i="3"/>
  <c r="I13" i="3"/>
  <c r="J13" i="3"/>
  <c r="O13" i="3"/>
  <c r="P13" i="3"/>
  <c r="Q13" i="3"/>
  <c r="C14" i="3"/>
  <c r="D14" i="3"/>
  <c r="E14" i="3"/>
  <c r="F14" i="3"/>
  <c r="G14" i="3"/>
  <c r="H14" i="3"/>
  <c r="I14" i="3"/>
  <c r="J14" i="3"/>
  <c r="O14" i="3"/>
  <c r="P14" i="3"/>
  <c r="Q14" i="3"/>
  <c r="C15" i="3"/>
  <c r="D15" i="3"/>
  <c r="E15" i="3"/>
  <c r="F15" i="3"/>
  <c r="G15" i="3"/>
  <c r="H15" i="3"/>
  <c r="I15" i="3"/>
  <c r="J15" i="3"/>
  <c r="O15" i="3"/>
  <c r="P15" i="3"/>
  <c r="Q15" i="3"/>
  <c r="C16" i="3"/>
  <c r="D16" i="3"/>
  <c r="E16" i="3"/>
  <c r="F16" i="3"/>
  <c r="G16" i="3"/>
  <c r="H16" i="3"/>
  <c r="I16" i="3"/>
  <c r="J16" i="3"/>
  <c r="O16" i="3"/>
  <c r="P16" i="3"/>
  <c r="Q16" i="3"/>
  <c r="C17" i="3"/>
  <c r="D17" i="3"/>
  <c r="E17" i="3"/>
  <c r="F17" i="3"/>
  <c r="G17" i="3"/>
  <c r="H17" i="3"/>
  <c r="I17" i="3"/>
  <c r="J17" i="3"/>
  <c r="O17" i="3"/>
  <c r="P17" i="3"/>
  <c r="Q17" i="3"/>
  <c r="C18" i="3"/>
  <c r="D18" i="3"/>
  <c r="E18" i="3"/>
  <c r="F18" i="3"/>
  <c r="G18" i="3"/>
  <c r="H18" i="3"/>
  <c r="I18" i="3"/>
  <c r="J18" i="3"/>
  <c r="O18" i="3"/>
  <c r="P18" i="3"/>
  <c r="Q18" i="3"/>
  <c r="C19" i="3"/>
  <c r="D19" i="3"/>
  <c r="E19" i="3"/>
  <c r="F19" i="3"/>
  <c r="G19" i="3"/>
  <c r="H19" i="3"/>
  <c r="I19" i="3"/>
  <c r="J19" i="3"/>
  <c r="O19" i="3"/>
  <c r="P19" i="3"/>
  <c r="Q19" i="3"/>
  <c r="C20" i="3"/>
  <c r="D20" i="3"/>
  <c r="E20" i="3"/>
  <c r="F20" i="3"/>
  <c r="G20" i="3"/>
  <c r="H20" i="3"/>
  <c r="I20" i="3"/>
  <c r="J20" i="3"/>
  <c r="O20" i="3"/>
  <c r="P20" i="3"/>
  <c r="Q20" i="3"/>
  <c r="C21" i="3"/>
  <c r="D21" i="3"/>
  <c r="E21" i="3"/>
  <c r="F21" i="3"/>
  <c r="G21" i="3"/>
  <c r="H21" i="3"/>
  <c r="I21" i="3"/>
  <c r="J21" i="3"/>
  <c r="O21" i="3"/>
  <c r="P21" i="3"/>
  <c r="Q21" i="3"/>
  <c r="C22" i="3"/>
  <c r="D22" i="3"/>
  <c r="E22" i="3"/>
  <c r="F22" i="3"/>
  <c r="G22" i="3"/>
  <c r="H22" i="3"/>
  <c r="I22" i="3"/>
  <c r="J22" i="3"/>
  <c r="O22" i="3"/>
  <c r="P22" i="3"/>
  <c r="Q22" i="3"/>
  <c r="C23" i="3"/>
  <c r="D23" i="3"/>
  <c r="E23" i="3"/>
  <c r="F23" i="3"/>
  <c r="G23" i="3"/>
  <c r="H23" i="3"/>
  <c r="I23" i="3"/>
  <c r="J23" i="3"/>
  <c r="O23" i="3"/>
  <c r="P23" i="3"/>
  <c r="Q23" i="3"/>
  <c r="C24" i="3"/>
  <c r="D24" i="3"/>
  <c r="E24" i="3"/>
  <c r="F24" i="3"/>
  <c r="G24" i="3"/>
  <c r="H24" i="3"/>
  <c r="I24" i="3"/>
  <c r="J24" i="3"/>
  <c r="O24" i="3"/>
  <c r="P24" i="3"/>
  <c r="Q24" i="3"/>
  <c r="C25" i="3"/>
  <c r="D25" i="3"/>
  <c r="E25" i="3"/>
  <c r="F25" i="3"/>
  <c r="G25" i="3"/>
  <c r="H25" i="3"/>
  <c r="I25" i="3"/>
  <c r="J25" i="3"/>
  <c r="O25" i="3"/>
  <c r="P25" i="3"/>
  <c r="Q25" i="3"/>
  <c r="C26" i="3"/>
  <c r="D26" i="3"/>
  <c r="E26" i="3"/>
  <c r="F26" i="3"/>
  <c r="G26" i="3"/>
  <c r="H26" i="3"/>
  <c r="I26" i="3"/>
  <c r="J26" i="3"/>
  <c r="O26" i="3"/>
  <c r="P26" i="3"/>
  <c r="Q26" i="3"/>
  <c r="C27" i="3"/>
  <c r="D27" i="3"/>
  <c r="E27" i="3"/>
  <c r="F27" i="3"/>
  <c r="G27" i="3"/>
  <c r="H27" i="3"/>
  <c r="I27" i="3"/>
  <c r="J27" i="3"/>
  <c r="O27" i="3"/>
  <c r="P27" i="3"/>
  <c r="Q27" i="3"/>
  <c r="C28" i="3"/>
  <c r="D28" i="3"/>
  <c r="E28" i="3"/>
  <c r="F28" i="3"/>
  <c r="G28" i="3"/>
  <c r="H28" i="3"/>
  <c r="I28" i="3"/>
  <c r="J28" i="3"/>
  <c r="O28" i="3"/>
  <c r="P28" i="3"/>
  <c r="Q28" i="3"/>
  <c r="C29" i="3"/>
  <c r="D29" i="3"/>
  <c r="E29" i="3"/>
  <c r="F29" i="3"/>
  <c r="G29" i="3"/>
  <c r="H29" i="3"/>
  <c r="I29" i="3"/>
  <c r="J29" i="3"/>
  <c r="O29" i="3"/>
  <c r="P29" i="3"/>
  <c r="Q29" i="3"/>
  <c r="C30" i="3"/>
  <c r="D30" i="3"/>
  <c r="E30" i="3"/>
  <c r="F30" i="3"/>
  <c r="G30" i="3"/>
  <c r="H30" i="3"/>
  <c r="I30" i="3"/>
  <c r="J30" i="3"/>
  <c r="O30" i="3"/>
  <c r="Q30" i="3"/>
  <c r="C31" i="3"/>
  <c r="D31" i="3"/>
  <c r="E31" i="3"/>
  <c r="F31" i="3"/>
  <c r="G31" i="3"/>
  <c r="H31" i="3"/>
  <c r="I31" i="3"/>
  <c r="J31" i="3"/>
  <c r="O31" i="3"/>
  <c r="P31" i="3"/>
  <c r="Q31" i="3"/>
  <c r="C32" i="3"/>
  <c r="D32" i="3"/>
  <c r="E32" i="3"/>
  <c r="F32" i="3"/>
  <c r="G32" i="3"/>
  <c r="H32" i="3"/>
  <c r="I32" i="3"/>
  <c r="J32" i="3"/>
  <c r="O32" i="3"/>
  <c r="P32" i="3"/>
  <c r="Q32" i="3"/>
  <c r="C33" i="3"/>
  <c r="D33" i="3"/>
  <c r="E33" i="3"/>
  <c r="F33" i="3"/>
  <c r="G33" i="3"/>
  <c r="H33" i="3"/>
  <c r="I33" i="3"/>
  <c r="J33" i="3"/>
  <c r="O33" i="3"/>
  <c r="P33" i="3"/>
  <c r="Q33" i="3"/>
  <c r="C34" i="3"/>
  <c r="D34" i="3"/>
  <c r="E34" i="3"/>
  <c r="F34" i="3"/>
  <c r="G34" i="3"/>
  <c r="H34" i="3"/>
  <c r="I34" i="3"/>
  <c r="J34" i="3"/>
  <c r="O34" i="3"/>
  <c r="P34" i="3"/>
  <c r="Q34" i="3"/>
  <c r="C35" i="3"/>
  <c r="D35" i="3"/>
  <c r="E35" i="3"/>
  <c r="F35" i="3"/>
  <c r="G35" i="3"/>
  <c r="H35" i="3"/>
  <c r="I35" i="3"/>
  <c r="J35" i="3"/>
  <c r="O35" i="3"/>
  <c r="P35" i="3"/>
  <c r="Q35" i="3"/>
  <c r="C36" i="3"/>
  <c r="D36" i="3"/>
  <c r="E36" i="3"/>
  <c r="F36" i="3"/>
  <c r="G36" i="3"/>
  <c r="H36" i="3"/>
  <c r="I36" i="3"/>
  <c r="J36" i="3"/>
  <c r="O36" i="3"/>
  <c r="P36" i="3"/>
  <c r="Q36" i="3"/>
  <c r="C37" i="3"/>
  <c r="D37" i="3"/>
  <c r="E37" i="3"/>
  <c r="F37" i="3"/>
  <c r="G37" i="3"/>
  <c r="H37" i="3"/>
  <c r="I37" i="3"/>
  <c r="J37" i="3"/>
  <c r="O37" i="3"/>
  <c r="P37" i="3"/>
  <c r="Q37" i="3"/>
  <c r="C38" i="3"/>
  <c r="D38" i="3"/>
  <c r="E38" i="3"/>
  <c r="F38" i="3"/>
  <c r="G38" i="3"/>
  <c r="H38" i="3"/>
  <c r="I38" i="3"/>
  <c r="J38" i="3"/>
  <c r="O38" i="3"/>
  <c r="P38" i="3"/>
  <c r="Q38" i="3"/>
  <c r="C39" i="3"/>
  <c r="D39" i="3"/>
  <c r="E39" i="3"/>
  <c r="F39" i="3"/>
  <c r="G39" i="3"/>
  <c r="H39" i="3"/>
  <c r="I39" i="3"/>
  <c r="J39" i="3"/>
  <c r="O39" i="3"/>
  <c r="P39" i="3"/>
  <c r="Q39" i="3"/>
  <c r="C40" i="3"/>
  <c r="D40" i="3"/>
  <c r="E40" i="3"/>
  <c r="F40" i="3"/>
  <c r="G40" i="3"/>
  <c r="H40" i="3"/>
  <c r="I40" i="3"/>
  <c r="J40" i="3"/>
  <c r="O40" i="3"/>
  <c r="P40" i="3"/>
  <c r="Q40" i="3"/>
  <c r="C41" i="3"/>
  <c r="D41" i="3"/>
  <c r="E41" i="3"/>
  <c r="F41" i="3"/>
  <c r="G41" i="3"/>
  <c r="H41" i="3"/>
  <c r="I41" i="3"/>
  <c r="J41" i="3"/>
  <c r="O41" i="3"/>
  <c r="P41" i="3"/>
  <c r="Q41" i="3"/>
  <c r="C42" i="3"/>
  <c r="D42" i="3"/>
  <c r="E42" i="3"/>
  <c r="F42" i="3"/>
  <c r="G42" i="3"/>
  <c r="H42" i="3"/>
  <c r="I42" i="3"/>
  <c r="J42" i="3"/>
  <c r="O42" i="3"/>
  <c r="P42" i="3"/>
  <c r="Q42" i="3"/>
  <c r="C43" i="3"/>
  <c r="D43" i="3"/>
  <c r="E43" i="3"/>
  <c r="F43" i="3"/>
  <c r="G43" i="3"/>
  <c r="H43" i="3"/>
  <c r="I43" i="3"/>
  <c r="J43" i="3"/>
  <c r="O43" i="3"/>
  <c r="P43" i="3"/>
  <c r="Q43" i="3"/>
  <c r="C44" i="3"/>
  <c r="D44" i="3"/>
  <c r="E44" i="3"/>
  <c r="F44" i="3"/>
  <c r="G44" i="3"/>
  <c r="H44" i="3"/>
  <c r="I44" i="3"/>
  <c r="J44" i="3"/>
  <c r="O44" i="3"/>
  <c r="P44" i="3"/>
  <c r="Q44" i="3"/>
  <c r="D6" i="3"/>
  <c r="E6" i="3"/>
  <c r="G6" i="3"/>
  <c r="H6" i="3"/>
  <c r="I6" i="3"/>
  <c r="J6" i="3"/>
  <c r="P6" i="3"/>
  <c r="Q6" i="3"/>
  <c r="C46" i="3" l="1"/>
  <c r="T47" i="5"/>
  <c r="G49" i="4"/>
  <c r="T47" i="8"/>
  <c r="I49" i="4"/>
  <c r="T15" i="3"/>
  <c r="T7" i="3"/>
  <c r="T6" i="3"/>
  <c r="T40" i="3"/>
  <c r="H49" i="4"/>
  <c r="T47" i="9"/>
  <c r="T42" i="3"/>
  <c r="U47" i="9"/>
  <c r="U47" i="8"/>
  <c r="U43" i="3"/>
  <c r="T47" i="6"/>
  <c r="U47" i="7"/>
  <c r="T47" i="7"/>
  <c r="U47" i="6"/>
  <c r="U47" i="5"/>
  <c r="U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U12" i="3"/>
  <c r="U10" i="3"/>
  <c r="U8" i="3"/>
  <c r="T44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U11" i="3"/>
  <c r="U9" i="3"/>
  <c r="U7" i="3"/>
  <c r="T43" i="3"/>
  <c r="T41" i="3"/>
  <c r="T39" i="3"/>
  <c r="T37" i="3"/>
  <c r="T35" i="3"/>
  <c r="T33" i="3"/>
  <c r="T31" i="3"/>
  <c r="T29" i="3"/>
  <c r="T27" i="3"/>
  <c r="T25" i="3"/>
  <c r="T23" i="3"/>
  <c r="T21" i="3"/>
  <c r="T19" i="3"/>
  <c r="T17" i="3"/>
  <c r="T13" i="3"/>
  <c r="T11" i="3"/>
  <c r="T9" i="3"/>
  <c r="T38" i="3"/>
  <c r="T36" i="3"/>
  <c r="T34" i="3"/>
  <c r="T32" i="3"/>
  <c r="T30" i="3"/>
  <c r="T28" i="3"/>
  <c r="T26" i="3"/>
  <c r="T24" i="3"/>
  <c r="T22" i="3"/>
  <c r="T20" i="3"/>
  <c r="T18" i="3"/>
  <c r="T16" i="3"/>
  <c r="T14" i="3"/>
  <c r="T12" i="3"/>
  <c r="T10" i="3"/>
  <c r="T8" i="3"/>
  <c r="K46" i="3"/>
  <c r="K47" i="3" s="1"/>
  <c r="D46" i="3"/>
  <c r="D45" i="3"/>
  <c r="C6" i="3"/>
  <c r="C45" i="3" s="1"/>
  <c r="E45" i="3"/>
  <c r="F45" i="3"/>
  <c r="G45" i="3"/>
  <c r="H45" i="3"/>
  <c r="I45" i="3"/>
  <c r="J45" i="3"/>
  <c r="L45" i="3"/>
  <c r="M45" i="3"/>
  <c r="N45" i="3"/>
  <c r="O45" i="3"/>
  <c r="P45" i="3"/>
  <c r="Q45" i="3"/>
  <c r="E46" i="3"/>
  <c r="F46" i="3"/>
  <c r="G46" i="3"/>
  <c r="H46" i="3"/>
  <c r="H47" i="3" s="1"/>
  <c r="I46" i="3"/>
  <c r="J46" i="3"/>
  <c r="L46" i="3"/>
  <c r="M46" i="3"/>
  <c r="N46" i="3"/>
  <c r="O46" i="3"/>
  <c r="P46" i="3"/>
  <c r="Q46" i="3"/>
  <c r="Q47" i="3" s="1"/>
  <c r="O47" i="3" l="1"/>
  <c r="J47" i="3"/>
  <c r="M47" i="3"/>
  <c r="G47" i="3"/>
  <c r="U45" i="3"/>
  <c r="U46" i="3"/>
  <c r="T45" i="3"/>
  <c r="F47" i="3"/>
  <c r="T47" i="3" s="1"/>
  <c r="T46" i="3"/>
  <c r="P47" i="3"/>
  <c r="L47" i="3"/>
  <c r="C47" i="3"/>
  <c r="I47" i="3"/>
  <c r="N47" i="3"/>
  <c r="E47" i="3"/>
  <c r="D47" i="3"/>
  <c r="D47" i="4"/>
  <c r="E47" i="4"/>
  <c r="K47" i="4" s="1"/>
  <c r="F47" i="4"/>
  <c r="J47" i="4"/>
  <c r="L47" i="4"/>
  <c r="M47" i="4"/>
  <c r="N47" i="4"/>
  <c r="O47" i="4"/>
  <c r="P47" i="4"/>
  <c r="D48" i="4"/>
  <c r="E48" i="4"/>
  <c r="K48" i="4" s="1"/>
  <c r="F48" i="4"/>
  <c r="J48" i="4"/>
  <c r="L48" i="4"/>
  <c r="M48" i="4"/>
  <c r="N48" i="4"/>
  <c r="O48" i="4"/>
  <c r="P48" i="4"/>
  <c r="S17" i="2"/>
  <c r="Q19" i="2"/>
  <c r="S21" i="2"/>
  <c r="Q23" i="2"/>
  <c r="T24" i="2"/>
  <c r="Q35" i="2"/>
  <c r="F45" i="2"/>
  <c r="L45" i="2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S6" i="1"/>
  <c r="T6" i="1"/>
  <c r="U6" i="1"/>
  <c r="V6" i="1"/>
  <c r="W6" i="1"/>
  <c r="X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S7" i="1"/>
  <c r="T7" i="1"/>
  <c r="U7" i="1"/>
  <c r="V7" i="1"/>
  <c r="W7" i="1"/>
  <c r="X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S8" i="1"/>
  <c r="T8" i="1"/>
  <c r="U8" i="1"/>
  <c r="V8" i="1"/>
  <c r="W8" i="1"/>
  <c r="X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S9" i="1"/>
  <c r="T9" i="1"/>
  <c r="U9" i="1"/>
  <c r="V9" i="1"/>
  <c r="W9" i="1"/>
  <c r="X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S10" i="1"/>
  <c r="T10" i="1"/>
  <c r="U10" i="1"/>
  <c r="V10" i="1"/>
  <c r="W10" i="1"/>
  <c r="X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S11" i="1"/>
  <c r="T11" i="1"/>
  <c r="U11" i="1"/>
  <c r="V11" i="1"/>
  <c r="W11" i="1"/>
  <c r="X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S12" i="1"/>
  <c r="T12" i="1"/>
  <c r="U12" i="1"/>
  <c r="V12" i="1"/>
  <c r="W12" i="1"/>
  <c r="X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S13" i="1"/>
  <c r="T13" i="1"/>
  <c r="U13" i="1"/>
  <c r="V13" i="1"/>
  <c r="W13" i="1"/>
  <c r="X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S14" i="1"/>
  <c r="T14" i="1"/>
  <c r="U14" i="1"/>
  <c r="V14" i="1"/>
  <c r="W14" i="1"/>
  <c r="X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S15" i="1"/>
  <c r="T15" i="1"/>
  <c r="U15" i="1"/>
  <c r="V15" i="1"/>
  <c r="W15" i="1"/>
  <c r="X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S16" i="1"/>
  <c r="T16" i="1"/>
  <c r="U16" i="1"/>
  <c r="V16" i="1"/>
  <c r="W16" i="1"/>
  <c r="X16" i="1"/>
  <c r="Z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S17" i="1"/>
  <c r="T17" i="1"/>
  <c r="U17" i="1"/>
  <c r="V17" i="1"/>
  <c r="W17" i="1"/>
  <c r="X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S18" i="1"/>
  <c r="T18" i="1"/>
  <c r="U18" i="1"/>
  <c r="V18" i="1"/>
  <c r="W18" i="1"/>
  <c r="X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S19" i="1"/>
  <c r="T19" i="1"/>
  <c r="U19" i="1"/>
  <c r="V19" i="1"/>
  <c r="W19" i="1"/>
  <c r="X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S20" i="1"/>
  <c r="T20" i="1"/>
  <c r="U20" i="1"/>
  <c r="V20" i="1"/>
  <c r="W20" i="1"/>
  <c r="X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S21" i="1"/>
  <c r="T21" i="1"/>
  <c r="U21" i="1"/>
  <c r="V21" i="1"/>
  <c r="W21" i="1"/>
  <c r="X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S22" i="1"/>
  <c r="T22" i="1"/>
  <c r="U22" i="1"/>
  <c r="V22" i="1"/>
  <c r="W22" i="1"/>
  <c r="X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S23" i="1"/>
  <c r="T23" i="1"/>
  <c r="U23" i="1"/>
  <c r="V23" i="1"/>
  <c r="W23" i="1"/>
  <c r="X23" i="1"/>
  <c r="C24" i="1"/>
  <c r="E24" i="1"/>
  <c r="F24" i="1"/>
  <c r="G24" i="1"/>
  <c r="H24" i="1"/>
  <c r="I24" i="1"/>
  <c r="J24" i="1"/>
  <c r="K24" i="1"/>
  <c r="L24" i="1"/>
  <c r="M24" i="1"/>
  <c r="N24" i="1"/>
  <c r="O24" i="1"/>
  <c r="P24" i="1"/>
  <c r="S24" i="1"/>
  <c r="T24" i="1"/>
  <c r="U24" i="1"/>
  <c r="V24" i="1"/>
  <c r="W24" i="1"/>
  <c r="X24" i="1"/>
  <c r="C25" i="1"/>
  <c r="E25" i="1"/>
  <c r="F25" i="1"/>
  <c r="G25" i="1"/>
  <c r="H25" i="1"/>
  <c r="I25" i="1"/>
  <c r="J25" i="1"/>
  <c r="K25" i="1"/>
  <c r="L25" i="1"/>
  <c r="M25" i="1"/>
  <c r="N25" i="1"/>
  <c r="O25" i="1"/>
  <c r="P25" i="1"/>
  <c r="S25" i="1"/>
  <c r="T25" i="1"/>
  <c r="U25" i="1"/>
  <c r="V25" i="1"/>
  <c r="W25" i="1"/>
  <c r="X25" i="1"/>
  <c r="C26" i="1"/>
  <c r="E26" i="1"/>
  <c r="F26" i="1"/>
  <c r="G26" i="1"/>
  <c r="H26" i="1"/>
  <c r="I26" i="1"/>
  <c r="J26" i="1"/>
  <c r="K26" i="1"/>
  <c r="L26" i="1"/>
  <c r="M26" i="1"/>
  <c r="N26" i="1"/>
  <c r="O26" i="1"/>
  <c r="P26" i="1"/>
  <c r="S26" i="1"/>
  <c r="T26" i="1"/>
  <c r="U26" i="1"/>
  <c r="V26" i="1"/>
  <c r="W26" i="1"/>
  <c r="X26" i="1"/>
  <c r="C27" i="1"/>
  <c r="E27" i="1"/>
  <c r="F27" i="1"/>
  <c r="G27" i="1"/>
  <c r="H27" i="1"/>
  <c r="I27" i="1"/>
  <c r="J27" i="1"/>
  <c r="K27" i="1"/>
  <c r="L27" i="1"/>
  <c r="M27" i="1"/>
  <c r="N27" i="1"/>
  <c r="O27" i="1"/>
  <c r="P27" i="1"/>
  <c r="S27" i="1"/>
  <c r="T27" i="1"/>
  <c r="U27" i="1"/>
  <c r="V27" i="1"/>
  <c r="W27" i="1"/>
  <c r="X27" i="1"/>
  <c r="C28" i="1"/>
  <c r="E28" i="1"/>
  <c r="F28" i="1"/>
  <c r="G28" i="1"/>
  <c r="H28" i="1"/>
  <c r="I28" i="1"/>
  <c r="J28" i="1"/>
  <c r="K28" i="1"/>
  <c r="L28" i="1"/>
  <c r="M28" i="1"/>
  <c r="N28" i="1"/>
  <c r="O28" i="1"/>
  <c r="P28" i="1"/>
  <c r="S28" i="1"/>
  <c r="T28" i="1"/>
  <c r="U28" i="1"/>
  <c r="V28" i="1"/>
  <c r="W28" i="1"/>
  <c r="X28" i="1"/>
  <c r="C29" i="1"/>
  <c r="E29" i="1"/>
  <c r="F29" i="1"/>
  <c r="G29" i="1"/>
  <c r="H29" i="1"/>
  <c r="I29" i="1"/>
  <c r="J29" i="1"/>
  <c r="K29" i="1"/>
  <c r="L29" i="1"/>
  <c r="M29" i="1"/>
  <c r="N29" i="1"/>
  <c r="O29" i="1"/>
  <c r="P29" i="1"/>
  <c r="S29" i="1"/>
  <c r="T29" i="1"/>
  <c r="U29" i="1"/>
  <c r="V29" i="1"/>
  <c r="W29" i="1"/>
  <c r="X29" i="1"/>
  <c r="C30" i="1"/>
  <c r="E30" i="1"/>
  <c r="F30" i="1"/>
  <c r="G30" i="1"/>
  <c r="H30" i="1"/>
  <c r="I30" i="1"/>
  <c r="J30" i="1"/>
  <c r="K30" i="1"/>
  <c r="L30" i="1"/>
  <c r="M30" i="1"/>
  <c r="N30" i="1"/>
  <c r="O30" i="1"/>
  <c r="S30" i="1"/>
  <c r="T30" i="1"/>
  <c r="U30" i="1"/>
  <c r="V30" i="1"/>
  <c r="W30" i="1"/>
  <c r="X30" i="1"/>
  <c r="C31" i="1"/>
  <c r="E31" i="1"/>
  <c r="F31" i="1"/>
  <c r="G31" i="1"/>
  <c r="H31" i="1"/>
  <c r="I31" i="1"/>
  <c r="J31" i="1"/>
  <c r="K31" i="1"/>
  <c r="L31" i="1"/>
  <c r="M31" i="1"/>
  <c r="N31" i="1"/>
  <c r="O31" i="1"/>
  <c r="P31" i="1"/>
  <c r="S31" i="1"/>
  <c r="T31" i="1"/>
  <c r="U31" i="1"/>
  <c r="V31" i="1"/>
  <c r="W31" i="1"/>
  <c r="X31" i="1"/>
  <c r="C32" i="1"/>
  <c r="E32" i="1"/>
  <c r="F32" i="1"/>
  <c r="G32" i="1"/>
  <c r="H32" i="1"/>
  <c r="I32" i="1"/>
  <c r="J32" i="1"/>
  <c r="K32" i="1"/>
  <c r="L32" i="1"/>
  <c r="M32" i="1"/>
  <c r="N32" i="1"/>
  <c r="O32" i="1"/>
  <c r="P32" i="1"/>
  <c r="S32" i="1"/>
  <c r="T32" i="1"/>
  <c r="U32" i="1"/>
  <c r="V32" i="1"/>
  <c r="W32" i="1"/>
  <c r="X32" i="1"/>
  <c r="C33" i="1"/>
  <c r="E33" i="1"/>
  <c r="F33" i="1"/>
  <c r="G33" i="1"/>
  <c r="H33" i="1"/>
  <c r="I33" i="1"/>
  <c r="J33" i="1"/>
  <c r="K33" i="1"/>
  <c r="L33" i="1"/>
  <c r="M33" i="1"/>
  <c r="N33" i="1"/>
  <c r="O33" i="1"/>
  <c r="P33" i="1"/>
  <c r="S33" i="1"/>
  <c r="T33" i="1"/>
  <c r="U33" i="1"/>
  <c r="V33" i="1"/>
  <c r="W33" i="1"/>
  <c r="X33" i="1"/>
  <c r="C34" i="1"/>
  <c r="E34" i="1"/>
  <c r="F34" i="1"/>
  <c r="G34" i="1"/>
  <c r="H34" i="1"/>
  <c r="I34" i="1"/>
  <c r="J34" i="1"/>
  <c r="K34" i="1"/>
  <c r="L34" i="1"/>
  <c r="M34" i="1"/>
  <c r="N34" i="1"/>
  <c r="O34" i="1"/>
  <c r="P34" i="1"/>
  <c r="S34" i="1"/>
  <c r="T34" i="1"/>
  <c r="U34" i="1"/>
  <c r="V34" i="1"/>
  <c r="W34" i="1"/>
  <c r="X34" i="1"/>
  <c r="C35" i="1"/>
  <c r="E35" i="1"/>
  <c r="F35" i="1"/>
  <c r="G35" i="1"/>
  <c r="H35" i="1"/>
  <c r="I35" i="1"/>
  <c r="J35" i="1"/>
  <c r="K35" i="1"/>
  <c r="L35" i="1"/>
  <c r="M35" i="1"/>
  <c r="N35" i="1"/>
  <c r="O35" i="1"/>
  <c r="P35" i="1"/>
  <c r="S35" i="1"/>
  <c r="T35" i="1"/>
  <c r="U35" i="1"/>
  <c r="V35" i="1"/>
  <c r="W35" i="1"/>
  <c r="X35" i="1"/>
  <c r="C36" i="1"/>
  <c r="E36" i="1"/>
  <c r="F36" i="1"/>
  <c r="G36" i="1"/>
  <c r="H36" i="1"/>
  <c r="I36" i="1"/>
  <c r="J36" i="1"/>
  <c r="K36" i="1"/>
  <c r="L36" i="1"/>
  <c r="M36" i="1"/>
  <c r="N36" i="1"/>
  <c r="O36" i="1"/>
  <c r="P36" i="1"/>
  <c r="T36" i="1"/>
  <c r="U36" i="1"/>
  <c r="V36" i="1"/>
  <c r="W36" i="1"/>
  <c r="X36" i="1"/>
  <c r="C37" i="1"/>
  <c r="E37" i="1"/>
  <c r="F37" i="1"/>
  <c r="G37" i="1"/>
  <c r="H37" i="1"/>
  <c r="I37" i="1"/>
  <c r="J37" i="1"/>
  <c r="K37" i="1"/>
  <c r="L37" i="1"/>
  <c r="M37" i="1"/>
  <c r="N37" i="1"/>
  <c r="O37" i="1"/>
  <c r="P37" i="1"/>
  <c r="S37" i="1"/>
  <c r="T37" i="1"/>
  <c r="U37" i="1"/>
  <c r="V37" i="1"/>
  <c r="W37" i="1"/>
  <c r="X37" i="1"/>
  <c r="C38" i="1"/>
  <c r="E38" i="1"/>
  <c r="F38" i="1"/>
  <c r="G38" i="1"/>
  <c r="H38" i="1"/>
  <c r="I38" i="1"/>
  <c r="J38" i="1"/>
  <c r="K38" i="1"/>
  <c r="L38" i="1"/>
  <c r="M38" i="1"/>
  <c r="N38" i="1"/>
  <c r="O38" i="1"/>
  <c r="P38" i="1"/>
  <c r="S38" i="1"/>
  <c r="T38" i="1"/>
  <c r="U38" i="1"/>
  <c r="V38" i="1"/>
  <c r="W38" i="1"/>
  <c r="X38" i="1"/>
  <c r="C39" i="1"/>
  <c r="E39" i="1"/>
  <c r="F39" i="1"/>
  <c r="G39" i="1"/>
  <c r="H39" i="1"/>
  <c r="I39" i="1"/>
  <c r="J39" i="1"/>
  <c r="K39" i="1"/>
  <c r="L39" i="1"/>
  <c r="M39" i="1"/>
  <c r="N39" i="1"/>
  <c r="O39" i="1"/>
  <c r="P39" i="1"/>
  <c r="S39" i="1"/>
  <c r="T39" i="1"/>
  <c r="U39" i="1"/>
  <c r="V39" i="1"/>
  <c r="W39" i="1"/>
  <c r="X39" i="1"/>
  <c r="C40" i="1"/>
  <c r="E40" i="1"/>
  <c r="F40" i="1"/>
  <c r="G40" i="1"/>
  <c r="H40" i="1"/>
  <c r="I40" i="1"/>
  <c r="J40" i="1"/>
  <c r="K40" i="1"/>
  <c r="L40" i="1"/>
  <c r="M40" i="1"/>
  <c r="N40" i="1"/>
  <c r="O40" i="1"/>
  <c r="P40" i="1"/>
  <c r="S40" i="1"/>
  <c r="T40" i="1"/>
  <c r="U40" i="1"/>
  <c r="V40" i="1"/>
  <c r="W40" i="1"/>
  <c r="X40" i="1"/>
  <c r="C41" i="1"/>
  <c r="E41" i="1"/>
  <c r="F41" i="1"/>
  <c r="G41" i="1"/>
  <c r="H41" i="1"/>
  <c r="I41" i="1"/>
  <c r="J41" i="1"/>
  <c r="K41" i="1"/>
  <c r="L41" i="1"/>
  <c r="M41" i="1"/>
  <c r="N41" i="1"/>
  <c r="O41" i="1"/>
  <c r="P41" i="1"/>
  <c r="S41" i="1"/>
  <c r="T41" i="1"/>
  <c r="U41" i="1"/>
  <c r="V41" i="1"/>
  <c r="W41" i="1"/>
  <c r="X41" i="1"/>
  <c r="C42" i="1"/>
  <c r="E42" i="1"/>
  <c r="F42" i="1"/>
  <c r="G42" i="1"/>
  <c r="H42" i="1"/>
  <c r="I42" i="1"/>
  <c r="J42" i="1"/>
  <c r="K42" i="1"/>
  <c r="L42" i="1"/>
  <c r="M42" i="1"/>
  <c r="N42" i="1"/>
  <c r="O42" i="1"/>
  <c r="P42" i="1"/>
  <c r="S42" i="1"/>
  <c r="T42" i="1"/>
  <c r="U42" i="1"/>
  <c r="V42" i="1"/>
  <c r="W42" i="1"/>
  <c r="X42" i="1"/>
  <c r="C43" i="1"/>
  <c r="E43" i="1"/>
  <c r="F43" i="1"/>
  <c r="G43" i="1"/>
  <c r="H43" i="1"/>
  <c r="I43" i="1"/>
  <c r="J43" i="1"/>
  <c r="K43" i="1"/>
  <c r="L43" i="1"/>
  <c r="M43" i="1"/>
  <c r="N43" i="1"/>
  <c r="O43" i="1"/>
  <c r="P43" i="1"/>
  <c r="S43" i="1"/>
  <c r="T43" i="1"/>
  <c r="U43" i="1"/>
  <c r="V43" i="1"/>
  <c r="W43" i="1"/>
  <c r="X43" i="1"/>
  <c r="C44" i="1"/>
  <c r="E44" i="1"/>
  <c r="F44" i="1"/>
  <c r="G44" i="1"/>
  <c r="H44" i="1"/>
  <c r="I44" i="1"/>
  <c r="J44" i="1"/>
  <c r="K44" i="1"/>
  <c r="L44" i="1"/>
  <c r="M44" i="1"/>
  <c r="N44" i="1"/>
  <c r="O44" i="1"/>
  <c r="P44" i="1"/>
  <c r="S44" i="1"/>
  <c r="T44" i="1"/>
  <c r="U44" i="1"/>
  <c r="V44" i="1"/>
  <c r="W44" i="1"/>
  <c r="X44" i="1"/>
  <c r="Q45" i="1"/>
  <c r="Q46" i="1"/>
  <c r="Q47" i="1"/>
  <c r="C46" i="1" l="1"/>
  <c r="X46" i="1"/>
  <c r="T45" i="1"/>
  <c r="X45" i="1"/>
  <c r="X47" i="1" s="1"/>
  <c r="F45" i="1"/>
  <c r="J46" i="1"/>
  <c r="J45" i="1"/>
  <c r="V45" i="1"/>
  <c r="W45" i="1"/>
  <c r="S45" i="1"/>
  <c r="L45" i="1"/>
  <c r="H45" i="1"/>
  <c r="T46" i="1"/>
  <c r="T47" i="1" s="1"/>
  <c r="U45" i="1"/>
  <c r="N46" i="1"/>
  <c r="O45" i="1"/>
  <c r="U47" i="3"/>
  <c r="L46" i="2"/>
  <c r="L47" i="2" s="1"/>
  <c r="I45" i="2"/>
  <c r="R6" i="2"/>
  <c r="V46" i="1"/>
  <c r="L46" i="1"/>
  <c r="L47" i="1" s="1"/>
  <c r="H46" i="1"/>
  <c r="M45" i="1"/>
  <c r="K45" i="1"/>
  <c r="I45" i="1"/>
  <c r="G45" i="1"/>
  <c r="E45" i="1"/>
  <c r="C45" i="1"/>
  <c r="Q39" i="2"/>
  <c r="U37" i="2"/>
  <c r="S36" i="2"/>
  <c r="T8" i="2"/>
  <c r="U7" i="2"/>
  <c r="Q7" i="2"/>
  <c r="R35" i="2"/>
  <c r="R14" i="2"/>
  <c r="T12" i="2"/>
  <c r="Q11" i="2"/>
  <c r="S9" i="2"/>
  <c r="K45" i="2"/>
  <c r="G45" i="2"/>
  <c r="E45" i="2"/>
  <c r="C45" i="2"/>
  <c r="C47" i="2" s="1"/>
  <c r="U25" i="2"/>
  <c r="T16" i="2"/>
  <c r="Q15" i="2"/>
  <c r="D45" i="2"/>
  <c r="H46" i="2"/>
  <c r="N45" i="2"/>
  <c r="R41" i="2"/>
  <c r="U23" i="2"/>
  <c r="U15" i="2"/>
  <c r="P46" i="1"/>
  <c r="M45" i="2"/>
  <c r="T30" i="2"/>
  <c r="S8" i="2"/>
  <c r="H45" i="2"/>
  <c r="S42" i="2"/>
  <c r="S32" i="2"/>
  <c r="S30" i="2"/>
  <c r="S13" i="2"/>
  <c r="U42" i="2"/>
  <c r="Q42" i="2"/>
  <c r="Q41" i="2"/>
  <c r="U33" i="2"/>
  <c r="Q33" i="2"/>
  <c r="U32" i="2"/>
  <c r="Q32" i="2"/>
  <c r="U31" i="2"/>
  <c r="Q31" i="2"/>
  <c r="U30" i="2"/>
  <c r="Q30" i="2"/>
  <c r="U29" i="2"/>
  <c r="Q27" i="2"/>
  <c r="U13" i="2"/>
  <c r="U8" i="2"/>
  <c r="Q8" i="2"/>
  <c r="P45" i="1"/>
  <c r="N45" i="1"/>
  <c r="F46" i="1"/>
  <c r="R13" i="1"/>
  <c r="R42" i="1"/>
  <c r="R34" i="1"/>
  <c r="R26" i="1"/>
  <c r="R18" i="1"/>
  <c r="U27" i="2"/>
  <c r="T42" i="2"/>
  <c r="T39" i="2"/>
  <c r="T26" i="2"/>
  <c r="T20" i="2"/>
  <c r="T14" i="2"/>
  <c r="T6" i="2"/>
  <c r="J45" i="2"/>
  <c r="R44" i="2"/>
  <c r="R22" i="2"/>
  <c r="T38" i="2"/>
  <c r="T34" i="2"/>
  <c r="T28" i="2"/>
  <c r="T36" i="2"/>
  <c r="T32" i="2"/>
  <c r="R40" i="2"/>
  <c r="Q38" i="2"/>
  <c r="U28" i="2"/>
  <c r="S28" i="2"/>
  <c r="Q28" i="2"/>
  <c r="R28" i="2"/>
  <c r="U26" i="2"/>
  <c r="S26" i="2"/>
  <c r="Q26" i="2"/>
  <c r="U24" i="2"/>
  <c r="S24" i="2"/>
  <c r="Q24" i="2"/>
  <c r="R24" i="2"/>
  <c r="Q21" i="2"/>
  <c r="S20" i="2"/>
  <c r="R20" i="2"/>
  <c r="R19" i="2"/>
  <c r="S19" i="2"/>
  <c r="S15" i="2"/>
  <c r="U12" i="2"/>
  <c r="S12" i="2"/>
  <c r="Q12" i="2"/>
  <c r="R12" i="2"/>
  <c r="R11" i="2"/>
  <c r="S7" i="2"/>
  <c r="S27" i="2"/>
  <c r="S23" i="2"/>
  <c r="R18" i="2"/>
  <c r="U16" i="2"/>
  <c r="S16" i="2"/>
  <c r="Q16" i="2"/>
  <c r="R16" i="2"/>
  <c r="R10" i="2"/>
  <c r="R8" i="2"/>
  <c r="U41" i="2"/>
  <c r="U35" i="2"/>
  <c r="T22" i="2"/>
  <c r="U21" i="2"/>
  <c r="T10" i="2"/>
  <c r="S43" i="2"/>
  <c r="U38" i="2"/>
  <c r="S38" i="2"/>
  <c r="S34" i="2"/>
  <c r="U19" i="2"/>
  <c r="T18" i="2"/>
  <c r="U11" i="2"/>
  <c r="U43" i="2"/>
  <c r="Q43" i="2"/>
  <c r="R39" i="2"/>
  <c r="Q37" i="2"/>
  <c r="U36" i="2"/>
  <c r="Q36" i="2"/>
  <c r="U34" i="2"/>
  <c r="Q34" i="2"/>
  <c r="R31" i="2"/>
  <c r="Q29" i="2"/>
  <c r="R27" i="2"/>
  <c r="Q25" i="2"/>
  <c r="R23" i="2"/>
  <c r="U20" i="2"/>
  <c r="Q20" i="2"/>
  <c r="U17" i="2"/>
  <c r="Q17" i="2"/>
  <c r="R15" i="2"/>
  <c r="U9" i="2"/>
  <c r="Q9" i="2"/>
  <c r="R7" i="2"/>
  <c r="Q13" i="2"/>
  <c r="R30" i="1"/>
  <c r="R9" i="1"/>
  <c r="R38" i="1"/>
  <c r="R22" i="1"/>
  <c r="R15" i="1"/>
  <c r="R44" i="1"/>
  <c r="R36" i="1"/>
  <c r="R28" i="1"/>
  <c r="R20" i="1"/>
  <c r="R7" i="1"/>
  <c r="R40" i="1"/>
  <c r="R32" i="1"/>
  <c r="R24" i="1"/>
  <c r="R11" i="1"/>
  <c r="F49" i="4"/>
  <c r="D49" i="4"/>
  <c r="N46" i="2"/>
  <c r="J46" i="2"/>
  <c r="F46" i="2"/>
  <c r="F47" i="2" s="1"/>
  <c r="R42" i="2"/>
  <c r="T40" i="2"/>
  <c r="S39" i="2"/>
  <c r="U39" i="2"/>
  <c r="S35" i="2"/>
  <c r="S31" i="2"/>
  <c r="D46" i="2"/>
  <c r="T44" i="2"/>
  <c r="M46" i="2"/>
  <c r="T41" i="2"/>
  <c r="G46" i="2"/>
  <c r="E46" i="2"/>
  <c r="S41" i="2"/>
  <c r="R38" i="2"/>
  <c r="R36" i="2"/>
  <c r="R34" i="2"/>
  <c r="R32" i="2"/>
  <c r="R30" i="2"/>
  <c r="U44" i="2"/>
  <c r="S44" i="2"/>
  <c r="Q44" i="2"/>
  <c r="R43" i="2"/>
  <c r="T43" i="2"/>
  <c r="U40" i="2"/>
  <c r="S40" i="2"/>
  <c r="Q40" i="2"/>
  <c r="R37" i="2"/>
  <c r="S37" i="2"/>
  <c r="R33" i="2"/>
  <c r="S33" i="2"/>
  <c r="R29" i="2"/>
  <c r="S29" i="2"/>
  <c r="R25" i="2"/>
  <c r="S25" i="2"/>
  <c r="U22" i="2"/>
  <c r="S22" i="2"/>
  <c r="Q22" i="2"/>
  <c r="R21" i="2"/>
  <c r="T21" i="2"/>
  <c r="U18" i="2"/>
  <c r="S18" i="2"/>
  <c r="Q18" i="2"/>
  <c r="R17" i="2"/>
  <c r="T17" i="2"/>
  <c r="U14" i="2"/>
  <c r="S14" i="2"/>
  <c r="Q14" i="2"/>
  <c r="R13" i="2"/>
  <c r="T13" i="2"/>
  <c r="U10" i="2"/>
  <c r="S10" i="2"/>
  <c r="Q10" i="2"/>
  <c r="R9" i="2"/>
  <c r="T9" i="2"/>
  <c r="U6" i="2"/>
  <c r="S6" i="2"/>
  <c r="R26" i="2"/>
  <c r="T23" i="2"/>
  <c r="T19" i="2"/>
  <c r="T15" i="2"/>
  <c r="T11" i="2"/>
  <c r="T7" i="2"/>
  <c r="R41" i="1"/>
  <c r="W46" i="1"/>
  <c r="U46" i="1"/>
  <c r="U47" i="1" s="1"/>
  <c r="S46" i="1"/>
  <c r="R37" i="1"/>
  <c r="E46" i="1"/>
  <c r="R33" i="1"/>
  <c r="R29" i="1"/>
  <c r="R25" i="1"/>
  <c r="R21" i="1"/>
  <c r="R17" i="1"/>
  <c r="R14" i="1"/>
  <c r="R10" i="1"/>
  <c r="R6" i="1"/>
  <c r="R43" i="1"/>
  <c r="R39" i="1"/>
  <c r="O46" i="1"/>
  <c r="M46" i="1"/>
  <c r="K46" i="1"/>
  <c r="K47" i="1" s="1"/>
  <c r="I46" i="1"/>
  <c r="G46" i="1"/>
  <c r="R35" i="1"/>
  <c r="R31" i="1"/>
  <c r="R27" i="1"/>
  <c r="R23" i="1"/>
  <c r="R19" i="1"/>
  <c r="R16" i="1"/>
  <c r="R12" i="1"/>
  <c r="R8" i="1"/>
  <c r="L49" i="4"/>
  <c r="O49" i="4"/>
  <c r="M49" i="4"/>
  <c r="P49" i="4"/>
  <c r="N49" i="4"/>
  <c r="J49" i="4"/>
  <c r="E49" i="4"/>
  <c r="K49" i="4" s="1"/>
  <c r="K46" i="2"/>
  <c r="I46" i="2"/>
  <c r="T35" i="2"/>
  <c r="T31" i="2"/>
  <c r="T27" i="2"/>
  <c r="T37" i="2"/>
  <c r="T33" i="2"/>
  <c r="T29" i="2"/>
  <c r="T25" i="2"/>
  <c r="G47" i="1" l="1"/>
  <c r="R46" i="1"/>
  <c r="J47" i="1"/>
  <c r="V47" i="1"/>
  <c r="M47" i="1"/>
  <c r="W47" i="1"/>
  <c r="M47" i="2"/>
  <c r="R45" i="2"/>
  <c r="F47" i="1"/>
  <c r="O47" i="1"/>
  <c r="E47" i="1"/>
  <c r="T45" i="2"/>
  <c r="U45" i="2"/>
  <c r="Q45" i="2"/>
  <c r="S47" i="1"/>
  <c r="N47" i="1"/>
  <c r="I47" i="1"/>
  <c r="H47" i="1"/>
  <c r="D47" i="2"/>
  <c r="J47" i="2"/>
  <c r="G47" i="2"/>
  <c r="N47" i="2"/>
  <c r="P47" i="1"/>
  <c r="S45" i="2"/>
  <c r="C47" i="1"/>
  <c r="E47" i="2"/>
  <c r="H47" i="2"/>
  <c r="U46" i="2"/>
  <c r="S46" i="2"/>
  <c r="Q46" i="2"/>
  <c r="R45" i="1"/>
  <c r="R46" i="2"/>
  <c r="K47" i="2"/>
  <c r="T46" i="2"/>
  <c r="I47" i="2"/>
  <c r="R47" i="1" l="1"/>
  <c r="S47" i="2"/>
  <c r="T47" i="2"/>
  <c r="Q47" i="2"/>
  <c r="U47" i="2"/>
  <c r="R47" i="2"/>
</calcChain>
</file>

<file path=xl/sharedStrings.xml><?xml version="1.0" encoding="utf-8"?>
<sst xmlns="http://schemas.openxmlformats.org/spreadsheetml/2006/main" count="2920" uniqueCount="426">
  <si>
    <t>固定資産税納税義務者数（２１）</t>
  </si>
  <si>
    <t>法人税割_納税者数_うち連結申告法人分（２０）</t>
  </si>
  <si>
    <t>法人税割_納税者数（１９）</t>
  </si>
  <si>
    <t>法人税割_納税義務者数_うち連結申告法人分（１８）</t>
  </si>
  <si>
    <t>法人税割_納税義務者数（１７）</t>
  </si>
  <si>
    <t>市町村民税所得割の納税義務者数（１６）</t>
  </si>
  <si>
    <t>法人均等割_計（１５）</t>
  </si>
  <si>
    <t>法人均等割_法人_(A)～(H)以外（１４）</t>
  </si>
  <si>
    <t>法人均等割_法人_資本金1千万円以下従業者50人超(H)（１３）</t>
  </si>
  <si>
    <t>法人均等割_法人_資本金1千万円超1億円以下従業者50人以下(G)（１２）</t>
  </si>
  <si>
    <t>法人均等割_法人_資本金1千万円超1億円以下従業者50人超(F)（１１）</t>
  </si>
  <si>
    <t>法人均等割_法人_資本金1億円超10億円以下従業者50人以下(E)（１０）</t>
  </si>
  <si>
    <t>法人均等割_法人_資本金1億円超10億円以下従業者50人超(D)（９）</t>
  </si>
  <si>
    <t>法人均等割_法人_資本金10億円超従業者50人以下(C)（８）</t>
  </si>
  <si>
    <t>法人均等割_法人_資本金10億円超50億円以下従業者50人超(B)（７）</t>
  </si>
  <si>
    <t>法人均等割_法人_資本金50億円超従業者50人超(A)（６）</t>
  </si>
  <si>
    <t>個人均等割_地方税法第311条の規定による軽減_軽減の額（５）</t>
  </si>
  <si>
    <t>個人均等割_地方税法第311条の規定による軽減_軽減した者（４）</t>
  </si>
  <si>
    <t>個人均等割_納税義務者数_計（３）</t>
  </si>
  <si>
    <t>個人均等割_納税義務者数_地方税法第294条第1項第2号に該当する者（２）</t>
  </si>
  <si>
    <t>個人均等割_納税義務者数_地方税法第294条第1項第1号に該当する者（１）</t>
  </si>
  <si>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</si>
  <si>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</si>
  <si>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</si>
  <si>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</si>
  <si>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</si>
  <si>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</si>
  <si>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</si>
  <si>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</si>
  <si>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</si>
  <si>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</si>
  <si>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合計_納税義務者数（１８）</t>
  </si>
  <si>
    <t>合計_所得割を納める者_所得割額（Ｋ）（１６）</t>
  </si>
  <si>
    <t>合計_所得割を納める者_納税義務者数（Ｊ）（１５）</t>
  </si>
  <si>
    <t>合計_均等割を納める者_均等割額（Ｉ）（１３）</t>
  </si>
  <si>
    <t>合計_均等割を納める者_納税義務者数（Ｈ）（１２）</t>
  </si>
  <si>
    <t>均等割と所得割を納める者_所得割額（Ｇ）（１０）</t>
  </si>
  <si>
    <t>均等割と所得割を納める者_均等割額（Ｆ）（８）</t>
  </si>
  <si>
    <t>均等割と所得割を納める者_納税義務者数（Ｅ）（７）</t>
  </si>
  <si>
    <t>所得割のみを納める者_所得割額（Ｄ）（５）</t>
  </si>
  <si>
    <t>所得割のみを納める者_納税義務者数（Ｃ）（４）</t>
  </si>
  <si>
    <t>均等割のみを納める者_均等割額（Ｂ）（２）</t>
  </si>
  <si>
    <t>均等割のみを納める者_納税義務者数（Ａ）（１）</t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</si>
  <si>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</si>
  <si>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</si>
  <si>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</si>
  <si>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</si>
  <si>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</si>
  <si>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</si>
  <si>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</si>
  <si>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</si>
  <si>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</si>
  <si>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</si>
  <si>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</si>
  <si>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</si>
  <si>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</si>
  <si>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</si>
  <si>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</si>
  <si>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</si>
  <si>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</si>
  <si>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</si>
  <si>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</si>
  <si>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</si>
  <si>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</si>
  <si>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</si>
  <si>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</si>
  <si>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</si>
  <si>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</si>
  <si>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</si>
  <si>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</si>
  <si>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</si>
  <si>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</si>
  <si>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</si>
  <si>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</si>
  <si>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</si>
  <si>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</si>
  <si>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</si>
  <si>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</si>
  <si>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</si>
  <si>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</si>
  <si>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</si>
  <si>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</si>
  <si>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</si>
  <si>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</si>
  <si>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</si>
  <si>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</si>
  <si>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</si>
  <si>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</si>
  <si>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</si>
  <si>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</si>
  <si>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</si>
  <si>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</si>
  <si>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</si>
  <si>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</si>
  <si>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</si>
  <si>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</si>
  <si>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</si>
  <si>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</si>
  <si>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</si>
  <si>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</si>
  <si>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</si>
  <si>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</si>
  <si>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</si>
  <si>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</si>
  <si>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</si>
  <si>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</si>
  <si>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</si>
  <si>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</si>
  <si>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</si>
  <si>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</si>
  <si>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</si>
  <si>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</si>
  <si>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</si>
  <si>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</si>
  <si>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</si>
  <si>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</si>
  <si>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</si>
  <si>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</si>
  <si>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</si>
  <si>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</si>
  <si>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</si>
  <si>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</si>
  <si>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</si>
  <si>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</si>
  <si>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</si>
  <si>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</si>
  <si>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</si>
  <si>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</si>
  <si>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</si>
  <si>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</si>
  <si>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</si>
  <si>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</si>
  <si>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</si>
  <si>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</si>
  <si>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</si>
  <si>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</si>
  <si>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</si>
  <si>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</si>
  <si>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</si>
  <si>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</si>
  <si>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</si>
  <si>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</si>
  <si>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</si>
  <si>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</si>
  <si>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</si>
  <si>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</si>
  <si>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</si>
  <si>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</si>
  <si>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税額調整額</t>
    <rPh sb="0" eb="2">
      <t>ゼイガク</t>
    </rPh>
    <rPh sb="2" eb="4">
      <t>チョウセイ</t>
    </rPh>
    <rPh sb="4" eb="5">
      <t>ガク</t>
    </rPh>
    <phoneticPr fontId="8"/>
  </si>
  <si>
    <t>総所得金額等（５）</t>
  </si>
  <si>
    <t>分離長期譲渡所得金額に係る所得金額（７）</t>
  </si>
  <si>
    <t>分離短期譲渡所得金額に係る所得金額（８）</t>
  </si>
  <si>
    <t>総所得金額等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</si>
  <si>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</si>
  <si>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</si>
  <si>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</si>
  <si>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</si>
  <si>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</si>
  <si>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</si>
  <si>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</si>
  <si>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</si>
  <si>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</si>
  <si>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</si>
  <si>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</si>
  <si>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</si>
  <si>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</si>
  <si>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</si>
  <si>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</si>
  <si>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</si>
  <si>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</si>
  <si>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</si>
  <si>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</si>
  <si>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</si>
  <si>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税収入額_市町村税［A］（１）</t>
  </si>
  <si>
    <t>税収入額_個人の道府県民税［B］（２）</t>
  </si>
  <si>
    <t>税収入額_合計［C］（３）</t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</si>
  <si>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</si>
  <si>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</si>
  <si>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</si>
  <si>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</si>
  <si>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所得控除額（６）</t>
  </si>
  <si>
    <t>課税標準額（７）</t>
  </si>
  <si>
    <t>算出税額（８）</t>
  </si>
  <si>
    <t>税額控除額_計（１４）</t>
  </si>
  <si>
    <t>税額調整額（１５）</t>
  </si>
  <si>
    <t>配当割額の控除額（１６）</t>
  </si>
  <si>
    <t>株式等譲渡所得割額の控除額（１７）</t>
  </si>
  <si>
    <t>減免税額（１８）</t>
  </si>
  <si>
    <t>所得割額_所得税の納税義務_あり（１９）</t>
  </si>
  <si>
    <t>所得割額_所得税の納税義務_なし（２０）</t>
  </si>
  <si>
    <t>所得割額_計（２１）</t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</si>
  <si>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</si>
  <si>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</si>
  <si>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</si>
  <si>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</si>
  <si>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</si>
  <si>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</si>
  <si>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</si>
  <si>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</si>
  <si>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</si>
  <si>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</si>
  <si>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</si>
  <si>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所得控除を行った納税義務者数_雑損控除（１）</t>
  </si>
  <si>
    <t>所得控除を行った納税義務者数_医療費控除（２）</t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</si>
  <si>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</si>
  <si>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</si>
  <si>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</si>
  <si>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</si>
  <si>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</si>
  <si>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</si>
  <si>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</si>
  <si>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</si>
  <si>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</si>
  <si>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</si>
  <si>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</si>
  <si>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</si>
  <si>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</si>
  <si>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</si>
  <si>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</si>
  <si>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</si>
  <si>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</si>
  <si>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</si>
  <si>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</si>
  <si>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</si>
  <si>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</si>
  <si>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</si>
  <si>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</si>
  <si>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</si>
  <si>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</si>
  <si>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</si>
  <si>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</si>
  <si>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</si>
  <si>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</si>
  <si>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</si>
  <si>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</si>
  <si>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</si>
  <si>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</si>
  <si>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</si>
  <si>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</si>
  <si>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</si>
  <si>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</si>
  <si>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特別徴収義務者数（１）</t>
  </si>
  <si>
    <t>納税義務者数_納税義務者数（２）</t>
  </si>
  <si>
    <t>納税義務者数_うち均等割のみ（３）</t>
  </si>
  <si>
    <t>特別徴収税額（Ａ）（４）</t>
  </si>
  <si>
    <t>特別徴収税額の内訳_所得割額（Ｂ）（５）</t>
  </si>
  <si>
    <t>特別徴収税額の内訳_均等割額（Ｃ）（６）</t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</si>
  <si>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</si>
  <si>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</si>
  <si>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</si>
  <si>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</si>
  <si>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</si>
  <si>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</si>
  <si>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</si>
  <si>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</si>
  <si>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</si>
  <si>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青色申告者である納税義務者数（１）</t>
  </si>
  <si>
    <t>左のうち青色事業専従者を有する者_青色事業専従者数_配偶者（２）</t>
  </si>
  <si>
    <t>左のうち青色事業専従者を有する者_青色事業専従者数_配偶者以外の者（３）</t>
  </si>
  <si>
    <t>左のうち青色事業専従者を有する者_青色専従者給与額（４）</t>
  </si>
  <si>
    <t>左のうち青色事業専従者を有する者_納税義務者数（５）</t>
  </si>
  <si>
    <t>白色事業専従者関係_白色事業専従者数_配偶者（６）</t>
  </si>
  <si>
    <t>白色事業専従者関係_白色事業専従者数_配偶者以外の者（７）</t>
  </si>
  <si>
    <t>白色事業専従者関係_事業専従者控除額（８）</t>
  </si>
  <si>
    <t>白色事業専従者関係_白色事業専従者を有する納税義務者数（９）</t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</si>
  <si>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</si>
  <si>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</si>
  <si>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</si>
  <si>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</si>
  <si>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</si>
  <si>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</si>
  <si>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</si>
  <si>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</si>
  <si>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</si>
  <si>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</si>
  <si>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</si>
  <si>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</si>
  <si>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</si>
  <si>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納税義務者数（１）</t>
  </si>
  <si>
    <t>控除対象配偶者及び扶養親族の人員別納税義務者数_0人（２）</t>
  </si>
  <si>
    <t>控除対象配偶者及び扶養親族の人員別納税義務者数_1人（３）</t>
  </si>
  <si>
    <t>控除対象配偶者及び扶養親族の人員別納税義務者数_2人（４）</t>
  </si>
  <si>
    <t>控除対象配偶者及び扶養親族の人員別納税義務者数_3人（５）</t>
  </si>
  <si>
    <t>控除対象配偶者及び扶養親族の人員別納税義務者数_4人（６）</t>
  </si>
  <si>
    <t>控除対象配偶者及び扶養親族の人員別納税義務者数_5人（７）</t>
  </si>
  <si>
    <t>控除対象配偶者及び扶養親族の人員別納税義務者数_6人（８）</t>
  </si>
  <si>
    <t>控除対象配偶者及び扶養親族の人員別納税義務者数_7人（９）</t>
  </si>
  <si>
    <t>控除対象配偶者及び扶養親族の人員別納税義務者数_8人（１０）</t>
  </si>
  <si>
    <t>控除対象配偶者及び扶養親族の人員別納税義務者数_9人（１１）</t>
  </si>
  <si>
    <t>控除対象配偶者及び扶養親族の人員別納税義務者数_10人以上（１２）</t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</si>
  <si>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</si>
  <si>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</si>
  <si>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</si>
  <si>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</si>
  <si>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</si>
  <si>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</si>
  <si>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</si>
  <si>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</si>
  <si>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</si>
  <si>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</si>
  <si>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</si>
  <si>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</si>
  <si>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</si>
  <si>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</si>
  <si>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１表</t>
    <rPh sb="1" eb="2">
      <t>ヒョウ</t>
    </rPh>
    <phoneticPr fontId="2"/>
  </si>
  <si>
    <t>↑</t>
    <phoneticPr fontId="2"/>
  </si>
  <si>
    <t>↑</t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</si>
  <si>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</si>
  <si>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</si>
  <si>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</si>
  <si>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</si>
  <si>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</si>
  <si>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</si>
  <si>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城市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</si>
  <si>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</si>
  <si>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</si>
  <si>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</si>
  <si>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</si>
  <si>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</si>
  <si>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</si>
  <si>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</si>
  <si>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</si>
  <si>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</si>
  <si>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</si>
  <si>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</si>
  <si>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</si>
  <si>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</si>
  <si>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</si>
  <si>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</si>
  <si>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分離長期譲渡所得分_一般の譲渡に係る分（２１）</t>
  </si>
  <si>
    <t>分離長期譲渡所得分_優良住宅地としての譲渡に係る分（２２）</t>
  </si>
  <si>
    <t>分離長期譲渡所得分_居住用財産の譲渡に係る分（２３）</t>
  </si>
  <si>
    <t>分離長期譲渡所得分_小計（２４）</t>
  </si>
  <si>
    <t>分離短期譲渡所得分_一般の譲渡に係る分（２５）</t>
  </si>
  <si>
    <t>分離短期譲渡所得分_国・地方公共団体等に対する譲渡に係る分（２６）</t>
  </si>
  <si>
    <t>分離短期譲渡所得分_小計（２７）</t>
  </si>
  <si>
    <t>総所得金額，山林所得金額及び退職所得金額分（Ｂ）（１８）</t>
  </si>
  <si>
    <t>一般株式等に係る譲渡所得等分（２８）</t>
  </si>
  <si>
    <t>上場株式等に係る譲渡所得等分（２９）</t>
  </si>
  <si>
    <t>上場株式等の配当所得等分（３０）</t>
  </si>
  <si>
    <t>先物取引に係る雑所得等分（３１）</t>
  </si>
  <si>
    <t>計（３２）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</si>
  <si>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</si>
  <si>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</si>
  <si>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所得控除を行った納税義務者数_社会保険料控除（４）</t>
  </si>
  <si>
    <t>所得控除を行った納税義務者数_小規模企業共済等掛金控除（５）</t>
  </si>
  <si>
    <t>所得控除を行った納税義務者数_生命保険料控除（６）</t>
  </si>
  <si>
    <t>所得控除を行った納税義務者数_地震保険料控除（１２）</t>
  </si>
  <si>
    <t>所得控除を行った納税義務者数（つづき）_障害者控除_普通（１４）</t>
  </si>
  <si>
    <t>所得控除を行った納税義務者数（つづき）_障害者控除_特別障害者（１５）</t>
  </si>
  <si>
    <t>所得控除を行った納税義務者数（つづき）_障害者控除_実人員（１６）</t>
  </si>
  <si>
    <t>ひとり親控除</t>
    <rPh sb="3" eb="4">
      <t>オヤ</t>
    </rPh>
    <rPh sb="4" eb="6">
      <t>コウジョ</t>
    </rPh>
    <phoneticPr fontId="2"/>
  </si>
  <si>
    <t>所得控除を行った納税義務者数（つづき）_寡婦控除（１７）</t>
    <phoneticPr fontId="2"/>
  </si>
  <si>
    <t>所得控除を行った納税義務者数（つづき）_ひとり親控除（１８）</t>
    <phoneticPr fontId="2"/>
  </si>
  <si>
    <t>所得控除を行った納税義務者数（つづき）_勤労学生控除（１９）</t>
    <phoneticPr fontId="2"/>
  </si>
  <si>
    <t>所得控除を行った納税義務者数（つづき）_配偶者控除_一般（70歳未満）（２０）</t>
    <phoneticPr fontId="2"/>
  </si>
  <si>
    <t>所得控除を行った納税義務者数（つづき）_配偶者控除_老人配偶者（70歳以上）（２１）</t>
    <phoneticPr fontId="2"/>
  </si>
  <si>
    <t>所得控除を行った納税義務者数（つづき）_配偶者控除_計（２２）</t>
    <phoneticPr fontId="2"/>
  </si>
  <si>
    <t>所得控除を行った納税義務者数（つづき）_配偶者特別控除（２３）</t>
    <phoneticPr fontId="2"/>
  </si>
  <si>
    <t>所得控除を行った納税義務者数（つづき）_扶養控除_一般（16歳～18歳）（23歳～69歳）（２４）</t>
    <phoneticPr fontId="2"/>
  </si>
  <si>
    <t>所得控除を行った納税義務者数（つづき）_扶養控除_特定扶養親族（19歳～22歳）（２５）</t>
    <phoneticPr fontId="2"/>
  </si>
  <si>
    <t>所得控除を行った納税義務者数（つづき）_扶養控除_老人扶養親族（70歳以上）（２６）</t>
    <phoneticPr fontId="2"/>
  </si>
  <si>
    <t>所得控除を行った納税義務者数（つづき）_扶養控除_同居老親等（70歳以上）（２７）</t>
    <phoneticPr fontId="2"/>
  </si>
  <si>
    <t>所得控除を行った納税義務者数（つづき）_扶養控除_実人員（２８）</t>
    <phoneticPr fontId="2"/>
  </si>
  <si>
    <t>所得控除を行った納税義務者数（つづき）_特別障害者のうち同居特別障害加算分（23万円）に係る者（２９）</t>
    <phoneticPr fontId="2"/>
  </si>
  <si>
    <t>障害者控除の対象となった人員_納税義務者数_一般（３０）</t>
    <phoneticPr fontId="2"/>
  </si>
  <si>
    <t>障害者控除の対象となった人員_納税義務者数_特別（３１）</t>
    <phoneticPr fontId="2"/>
  </si>
  <si>
    <t>障害者控除の対象となった人員_納税義務者数_計（３２）</t>
    <phoneticPr fontId="2"/>
  </si>
  <si>
    <t>障害者控除の対象となった人員_扶養親族及び同一生計配偶者_一般（３３）</t>
    <phoneticPr fontId="2"/>
  </si>
  <si>
    <t>障害者控除の対象となった人員_扶養親族及び同一生計配偶者_特別（３４）</t>
    <phoneticPr fontId="2"/>
  </si>
  <si>
    <t>障害者控除の対象となった人員_扶養親族及び同一生計配偶者_計（３５）</t>
    <phoneticPr fontId="2"/>
  </si>
  <si>
    <t>特定支出控除の特例の対象となった納税義務者数（３６）</t>
    <phoneticPr fontId="2"/>
  </si>
  <si>
    <t>住民税の課税の対象となった配当所得に係る納税義務者数等_納税義務者数（３７）</t>
    <phoneticPr fontId="2"/>
  </si>
  <si>
    <t>住民税の課税の対象となった配当所得に係る納税義務者数等_配当所得の金額（３８）</t>
    <phoneticPr fontId="2"/>
  </si>
  <si>
    <t>住民税の課税の対象となった利子所得に係る納税義務者数等_納税義務者数（３９）</t>
    <phoneticPr fontId="2"/>
  </si>
  <si>
    <t>住民税の課税の対象となった利子所得に係る納税義務者数等_利子所得の金額（４０）</t>
    <phoneticPr fontId="2"/>
  </si>
  <si>
    <t>税額控除を行った納税義務者数_配当控除（４１）</t>
    <phoneticPr fontId="2"/>
  </si>
  <si>
    <t>税額控除を行った納税義務者数_住宅借入金等特別税額控除（４２）</t>
    <phoneticPr fontId="2"/>
  </si>
  <si>
    <t>税額控除を行った納税義務者数_寄附金税額控除（４３）</t>
    <phoneticPr fontId="2"/>
  </si>
  <si>
    <t>税額控除を行った納税義務者数_外国税額控除（４４）</t>
    <phoneticPr fontId="2"/>
  </si>
  <si>
    <t>税額控除を行った納税義務者数_配当割額の控除（４５）</t>
    <phoneticPr fontId="2"/>
  </si>
  <si>
    <t>税額控除を行った納税義務者数_株式等譲渡所得割額の控除（４６）</t>
    <phoneticPr fontId="2"/>
  </si>
  <si>
    <t>１２表
240行
県民税</t>
    <rPh sb="2" eb="3">
      <t>ヒョウ</t>
    </rPh>
    <rPh sb="7" eb="8">
      <t>ギョウ</t>
    </rPh>
    <rPh sb="9" eb="12">
      <t>ケンミンゼイ</t>
    </rPh>
    <phoneticPr fontId="2"/>
  </si>
  <si>
    <t>徴税費_人件費_計［H］（１１）</t>
    <phoneticPr fontId="2"/>
  </si>
  <si>
    <t>徴税費_物件費_計［K］（１４）</t>
    <rPh sb="4" eb="6">
      <t>ブッケン</t>
    </rPh>
    <phoneticPr fontId="2"/>
  </si>
  <si>
    <t>徴税費_報奨金及びこれに類する経費_計［P］（２１）</t>
    <phoneticPr fontId="2"/>
  </si>
  <si>
    <t>徴税費_その他［Q］（２２）</t>
    <phoneticPr fontId="2"/>
  </si>
  <si>
    <t>徴税費_合計［R］（２３）</t>
    <phoneticPr fontId="2"/>
  </si>
  <si>
    <t>道府県民税徴収取扱費_合計［U］（２６）</t>
    <phoneticPr fontId="2"/>
  </si>
  <si>
    <t>徴税職員数_徴税職員（２８）</t>
    <phoneticPr fontId="2"/>
  </si>
  <si>
    <t>徴税職員数_徴税職員_左の内訳_総務関係（２９）</t>
    <phoneticPr fontId="2"/>
  </si>
  <si>
    <t>徴税職員数_徴税職員_左の内訳_課税関係（３０）</t>
    <phoneticPr fontId="2"/>
  </si>
  <si>
    <t>徴税職員数_徴税職員_左の内訳_徴収関係（３１）</t>
    <phoneticPr fontId="2"/>
  </si>
  <si>
    <t>徴税職員数_会計年度任用職員等（３２）</t>
    <phoneticPr fontId="2"/>
  </si>
  <si>
    <t>会計年度任用職員等</t>
    <rPh sb="0" eb="2">
      <t>カイケイ</t>
    </rPh>
    <rPh sb="2" eb="4">
      <t>ネンド</t>
    </rPh>
    <rPh sb="4" eb="6">
      <t>ニンヨウ</t>
    </rPh>
    <rPh sb="6" eb="8">
      <t>ショクイン</t>
    </rPh>
    <rPh sb="8" eb="9">
      <t>ナド</t>
    </rPh>
    <phoneticPr fontId="8"/>
  </si>
  <si>
    <t>物件費</t>
    <rPh sb="0" eb="3">
      <t>ブッケンヒ</t>
    </rPh>
    <phoneticPr fontId="2"/>
  </si>
  <si>
    <t>２表
０６０
０６１</t>
    <rPh sb="1" eb="2">
      <t>ヒョウ</t>
    </rPh>
    <phoneticPr fontId="2"/>
  </si>
  <si>
    <t>６表
１３０</t>
    <rPh sb="1" eb="2">
      <t>ヒョウ</t>
    </rPh>
    <phoneticPr fontId="2"/>
  </si>
  <si>
    <t>５表
１３０</t>
    <rPh sb="1" eb="2">
      <t>ヒョウ</t>
    </rPh>
    <phoneticPr fontId="2"/>
  </si>
  <si>
    <t>７表
１３０</t>
    <rPh sb="1" eb="2">
      <t>ヒョウ</t>
    </rPh>
    <phoneticPr fontId="2"/>
  </si>
  <si>
    <t>９表
１３０</t>
    <rPh sb="1" eb="2">
      <t>ヒョウ</t>
    </rPh>
    <phoneticPr fontId="2"/>
  </si>
  <si>
    <t>１１表
１３０</t>
    <rPh sb="2" eb="3">
      <t>ヒョウ</t>
    </rPh>
    <phoneticPr fontId="2"/>
  </si>
  <si>
    <t>１２表
１３０</t>
    <rPh sb="2" eb="3">
      <t>ヒョウ</t>
    </rPh>
    <phoneticPr fontId="2"/>
  </si>
  <si>
    <t>１９表
０１０</t>
    <rPh sb="2" eb="3">
      <t>ヒョウ</t>
    </rPh>
    <phoneticPr fontId="2"/>
  </si>
  <si>
    <t>３表
０１０
０２０</t>
    <rPh sb="1" eb="2">
      <t>ヒョウ</t>
    </rPh>
    <phoneticPr fontId="2"/>
  </si>
  <si>
    <t>２４表
２２０</t>
    <rPh sb="2" eb="3">
      <t>ヒョウ</t>
    </rPh>
    <phoneticPr fontId="2"/>
  </si>
  <si>
    <t>２２表
３００</t>
    <rPh sb="2" eb="3">
      <t>ヒョウ</t>
    </rPh>
    <phoneticPr fontId="2"/>
  </si>
  <si>
    <t>５９表
１３０
算出税額</t>
    <rPh sb="2" eb="3">
      <t>ヒョウ</t>
    </rPh>
    <rPh sb="8" eb="10">
      <t>サンシュツ</t>
    </rPh>
    <rPh sb="10" eb="12">
      <t>ゼイガク</t>
    </rPh>
    <phoneticPr fontId="2"/>
  </si>
  <si>
    <t>３９表
０２０</t>
    <rPh sb="2" eb="3">
      <t>ヒョウ</t>
    </rPh>
    <phoneticPr fontId="2"/>
  </si>
  <si>
    <r>
      <t xml:space="preserve">総所得金額等
</t>
    </r>
    <r>
      <rPr>
        <sz val="9"/>
        <color rgb="FFFF0000"/>
        <rFont val="ＭＳ Ｐゴシック"/>
        <family val="3"/>
        <charset val="128"/>
      </rPr>
      <t>(※↓スクロールしたら内訳出ます)</t>
    </r>
    <rPh sb="18" eb="20">
      <t>ウチワケ</t>
    </rPh>
    <rPh sb="20" eb="21">
      <t>デ</t>
    </rPh>
    <phoneticPr fontId="2"/>
  </si>
  <si>
    <t>令和７年度　市町村民税等の納税義務者数等</t>
    <rPh sb="0" eb="2">
      <t>レイワ</t>
    </rPh>
    <phoneticPr fontId="2"/>
  </si>
  <si>
    <t>令和７年度分に係る所得控除等の人員等　（その１）</t>
    <rPh sb="0" eb="2">
      <t>レイワ</t>
    </rPh>
    <phoneticPr fontId="2"/>
  </si>
  <si>
    <t>令和７年度　個人の県民税の所得割額等</t>
    <rPh sb="0" eb="2">
      <t>レイワ</t>
    </rPh>
    <phoneticPr fontId="2"/>
  </si>
  <si>
    <t>令和７年度　青色申告者及び事業専従者の状況</t>
    <rPh sb="0" eb="2">
      <t>レイワ</t>
    </rPh>
    <phoneticPr fontId="2"/>
  </si>
  <si>
    <t>令和７年度　控除対象配偶者及び扶養親族の人員別納税義務者数</t>
    <rPh sb="0" eb="2">
      <t>レイワ</t>
    </rPh>
    <phoneticPr fontId="2"/>
  </si>
  <si>
    <t>令和７年度　所得種類別の算出税額</t>
    <rPh sb="0" eb="2">
      <t>レイワ</t>
    </rPh>
    <phoneticPr fontId="2"/>
  </si>
  <si>
    <t>令和７年度分　市町村税の徴収に要する経費等</t>
    <rPh sb="0" eb="2">
      <t>レイワ</t>
    </rPh>
    <phoneticPr fontId="30"/>
  </si>
  <si>
    <t>【出典：令和７年度課税状況等調（令和７年７月１日現在）】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</si>
  <si>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【出典：令和７年度課税状況等調（令和７年７月１日現在[見込値]）】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</si>
  <si>
    <t>令和７年度分に係る所得控除等の人員等　（その２）</t>
    <phoneticPr fontId="2"/>
  </si>
  <si>
    <t>令和７年度分に係る所得控除等の人員等　（その３）</t>
    <phoneticPr fontId="2"/>
  </si>
  <si>
    <t>森林環境税納税義務者数（２２）</t>
    <phoneticPr fontId="8"/>
  </si>
  <si>
    <t>森林環境税納税義務者数</t>
    <phoneticPr fontId="8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</si>
  <si>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</si>
  <si>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</si>
  <si>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葛城市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</si>
</sst>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;&quot;▲ &quot;0.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94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Alignment="1">
      <alignment horizontal="left"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5" xfId="1" applyNumberFormat="1" applyFont="1" applyFill="1" applyBorder="1" applyAlignment="1">
      <alignment horizontal="distributed" vertical="center"/>
    </xf>
    <xf numFmtId="176" fontId="7" fillId="0" borderId="11" xfId="1" applyNumberFormat="1" applyFont="1" applyFill="1" applyBorder="1" applyAlignment="1">
      <alignment horizontal="distributed" vertical="center"/>
    </xf>
    <xf numFmtId="176" fontId="7" fillId="0" borderId="6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distributed" vertical="center"/>
    </xf>
    <xf numFmtId="0" fontId="13" fillId="0" borderId="61" xfId="6" applyFont="1" applyFill="1" applyBorder="1" applyAlignment="1">
      <alignment horizontal="right" wrapText="1"/>
    </xf>
    <xf numFmtId="0" fontId="13" fillId="0" borderId="62" xfId="6" applyFont="1" applyFill="1" applyBorder="1" applyAlignment="1">
      <alignment horizontal="right" wrapText="1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left" vertical="center" wrapText="1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0" fontId="13" fillId="0" borderId="61" xfId="7" applyFont="1" applyFill="1" applyBorder="1" applyAlignment="1">
      <alignment horizontal="right" wrapText="1"/>
    </xf>
    <xf numFmtId="0" fontId="13" fillId="0" borderId="62" xfId="7" applyFont="1" applyFill="1" applyBorder="1" applyAlignment="1">
      <alignment horizontal="right" wrapText="1"/>
    </xf>
    <xf numFmtId="176" fontId="7" fillId="0" borderId="0" xfId="1" applyNumberFormat="1" applyFont="1" applyFill="1" applyAlignment="1">
      <alignment horizontal="center" vertical="center" wrapText="1"/>
    </xf>
    <xf numFmtId="176" fontId="14" fillId="0" borderId="35" xfId="1" applyNumberFormat="1" applyFont="1" applyFill="1" applyBorder="1" applyAlignment="1">
      <alignment vertical="center" wrapText="1"/>
    </xf>
    <xf numFmtId="176" fontId="14" fillId="0" borderId="34" xfId="1" applyNumberFormat="1" applyFont="1" applyFill="1" applyBorder="1" applyAlignment="1">
      <alignment vertical="center" wrapText="1"/>
    </xf>
    <xf numFmtId="176" fontId="14" fillId="0" borderId="33" xfId="1" applyNumberFormat="1" applyFont="1" applyFill="1" applyBorder="1" applyAlignment="1">
      <alignment vertical="center" wrapText="1"/>
    </xf>
    <xf numFmtId="176" fontId="14" fillId="0" borderId="26" xfId="1" applyNumberFormat="1" applyFont="1" applyFill="1" applyBorder="1" applyAlignment="1">
      <alignment vertical="center" wrapText="1"/>
    </xf>
    <xf numFmtId="176" fontId="14" fillId="0" borderId="13" xfId="1" applyNumberFormat="1" applyFont="1" applyFill="1" applyBorder="1" applyAlignment="1">
      <alignment vertical="center" wrapText="1"/>
    </xf>
    <xf numFmtId="176" fontId="14" fillId="0" borderId="24" xfId="1" applyNumberFormat="1" applyFont="1" applyFill="1" applyBorder="1" applyAlignment="1">
      <alignment vertical="center" wrapText="1"/>
    </xf>
    <xf numFmtId="176" fontId="14" fillId="0" borderId="32" xfId="1" applyNumberFormat="1" applyFont="1" applyFill="1" applyBorder="1" applyAlignment="1">
      <alignment vertical="center" wrapText="1"/>
    </xf>
    <xf numFmtId="176" fontId="14" fillId="0" borderId="25" xfId="1" applyNumberFormat="1" applyFont="1" applyFill="1" applyBorder="1" applyAlignment="1">
      <alignment vertical="center" wrapText="1"/>
    </xf>
    <xf numFmtId="176" fontId="14" fillId="0" borderId="31" xfId="1" applyNumberFormat="1" applyFont="1" applyFill="1" applyBorder="1" applyAlignment="1">
      <alignment vertical="center" wrapText="1"/>
    </xf>
    <xf numFmtId="176" fontId="7" fillId="3" borderId="32" xfId="1" applyNumberFormat="1" applyFont="1" applyFill="1" applyBorder="1" applyAlignment="1">
      <alignment horizontal="center" vertical="center" wrapText="1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0" xfId="1" applyNumberFormat="1" applyFont="1" applyFill="1" applyAlignment="1">
      <alignment vertical="center" wrapText="1"/>
    </xf>
    <xf numFmtId="176" fontId="7" fillId="3" borderId="0" xfId="1" applyNumberFormat="1" applyFont="1" applyFill="1" applyAlignment="1">
      <alignment horizontal="center" vertical="center" wrapText="1"/>
    </xf>
    <xf numFmtId="177" fontId="14" fillId="0" borderId="34" xfId="1" applyNumberFormat="1" applyFont="1" applyFill="1" applyBorder="1" applyAlignment="1">
      <alignment vertical="center" wrapText="1"/>
    </xf>
    <xf numFmtId="177" fontId="14" fillId="0" borderId="13" xfId="1" applyNumberFormat="1" applyFont="1" applyFill="1" applyBorder="1" applyAlignment="1">
      <alignment vertical="center" wrapText="1"/>
    </xf>
    <xf numFmtId="176" fontId="14" fillId="0" borderId="13" xfId="1" applyNumberFormat="1" applyFont="1" applyFill="1" applyBorder="1" applyAlignment="1">
      <alignment horizontal="right" vertical="center" wrapText="1"/>
    </xf>
    <xf numFmtId="177" fontId="14" fillId="0" borderId="25" xfId="1" applyNumberFormat="1" applyFont="1" applyFill="1" applyBorder="1" applyAlignment="1">
      <alignment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51" xfId="1" applyNumberFormat="1" applyFont="1" applyFill="1" applyBorder="1" applyAlignment="1">
      <alignment horizontal="right" vertical="center"/>
    </xf>
    <xf numFmtId="176" fontId="5" fillId="0" borderId="66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3" borderId="31" xfId="1" applyNumberFormat="1" applyFont="1" applyFill="1" applyBorder="1" applyAlignment="1">
      <alignment horizontal="distributed" vertical="center" indent="1"/>
    </xf>
    <xf numFmtId="176" fontId="7" fillId="3" borderId="31" xfId="1" applyNumberFormat="1" applyFont="1" applyFill="1" applyBorder="1" applyAlignment="1">
      <alignment horizontal="center" vertical="center"/>
    </xf>
    <xf numFmtId="176" fontId="7" fillId="3" borderId="31" xfId="1" applyNumberFormat="1" applyFont="1" applyFill="1" applyBorder="1" applyAlignment="1">
      <alignment horizontal="distributed" vertical="center" wrapText="1" indent="1"/>
    </xf>
    <xf numFmtId="176" fontId="7" fillId="3" borderId="36" xfId="1" applyNumberFormat="1" applyFont="1" applyFill="1" applyBorder="1" applyAlignment="1">
      <alignment horizontal="distributed" vertical="center"/>
    </xf>
    <xf numFmtId="176" fontId="7" fillId="3" borderId="9" xfId="1" applyNumberFormat="1" applyFont="1" applyFill="1" applyBorder="1" applyAlignment="1">
      <alignment horizontal="center" vertical="center" wrapText="1"/>
    </xf>
    <xf numFmtId="176" fontId="7" fillId="3" borderId="26" xfId="1" applyNumberFormat="1" applyFont="1" applyFill="1" applyBorder="1" applyAlignment="1">
      <alignment vertical="center"/>
    </xf>
    <xf numFmtId="176" fontId="7" fillId="3" borderId="64" xfId="1" applyNumberFormat="1" applyFont="1" applyFill="1" applyBorder="1" applyAlignment="1">
      <alignment horizontal="center" vertical="center"/>
    </xf>
    <xf numFmtId="176" fontId="7" fillId="3" borderId="26" xfId="1" applyNumberFormat="1" applyFont="1" applyFill="1" applyBorder="1" applyAlignment="1">
      <alignment horizontal="center" vertical="center"/>
    </xf>
    <xf numFmtId="176" fontId="7" fillId="3" borderId="64" xfId="1" applyNumberFormat="1" applyFont="1" applyFill="1" applyBorder="1" applyAlignment="1">
      <alignment vertical="center"/>
    </xf>
    <xf numFmtId="176" fontId="7" fillId="3" borderId="69" xfId="1" applyNumberFormat="1" applyFont="1" applyFill="1" applyBorder="1" applyAlignment="1">
      <alignment vertical="center"/>
    </xf>
    <xf numFmtId="176" fontId="7" fillId="3" borderId="8" xfId="1" applyNumberFormat="1" applyFont="1" applyFill="1" applyBorder="1" applyAlignment="1">
      <alignment horizontal="distributed" vertical="center" indent="1"/>
    </xf>
    <xf numFmtId="176" fontId="7" fillId="3" borderId="7" xfId="1" applyNumberFormat="1" applyFont="1" applyFill="1" applyBorder="1" applyAlignment="1">
      <alignment horizontal="distributed" vertical="center" indent="1"/>
    </xf>
    <xf numFmtId="176" fontId="1" fillId="0" borderId="0" xfId="1" applyNumberFormat="1" applyFont="1" applyFill="1" applyBorder="1" applyAlignment="1">
      <alignment vertical="top" wrapText="1"/>
    </xf>
    <xf numFmtId="0" fontId="13" fillId="2" borderId="60" xfId="6" applyFont="1" applyFill="1" applyBorder="1" applyAlignment="1">
      <alignment horizontal="center" vertical="top" wrapText="1"/>
    </xf>
    <xf numFmtId="176" fontId="13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Alignment="1">
      <alignment vertical="top" wrapText="1"/>
    </xf>
    <xf numFmtId="176" fontId="1" fillId="0" borderId="0" xfId="1" applyNumberFormat="1" applyFont="1" applyFill="1" applyAlignment="1">
      <alignment horizontal="center" vertical="top" wrapText="1"/>
    </xf>
    <xf numFmtId="0" fontId="13" fillId="2" borderId="60" xfId="7" applyFont="1" applyFill="1" applyBorder="1" applyAlignment="1">
      <alignment horizontal="center" vertical="top" wrapText="1"/>
    </xf>
    <xf numFmtId="176" fontId="14" fillId="0" borderId="5" xfId="1" applyNumberFormat="1" applyFont="1" applyFill="1" applyBorder="1" applyAlignment="1">
      <alignment vertical="center" wrapText="1"/>
    </xf>
    <xf numFmtId="176" fontId="14" fillId="0" borderId="4" xfId="1" applyNumberFormat="1" applyFont="1" applyFill="1" applyBorder="1" applyAlignment="1">
      <alignment vertical="center" wrapText="1"/>
    </xf>
    <xf numFmtId="177" fontId="14" fillId="0" borderId="4" xfId="1" applyNumberFormat="1" applyFont="1" applyFill="1" applyBorder="1" applyAlignment="1">
      <alignment vertical="center" wrapText="1"/>
    </xf>
    <xf numFmtId="176" fontId="14" fillId="0" borderId="3" xfId="1" applyNumberFormat="1" applyFont="1" applyFill="1" applyBorder="1" applyAlignment="1">
      <alignment vertical="center" wrapText="1"/>
    </xf>
    <xf numFmtId="176" fontId="7" fillId="0" borderId="30" xfId="1" applyNumberFormat="1" applyFont="1" applyFill="1" applyBorder="1" applyAlignment="1">
      <alignment horizontal="distributed" vertical="center" wrapText="1" indent="1"/>
    </xf>
    <xf numFmtId="0" fontId="1" fillId="0" borderId="1" xfId="15" applyFont="1" applyFill="1" applyBorder="1" applyAlignment="1">
      <alignment horizontal="right" wrapText="1"/>
    </xf>
    <xf numFmtId="0" fontId="1" fillId="0" borderId="1" xfId="16" applyFont="1" applyFill="1" applyBorder="1" applyAlignment="1">
      <alignment horizontal="right" wrapText="1"/>
    </xf>
    <xf numFmtId="0" fontId="1" fillId="0" borderId="1" xfId="5" applyFont="1" applyFill="1" applyBorder="1" applyAlignment="1">
      <alignment horizontal="right" wrapText="1"/>
    </xf>
    <xf numFmtId="0" fontId="1" fillId="0" borderId="57" xfId="5" applyFont="1" applyFill="1" applyBorder="1" applyAlignment="1">
      <alignment horizontal="right" wrapText="1"/>
    </xf>
    <xf numFmtId="0" fontId="1" fillId="0" borderId="59" xfId="6" applyFont="1" applyFill="1" applyBorder="1" applyAlignment="1">
      <alignment horizontal="right" wrapText="1"/>
    </xf>
    <xf numFmtId="0" fontId="1" fillId="0" borderId="1" xfId="6" applyFont="1" applyFill="1" applyBorder="1" applyAlignment="1">
      <alignment horizontal="right" wrapText="1"/>
    </xf>
    <xf numFmtId="0" fontId="1" fillId="0" borderId="1" xfId="14" applyFont="1" applyFill="1" applyBorder="1" applyAlignment="1">
      <alignment horizontal="right" wrapText="1"/>
    </xf>
    <xf numFmtId="0" fontId="15" fillId="0" borderId="0" xfId="0" applyFont="1" applyAlignment="1"/>
    <xf numFmtId="0" fontId="16" fillId="0" borderId="1" xfId="15" applyFont="1" applyFill="1" applyBorder="1" applyAlignment="1">
      <alignment horizontal="right" wrapText="1"/>
    </xf>
    <xf numFmtId="0" fontId="1" fillId="0" borderId="1" xfId="17" applyFont="1" applyFill="1" applyBorder="1" applyAlignment="1">
      <alignment horizontal="right" wrapText="1"/>
    </xf>
    <xf numFmtId="0" fontId="1" fillId="0" borderId="1" xfId="18" applyFont="1" applyFill="1" applyBorder="1" applyAlignment="1">
      <alignment horizontal="right" wrapText="1"/>
    </xf>
    <xf numFmtId="0" fontId="1" fillId="0" borderId="1" xfId="19" applyFont="1" applyFill="1" applyBorder="1" applyAlignment="1">
      <alignment horizontal="right" wrapText="1"/>
    </xf>
    <xf numFmtId="0" fontId="1" fillId="0" borderId="1" xfId="7" applyFont="1" applyFill="1" applyBorder="1" applyAlignment="1">
      <alignment horizontal="right" wrapText="1"/>
    </xf>
    <xf numFmtId="0" fontId="1" fillId="0" borderId="57" xfId="7" applyFont="1" applyFill="1" applyBorder="1" applyAlignment="1">
      <alignment horizontal="right" wrapText="1"/>
    </xf>
    <xf numFmtId="176" fontId="7" fillId="3" borderId="8" xfId="1" applyNumberFormat="1" applyFont="1" applyFill="1" applyBorder="1" applyAlignment="1">
      <alignment horizontal="center" vertical="center" wrapText="1"/>
    </xf>
    <xf numFmtId="176" fontId="7" fillId="3" borderId="31" xfId="1" applyNumberFormat="1" applyFont="1" applyFill="1" applyBorder="1" applyAlignment="1">
      <alignment horizontal="center" vertical="center" wrapText="1"/>
    </xf>
    <xf numFmtId="176" fontId="7" fillId="3" borderId="45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22" xfId="1" applyNumberFormat="1" applyFont="1" applyFill="1" applyBorder="1" applyAlignment="1">
      <alignment horizontal="center" vertical="center" wrapText="1"/>
    </xf>
    <xf numFmtId="176" fontId="7" fillId="3" borderId="25" xfId="1" applyNumberFormat="1" applyFont="1" applyFill="1" applyBorder="1" applyAlignment="1">
      <alignment horizontal="center" vertical="center" wrapText="1"/>
    </xf>
    <xf numFmtId="176" fontId="7" fillId="3" borderId="25" xfId="1" applyNumberFormat="1" applyFont="1" applyFill="1" applyBorder="1" applyAlignment="1">
      <alignment horizontal="distributed" vertical="center" indent="1"/>
    </xf>
    <xf numFmtId="176" fontId="7" fillId="3" borderId="63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distributed" vertical="center" wrapText="1" indent="1"/>
    </xf>
    <xf numFmtId="176" fontId="7" fillId="3" borderId="35" xfId="1" applyNumberFormat="1" applyFont="1" applyFill="1" applyBorder="1" applyAlignment="1">
      <alignment horizontal="center" vertical="center" wrapText="1"/>
    </xf>
    <xf numFmtId="176" fontId="7" fillId="3" borderId="71" xfId="1" applyNumberFormat="1" applyFont="1" applyFill="1" applyBorder="1" applyAlignment="1">
      <alignment horizontal="center" vertical="center" wrapText="1"/>
    </xf>
    <xf numFmtId="176" fontId="7" fillId="3" borderId="8" xfId="1" applyNumberFormat="1" applyFont="1" applyFill="1" applyBorder="1" applyAlignment="1">
      <alignment horizontal="center" vertical="center"/>
    </xf>
    <xf numFmtId="176" fontId="7" fillId="3" borderId="7" xfId="1" applyNumberFormat="1" applyFont="1" applyFill="1" applyBorder="1" applyAlignment="1">
      <alignment horizontal="center" vertical="center"/>
    </xf>
    <xf numFmtId="176" fontId="7" fillId="3" borderId="55" xfId="1" applyNumberFormat="1" applyFont="1" applyFill="1" applyBorder="1" applyAlignment="1">
      <alignment horizontal="center" vertical="center" wrapText="1"/>
    </xf>
    <xf numFmtId="176" fontId="19" fillId="0" borderId="0" xfId="1" applyNumberFormat="1" applyFont="1" applyFill="1" applyAlignment="1">
      <alignment horizontal="left" vertical="center"/>
    </xf>
    <xf numFmtId="176" fontId="19" fillId="0" borderId="0" xfId="1" applyNumberFormat="1" applyFont="1" applyFill="1" applyBorder="1" applyAlignment="1">
      <alignment horizontal="left" vertical="center"/>
    </xf>
    <xf numFmtId="176" fontId="20" fillId="0" borderId="0" xfId="1" applyNumberFormat="1" applyFont="1" applyFill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Border="1" applyAlignment="1">
      <alignment horizontal="left" vertical="center"/>
    </xf>
    <xf numFmtId="176" fontId="21" fillId="0" borderId="0" xfId="1" applyNumberFormat="1" applyFont="1" applyFill="1" applyBorder="1" applyAlignment="1">
      <alignment horizontal="center" vertical="center"/>
    </xf>
    <xf numFmtId="176" fontId="18" fillId="0" borderId="0" xfId="1" applyNumberFormat="1" applyFont="1" applyFill="1" applyBorder="1" applyAlignment="1">
      <alignment horizontal="right"/>
    </xf>
    <xf numFmtId="176" fontId="22" fillId="0" borderId="0" xfId="1" applyNumberFormat="1" applyFont="1" applyFill="1" applyAlignment="1">
      <alignment vertical="center" wrapText="1"/>
    </xf>
    <xf numFmtId="176" fontId="21" fillId="3" borderId="23" xfId="1" applyNumberFormat="1" applyFont="1" applyFill="1" applyBorder="1" applyAlignment="1">
      <alignment vertical="top" wrapText="1"/>
    </xf>
    <xf numFmtId="176" fontId="21" fillId="3" borderId="8" xfId="1" applyNumberFormat="1" applyFont="1" applyFill="1" applyBorder="1" applyAlignment="1">
      <alignment vertical="top" wrapText="1"/>
    </xf>
    <xf numFmtId="176" fontId="22" fillId="3" borderId="8" xfId="1" applyNumberFormat="1" applyFont="1" applyFill="1" applyBorder="1" applyAlignment="1">
      <alignment horizontal="center" vertical="center" wrapText="1"/>
    </xf>
    <xf numFmtId="176" fontId="22" fillId="3" borderId="8" xfId="1" applyNumberFormat="1" applyFont="1" applyFill="1" applyBorder="1" applyAlignment="1">
      <alignment horizontal="center" vertical="top" wrapText="1"/>
    </xf>
    <xf numFmtId="176" fontId="23" fillId="3" borderId="8" xfId="1" applyNumberFormat="1" applyFont="1" applyFill="1" applyBorder="1" applyAlignment="1">
      <alignment vertical="top" wrapText="1"/>
    </xf>
    <xf numFmtId="176" fontId="22" fillId="3" borderId="22" xfId="1" applyNumberFormat="1" applyFont="1" applyFill="1" applyBorder="1" applyAlignment="1">
      <alignment vertical="center" wrapText="1"/>
    </xf>
    <xf numFmtId="176" fontId="21" fillId="3" borderId="8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 wrapText="1"/>
    </xf>
    <xf numFmtId="176" fontId="22" fillId="0" borderId="19" xfId="1" applyNumberFormat="1" applyFont="1" applyFill="1" applyBorder="1" applyAlignment="1">
      <alignment horizontal="distributed" vertical="center"/>
    </xf>
    <xf numFmtId="176" fontId="24" fillId="0" borderId="18" xfId="1" quotePrefix="1" applyNumberFormat="1" applyFont="1" applyBorder="1">
      <alignment vertical="center"/>
    </xf>
    <xf numFmtId="176" fontId="24" fillId="0" borderId="17" xfId="1" quotePrefix="1" applyNumberFormat="1" applyFont="1" applyBorder="1">
      <alignment vertical="center"/>
    </xf>
    <xf numFmtId="176" fontId="24" fillId="0" borderId="17" xfId="1" applyNumberFormat="1" applyFont="1" applyFill="1" applyBorder="1" applyAlignment="1">
      <alignment vertical="center" wrapText="1"/>
    </xf>
    <xf numFmtId="176" fontId="24" fillId="0" borderId="16" xfId="1" quotePrefix="1" applyNumberFormat="1" applyFont="1" applyBorder="1">
      <alignment vertical="center"/>
    </xf>
    <xf numFmtId="176" fontId="22" fillId="0" borderId="15" xfId="1" applyNumberFormat="1" applyFont="1" applyFill="1" applyBorder="1" applyAlignment="1">
      <alignment horizontal="distributed" vertical="center"/>
    </xf>
    <xf numFmtId="176" fontId="22" fillId="0" borderId="0" xfId="1" applyNumberFormat="1" applyFont="1" applyFill="1" applyBorder="1" applyAlignment="1">
      <alignment vertical="center" wrapText="1"/>
    </xf>
    <xf numFmtId="176" fontId="22" fillId="0" borderId="14" xfId="1" applyNumberFormat="1" applyFont="1" applyFill="1" applyBorder="1" applyAlignment="1">
      <alignment horizontal="distributed" vertical="center"/>
    </xf>
    <xf numFmtId="176" fontId="24" fillId="0" borderId="14" xfId="1" quotePrefix="1" applyNumberFormat="1" applyFont="1" applyBorder="1">
      <alignment vertical="center"/>
    </xf>
    <xf numFmtId="176" fontId="24" fillId="0" borderId="13" xfId="1" quotePrefix="1" applyNumberFormat="1" applyFont="1" applyBorder="1">
      <alignment vertical="center"/>
    </xf>
    <xf numFmtId="176" fontId="24" fillId="0" borderId="13" xfId="1" applyNumberFormat="1" applyFont="1" applyFill="1" applyBorder="1" applyAlignment="1">
      <alignment vertical="center" wrapText="1"/>
    </xf>
    <xf numFmtId="176" fontId="24" fillId="0" borderId="12" xfId="1" quotePrefix="1" applyNumberFormat="1" applyFont="1" applyBorder="1">
      <alignment vertical="center"/>
    </xf>
    <xf numFmtId="176" fontId="22" fillId="0" borderId="11" xfId="1" applyNumberFormat="1" applyFont="1" applyFill="1" applyBorder="1" applyAlignment="1">
      <alignment horizontal="distributed" vertical="center"/>
    </xf>
    <xf numFmtId="176" fontId="22" fillId="0" borderId="10" xfId="1" applyNumberFormat="1" applyFont="1" applyFill="1" applyBorder="1" applyAlignment="1">
      <alignment horizontal="distributed" vertical="center"/>
    </xf>
    <xf numFmtId="176" fontId="24" fillId="0" borderId="9" xfId="1" quotePrefix="1" applyNumberFormat="1" applyFont="1" applyBorder="1">
      <alignment vertical="center"/>
    </xf>
    <xf numFmtId="176" fontId="24" fillId="0" borderId="8" xfId="1" quotePrefix="1" applyNumberFormat="1" applyFont="1" applyBorder="1">
      <alignment vertical="center"/>
    </xf>
    <xf numFmtId="176" fontId="24" fillId="0" borderId="8" xfId="1" applyNumberFormat="1" applyFont="1" applyFill="1" applyBorder="1" applyAlignment="1">
      <alignment vertical="center" wrapText="1"/>
    </xf>
    <xf numFmtId="176" fontId="24" fillId="0" borderId="7" xfId="1" quotePrefix="1" applyNumberFormat="1" applyFont="1" applyBorder="1">
      <alignment vertical="center"/>
    </xf>
    <xf numFmtId="176" fontId="22" fillId="0" borderId="6" xfId="1" applyNumberFormat="1" applyFont="1" applyFill="1" applyBorder="1" applyAlignment="1">
      <alignment horizontal="distributed" vertical="center"/>
    </xf>
    <xf numFmtId="176" fontId="25" fillId="0" borderId="30" xfId="1" applyNumberFormat="1" applyFont="1" applyFill="1" applyBorder="1" applyAlignment="1">
      <alignment horizontal="distributed" vertical="center" indent="1"/>
    </xf>
    <xf numFmtId="176" fontId="24" fillId="0" borderId="5" xfId="1" applyNumberFormat="1" applyFont="1" applyFill="1" applyBorder="1" applyAlignment="1">
      <alignment vertical="center" wrapText="1"/>
    </xf>
    <xf numFmtId="176" fontId="24" fillId="0" borderId="4" xfId="1" applyNumberFormat="1" applyFont="1" applyFill="1" applyBorder="1" applyAlignment="1">
      <alignment vertical="center" wrapText="1"/>
    </xf>
    <xf numFmtId="176" fontId="24" fillId="0" borderId="3" xfId="1" applyNumberFormat="1" applyFont="1" applyFill="1" applyBorder="1" applyAlignment="1">
      <alignment vertical="center" wrapText="1"/>
    </xf>
    <xf numFmtId="176" fontId="25" fillId="0" borderId="30" xfId="1" applyNumberFormat="1" applyFont="1" applyFill="1" applyBorder="1" applyAlignment="1">
      <alignment horizontal="distributed" vertical="center" wrapText="1" indent="1"/>
    </xf>
    <xf numFmtId="176" fontId="18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Border="1" applyAlignment="1">
      <alignment vertical="center" wrapText="1"/>
    </xf>
    <xf numFmtId="0" fontId="21" fillId="0" borderId="0" xfId="3" applyFont="1" applyFill="1" applyAlignment="1">
      <alignment horizontal="right" vertical="top"/>
    </xf>
    <xf numFmtId="0" fontId="23" fillId="2" borderId="2" xfId="2" applyFont="1" applyFill="1" applyBorder="1" applyAlignment="1">
      <alignment horizontal="center" vertical="top" wrapText="1"/>
    </xf>
    <xf numFmtId="176" fontId="23" fillId="0" borderId="0" xfId="1" applyNumberFormat="1" applyFont="1" applyFill="1" applyBorder="1" applyAlignment="1">
      <alignment vertical="top" wrapText="1"/>
    </xf>
    <xf numFmtId="0" fontId="18" fillId="0" borderId="1" xfId="2" applyFont="1" applyFill="1" applyBorder="1" applyAlignment="1">
      <alignment horizontal="right" wrapText="1"/>
    </xf>
    <xf numFmtId="0" fontId="26" fillId="0" borderId="0" xfId="0" applyFont="1" applyAlignment="1"/>
    <xf numFmtId="176" fontId="18" fillId="0" borderId="0" xfId="1" applyNumberFormat="1" applyFont="1" applyFill="1" applyAlignment="1">
      <alignment vertical="center" wrapText="1"/>
    </xf>
    <xf numFmtId="176" fontId="20" fillId="0" borderId="0" xfId="1" applyNumberFormat="1" applyFont="1" applyFill="1" applyAlignment="1">
      <alignment horizontal="left" vertical="center" wrapText="1"/>
    </xf>
    <xf numFmtId="176" fontId="21" fillId="0" borderId="0" xfId="1" applyNumberFormat="1" applyFont="1" applyFill="1" applyBorder="1" applyAlignment="1">
      <alignment horizontal="center" vertical="center" wrapText="1"/>
    </xf>
    <xf numFmtId="176" fontId="26" fillId="0" borderId="0" xfId="1" applyNumberFormat="1" applyFont="1" applyFill="1" applyBorder="1" applyAlignment="1">
      <alignment horizontal="right"/>
    </xf>
    <xf numFmtId="176" fontId="22" fillId="3" borderId="10" xfId="1" applyNumberFormat="1" applyFont="1" applyFill="1" applyBorder="1" applyAlignment="1">
      <alignment horizontal="center" vertical="center" wrapText="1"/>
    </xf>
    <xf numFmtId="176" fontId="22" fillId="3" borderId="25" xfId="1" applyNumberFormat="1" applyFont="1" applyFill="1" applyBorder="1" applyAlignment="1">
      <alignment horizontal="center" vertical="center" wrapText="1"/>
    </xf>
    <xf numFmtId="176" fontId="22" fillId="3" borderId="36" xfId="1" applyNumberFormat="1" applyFont="1" applyFill="1" applyBorder="1" applyAlignment="1">
      <alignment horizontal="center" vertical="center" wrapText="1"/>
    </xf>
    <xf numFmtId="176" fontId="22" fillId="3" borderId="40" xfId="1" applyNumberFormat="1" applyFont="1" applyFill="1" applyBorder="1" applyAlignment="1">
      <alignment horizontal="center" wrapText="1"/>
    </xf>
    <xf numFmtId="176" fontId="22" fillId="3" borderId="22" xfId="1" applyNumberFormat="1" applyFont="1" applyFill="1" applyBorder="1" applyAlignment="1">
      <alignment horizontal="center" wrapText="1"/>
    </xf>
    <xf numFmtId="176" fontId="22" fillId="3" borderId="8" xfId="1" applyNumberFormat="1" applyFont="1" applyFill="1" applyBorder="1" applyAlignment="1">
      <alignment horizontal="center" wrapText="1"/>
    </xf>
    <xf numFmtId="176" fontId="21" fillId="3" borderId="38" xfId="1" applyNumberFormat="1" applyFont="1" applyFill="1" applyBorder="1" applyAlignment="1">
      <alignment horizontal="center" wrapText="1"/>
    </xf>
    <xf numFmtId="176" fontId="24" fillId="0" borderId="35" xfId="1" applyNumberFormat="1" applyFont="1" applyFill="1" applyBorder="1" applyAlignment="1">
      <alignment vertical="center" wrapText="1"/>
    </xf>
    <xf numFmtId="176" fontId="24" fillId="0" borderId="34" xfId="1" applyNumberFormat="1" applyFont="1" applyFill="1" applyBorder="1" applyAlignment="1">
      <alignment vertical="center" wrapText="1"/>
    </xf>
    <xf numFmtId="176" fontId="24" fillId="0" borderId="33" xfId="1" applyNumberFormat="1" applyFont="1" applyFill="1" applyBorder="1" applyAlignment="1">
      <alignment vertical="center" wrapText="1"/>
    </xf>
    <xf numFmtId="176" fontId="24" fillId="0" borderId="26" xfId="1" applyNumberFormat="1" applyFont="1" applyFill="1" applyBorder="1" applyAlignment="1">
      <alignment vertical="center" wrapText="1"/>
    </xf>
    <xf numFmtId="176" fontId="24" fillId="0" borderId="24" xfId="1" applyNumberFormat="1" applyFont="1" applyFill="1" applyBorder="1" applyAlignment="1">
      <alignment vertical="center" wrapText="1"/>
    </xf>
    <xf numFmtId="176" fontId="24" fillId="0" borderId="32" xfId="1" applyNumberFormat="1" applyFont="1" applyFill="1" applyBorder="1" applyAlignment="1">
      <alignment vertical="center" wrapText="1"/>
    </xf>
    <xf numFmtId="176" fontId="24" fillId="0" borderId="25" xfId="1" applyNumberFormat="1" applyFont="1" applyFill="1" applyBorder="1" applyAlignment="1">
      <alignment vertical="center" wrapText="1"/>
    </xf>
    <xf numFmtId="176" fontId="24" fillId="0" borderId="31" xfId="1" applyNumberFormat="1" applyFont="1" applyFill="1" applyBorder="1" applyAlignment="1">
      <alignment vertical="center" wrapText="1"/>
    </xf>
    <xf numFmtId="176" fontId="22" fillId="0" borderId="30" xfId="1" applyNumberFormat="1" applyFont="1" applyFill="1" applyBorder="1" applyAlignment="1">
      <alignment horizontal="distributed" vertical="center" indent="1"/>
    </xf>
    <xf numFmtId="176" fontId="22" fillId="0" borderId="30" xfId="1" applyNumberFormat="1" applyFont="1" applyFill="1" applyBorder="1" applyAlignment="1">
      <alignment horizontal="distributed" vertical="center" wrapText="1" indent="1"/>
    </xf>
    <xf numFmtId="176" fontId="21" fillId="0" borderId="0" xfId="1" applyNumberFormat="1" applyFont="1" applyFill="1" applyBorder="1" applyAlignment="1">
      <alignment vertical="center"/>
    </xf>
    <xf numFmtId="176" fontId="18" fillId="0" borderId="0" xfId="1" applyNumberFormat="1" applyFont="1" applyFill="1" applyBorder="1" applyAlignment="1">
      <alignment vertical="center"/>
    </xf>
    <xf numFmtId="0" fontId="18" fillId="2" borderId="2" xfId="4" applyFont="1" applyFill="1" applyBorder="1" applyAlignment="1">
      <alignment horizontal="center" vertical="top" wrapText="1"/>
    </xf>
    <xf numFmtId="0" fontId="18" fillId="0" borderId="1" xfId="4" applyFont="1" applyFill="1" applyBorder="1" applyAlignment="1">
      <alignment horizontal="right" wrapText="1"/>
    </xf>
    <xf numFmtId="176" fontId="18" fillId="0" borderId="0" xfId="1" applyNumberFormat="1" applyFont="1" applyFill="1" applyAlignment="1">
      <alignment horizontal="center" vertical="center"/>
    </xf>
    <xf numFmtId="176" fontId="17" fillId="0" borderId="0" xfId="1" applyNumberFormat="1" applyFont="1" applyFill="1" applyBorder="1" applyAlignment="1">
      <alignment horizontal="right"/>
    </xf>
    <xf numFmtId="176" fontId="22" fillId="3" borderId="55" xfId="1" applyNumberFormat="1" applyFont="1" applyFill="1" applyBorder="1" applyAlignment="1">
      <alignment horizontal="center" vertical="center" wrapText="1"/>
    </xf>
    <xf numFmtId="176" fontId="22" fillId="3" borderId="22" xfId="1" applyNumberFormat="1" applyFont="1" applyFill="1" applyBorder="1" applyAlignment="1">
      <alignment horizontal="center" vertical="center" wrapText="1"/>
    </xf>
    <xf numFmtId="176" fontId="22" fillId="0" borderId="0" xfId="1" applyNumberFormat="1" applyFont="1" applyFill="1" applyAlignment="1">
      <alignment horizontal="center" vertical="center" wrapText="1"/>
    </xf>
    <xf numFmtId="0" fontId="18" fillId="0" borderId="0" xfId="1" quotePrefix="1" applyNumberFormat="1" applyFont="1" applyFill="1">
      <alignment vertical="center"/>
    </xf>
    <xf numFmtId="176" fontId="27" fillId="0" borderId="11" xfId="1" applyNumberFormat="1" applyFont="1" applyFill="1" applyBorder="1" applyAlignment="1">
      <alignment horizontal="distributed" vertical="center"/>
    </xf>
    <xf numFmtId="0" fontId="18" fillId="2" borderId="2" xfId="9" applyFont="1" applyFill="1" applyBorder="1" applyAlignment="1">
      <alignment horizontal="center" vertical="top" wrapText="1"/>
    </xf>
    <xf numFmtId="0" fontId="18" fillId="0" borderId="1" xfId="9" applyFont="1" applyFill="1" applyBorder="1" applyAlignment="1">
      <alignment horizontal="right" wrapText="1"/>
    </xf>
    <xf numFmtId="0" fontId="18" fillId="2" borderId="2" xfId="10" applyFont="1" applyFill="1" applyBorder="1" applyAlignment="1">
      <alignment horizontal="center" vertical="top" wrapText="1"/>
    </xf>
    <xf numFmtId="0" fontId="18" fillId="0" borderId="1" xfId="10" applyFont="1" applyFill="1" applyBorder="1" applyAlignment="1">
      <alignment horizontal="right" wrapText="1"/>
    </xf>
    <xf numFmtId="0" fontId="18" fillId="2" borderId="2" xfId="11" applyFont="1" applyFill="1" applyBorder="1" applyAlignment="1">
      <alignment horizontal="center" vertical="top" wrapText="1"/>
    </xf>
    <xf numFmtId="0" fontId="18" fillId="0" borderId="1" xfId="11" applyFont="1" applyFill="1" applyBorder="1" applyAlignment="1">
      <alignment horizontal="right" wrapText="1"/>
    </xf>
    <xf numFmtId="0" fontId="18" fillId="2" borderId="2" xfId="12" applyFont="1" applyFill="1" applyBorder="1" applyAlignment="1">
      <alignment horizontal="center" vertical="top" wrapText="1"/>
    </xf>
    <xf numFmtId="0" fontId="18" fillId="0" borderId="1" xfId="12" applyFont="1" applyFill="1" applyBorder="1" applyAlignment="1">
      <alignment horizontal="right" wrapText="1"/>
    </xf>
    <xf numFmtId="0" fontId="18" fillId="2" borderId="2" xfId="13" applyFont="1" applyFill="1" applyBorder="1" applyAlignment="1">
      <alignment horizontal="center" vertical="top" wrapText="1"/>
    </xf>
    <xf numFmtId="0" fontId="18" fillId="0" borderId="1" xfId="13" applyFont="1" applyFill="1" applyBorder="1" applyAlignment="1">
      <alignment horizontal="right" wrapText="1"/>
    </xf>
    <xf numFmtId="0" fontId="18" fillId="2" borderId="56" xfId="13" applyFont="1" applyFill="1" applyBorder="1" applyAlignment="1">
      <alignment horizontal="center" vertical="top" wrapText="1"/>
    </xf>
    <xf numFmtId="176" fontId="18" fillId="0" borderId="13" xfId="1" applyNumberFormat="1" applyFont="1" applyFill="1" applyBorder="1" applyAlignment="1">
      <alignment horizontal="center" vertical="top" wrapText="1"/>
    </xf>
    <xf numFmtId="176" fontId="15" fillId="0" borderId="0" xfId="1" applyNumberFormat="1" applyFont="1" applyFill="1" applyBorder="1" applyAlignment="1">
      <alignment horizontal="right"/>
    </xf>
    <xf numFmtId="176" fontId="7" fillId="0" borderId="30" xfId="1" applyNumberFormat="1" applyFont="1" applyFill="1" applyBorder="1" applyAlignment="1">
      <alignment horizontal="distributed" vertical="center" indent="1"/>
    </xf>
    <xf numFmtId="0" fontId="1" fillId="2" borderId="2" xfId="5" applyFont="1" applyFill="1" applyBorder="1" applyAlignment="1">
      <alignment horizontal="center" vertical="top" wrapText="1"/>
    </xf>
    <xf numFmtId="0" fontId="1" fillId="2" borderId="56" xfId="5" applyFont="1" applyFill="1" applyBorder="1" applyAlignment="1">
      <alignment horizontal="center" vertical="top" wrapText="1"/>
    </xf>
    <xf numFmtId="0" fontId="1" fillId="2" borderId="58" xfId="6" applyFont="1" applyFill="1" applyBorder="1" applyAlignment="1">
      <alignment horizontal="center" vertical="top" wrapText="1"/>
    </xf>
    <xf numFmtId="0" fontId="1" fillId="2" borderId="2" xfId="6" applyFont="1" applyFill="1" applyBorder="1" applyAlignment="1">
      <alignment horizontal="center" vertical="top" wrapText="1"/>
    </xf>
    <xf numFmtId="0" fontId="1" fillId="2" borderId="2" xfId="14" applyFont="1" applyFill="1" applyBorder="1" applyAlignment="1">
      <alignment horizontal="center" vertical="top" wrapText="1"/>
    </xf>
    <xf numFmtId="0" fontId="1" fillId="2" borderId="2" xfId="15" applyFont="1" applyFill="1" applyBorder="1" applyAlignment="1">
      <alignment horizontal="center" vertical="top" wrapText="1"/>
    </xf>
    <xf numFmtId="0" fontId="1" fillId="2" borderId="2" xfId="16" applyFont="1" applyFill="1" applyBorder="1" applyAlignment="1">
      <alignment horizontal="center" vertical="top" wrapText="1"/>
    </xf>
    <xf numFmtId="0" fontId="1" fillId="2" borderId="2" xfId="17" applyFont="1" applyFill="1" applyBorder="1" applyAlignment="1">
      <alignment horizontal="center" vertical="top" wrapText="1"/>
    </xf>
    <xf numFmtId="0" fontId="1" fillId="2" borderId="2" xfId="18" applyFont="1" applyFill="1" applyBorder="1" applyAlignment="1">
      <alignment horizontal="center" vertical="top" wrapText="1"/>
    </xf>
    <xf numFmtId="176" fontId="28" fillId="0" borderId="0" xfId="1" applyNumberFormat="1" applyFont="1" applyFill="1" applyBorder="1" applyAlignment="1">
      <alignment horizontal="right"/>
    </xf>
    <xf numFmtId="0" fontId="1" fillId="2" borderId="2" xfId="19" applyFont="1" applyFill="1" applyBorder="1" applyAlignment="1">
      <alignment horizontal="center" vertical="top" wrapText="1"/>
    </xf>
    <xf numFmtId="0" fontId="1" fillId="2" borderId="2" xfId="7" applyFont="1" applyFill="1" applyBorder="1" applyAlignment="1">
      <alignment horizontal="center" vertical="top" wrapText="1"/>
    </xf>
    <xf numFmtId="0" fontId="1" fillId="2" borderId="56" xfId="7" applyFont="1" applyFill="1" applyBorder="1" applyAlignment="1">
      <alignment horizontal="center" vertical="top" wrapText="1"/>
    </xf>
    <xf numFmtId="176" fontId="13" fillId="0" borderId="0" xfId="1" applyNumberFormat="1" applyFont="1" applyFill="1" applyAlignment="1">
      <alignment horizontal="right" vertical="center" wrapText="1"/>
    </xf>
    <xf numFmtId="0" fontId="3" fillId="2" borderId="2" xfId="14" applyFill="1" applyBorder="1" applyAlignment="1">
      <alignment horizontal="center" vertical="top" wrapText="1"/>
    </xf>
    <xf numFmtId="176" fontId="10" fillId="0" borderId="0" xfId="1" applyNumberFormat="1" applyFont="1" applyAlignment="1">
      <alignment horizontal="left" vertical="center"/>
    </xf>
    <xf numFmtId="0" fontId="31" fillId="2" borderId="2" xfId="2" applyFont="1" applyFill="1" applyBorder="1" applyAlignment="1">
      <alignment horizontal="center" vertical="top" wrapText="1"/>
    </xf>
    <xf numFmtId="176" fontId="24" fillId="0" borderId="13" xfId="1" quotePrefix="1" applyNumberFormat="1" applyFont="1" applyFill="1" applyBorder="1">
      <alignment vertical="center"/>
    </xf>
    <xf numFmtId="176" fontId="24" fillId="0" borderId="8" xfId="1" quotePrefix="1" applyNumberFormat="1" applyFont="1" applyFill="1" applyBorder="1">
      <alignment vertical="center"/>
    </xf>
    <xf numFmtId="176" fontId="24" fillId="0" borderId="34" xfId="1" quotePrefix="1" applyNumberFormat="1" applyFont="1" applyFill="1" applyBorder="1">
      <alignment vertical="center"/>
    </xf>
    <xf numFmtId="176" fontId="24" fillId="0" borderId="28" xfId="1" quotePrefix="1" applyNumberFormat="1" applyFont="1" applyBorder="1">
      <alignment vertical="center"/>
    </xf>
    <xf numFmtId="176" fontId="24" fillId="0" borderId="24" xfId="1" quotePrefix="1" applyNumberFormat="1" applyFont="1" applyBorder="1">
      <alignment vertical="center"/>
    </xf>
    <xf numFmtId="176" fontId="24" fillId="0" borderId="21" xfId="1" quotePrefix="1" applyNumberFormat="1" applyFont="1" applyBorder="1">
      <alignment vertical="center"/>
    </xf>
    <xf numFmtId="176" fontId="24" fillId="0" borderId="74" xfId="1" applyNumberFormat="1" applyFont="1" applyFill="1" applyBorder="1" applyAlignment="1">
      <alignment vertical="center" wrapText="1"/>
    </xf>
    <xf numFmtId="0" fontId="32" fillId="0" borderId="0" xfId="8" applyFont="1" applyAlignment="1">
      <alignment horizontal="centerContinuous" vertical="center"/>
    </xf>
    <xf numFmtId="0" fontId="33" fillId="0" borderId="0" xfId="8" applyFont="1" applyAlignment="1">
      <alignment horizontal="centerContinuous" vertical="center"/>
    </xf>
    <xf numFmtId="0" fontId="33" fillId="0" borderId="0" xfId="8" applyFont="1" applyAlignment="1">
      <alignment vertical="center"/>
    </xf>
    <xf numFmtId="0" fontId="34" fillId="0" borderId="0" xfId="8" applyFont="1" applyAlignment="1">
      <alignment horizontal="centerContinuous" vertical="center"/>
    </xf>
    <xf numFmtId="0" fontId="35" fillId="0" borderId="0" xfId="8" applyFont="1" applyAlignment="1">
      <alignment horizontal="centerContinuous" vertical="center"/>
    </xf>
    <xf numFmtId="176" fontId="22" fillId="3" borderId="27" xfId="1" applyNumberFormat="1" applyFont="1" applyFill="1" applyBorder="1" applyAlignment="1">
      <alignment horizontal="center" vertical="center" wrapText="1"/>
    </xf>
    <xf numFmtId="176" fontId="22" fillId="3" borderId="11" xfId="1" applyNumberFormat="1" applyFont="1" applyFill="1" applyBorder="1" applyAlignment="1">
      <alignment horizontal="center" vertical="center" wrapText="1"/>
    </xf>
    <xf numFmtId="176" fontId="22" fillId="3" borderId="20" xfId="1" applyNumberFormat="1" applyFont="1" applyFill="1" applyBorder="1" applyAlignment="1">
      <alignment horizontal="center" vertical="center" wrapText="1"/>
    </xf>
    <xf numFmtId="176" fontId="22" fillId="3" borderId="34" xfId="1" applyNumberFormat="1" applyFont="1" applyFill="1" applyBorder="1" applyAlignment="1">
      <alignment horizontal="center" vertical="center" wrapText="1"/>
    </xf>
    <xf numFmtId="176" fontId="22" fillId="3" borderId="8" xfId="1" applyNumberFormat="1" applyFont="1" applyFill="1" applyBorder="1" applyAlignment="1">
      <alignment horizontal="center" vertical="center" wrapText="1"/>
    </xf>
    <xf numFmtId="176" fontId="22" fillId="3" borderId="75" xfId="1" applyNumberFormat="1" applyFont="1" applyFill="1" applyBorder="1" applyAlignment="1">
      <alignment vertical="center" wrapText="1"/>
    </xf>
    <xf numFmtId="176" fontId="22" fillId="3" borderId="76" xfId="1" applyNumberFormat="1" applyFont="1" applyFill="1" applyBorder="1" applyAlignment="1">
      <alignment vertical="center" wrapText="1"/>
    </xf>
    <xf numFmtId="176" fontId="22" fillId="3" borderId="38" xfId="1" applyNumberFormat="1" applyFont="1" applyFill="1" applyBorder="1" applyAlignment="1">
      <alignment vertical="center" wrapText="1"/>
    </xf>
    <xf numFmtId="176" fontId="22" fillId="3" borderId="45" xfId="1" applyNumberFormat="1" applyFont="1" applyFill="1" applyBorder="1" applyAlignment="1">
      <alignment vertical="center" wrapText="1"/>
    </xf>
    <xf numFmtId="176" fontId="22" fillId="3" borderId="42" xfId="1" applyNumberFormat="1" applyFont="1" applyFill="1" applyBorder="1" applyAlignment="1">
      <alignment vertical="center" wrapText="1"/>
    </xf>
    <xf numFmtId="176" fontId="22" fillId="3" borderId="22" xfId="1" applyNumberFormat="1" applyFont="1" applyFill="1" applyBorder="1" applyAlignment="1">
      <alignment vertical="center" wrapText="1"/>
    </xf>
    <xf numFmtId="176" fontId="22" fillId="3" borderId="26" xfId="1" applyNumberFormat="1" applyFont="1" applyFill="1" applyBorder="1" applyAlignment="1">
      <alignment horizontal="center" vertical="center" wrapText="1"/>
    </xf>
    <xf numFmtId="176" fontId="22" fillId="3" borderId="13" xfId="1" applyNumberFormat="1" applyFont="1" applyFill="1" applyBorder="1" applyAlignment="1">
      <alignment horizontal="center" vertical="center" wrapText="1"/>
    </xf>
    <xf numFmtId="176" fontId="22" fillId="3" borderId="24" xfId="1" applyNumberFormat="1" applyFont="1" applyFill="1" applyBorder="1" applyAlignment="1">
      <alignment horizontal="center" vertical="center" shrinkToFit="1"/>
    </xf>
    <xf numFmtId="176" fontId="22" fillId="3" borderId="26" xfId="1" applyNumberFormat="1" applyFont="1" applyFill="1" applyBorder="1" applyAlignment="1">
      <alignment horizontal="center" vertical="center" shrinkToFit="1"/>
    </xf>
    <xf numFmtId="176" fontId="22" fillId="3" borderId="46" xfId="1" applyNumberFormat="1" applyFont="1" applyFill="1" applyBorder="1" applyAlignment="1">
      <alignment horizontal="distributed" vertical="center" wrapText="1" indent="3"/>
    </xf>
    <xf numFmtId="176" fontId="22" fillId="3" borderId="44" xfId="1" applyNumberFormat="1" applyFont="1" applyFill="1" applyBorder="1" applyAlignment="1">
      <alignment horizontal="distributed" vertical="center" wrapText="1" indent="3"/>
    </xf>
    <xf numFmtId="176" fontId="22" fillId="3" borderId="29" xfId="1" applyNumberFormat="1" applyFont="1" applyFill="1" applyBorder="1" applyAlignment="1">
      <alignment horizontal="distributed" vertical="center" wrapText="1" indent="3"/>
    </xf>
    <xf numFmtId="176" fontId="22" fillId="3" borderId="28" xfId="1" applyNumberFormat="1" applyFont="1" applyFill="1" applyBorder="1" applyAlignment="1">
      <alignment horizontal="distributed" vertical="center" wrapText="1" indent="2"/>
    </xf>
    <xf numFmtId="176" fontId="22" fillId="3" borderId="44" xfId="1" applyNumberFormat="1" applyFont="1" applyFill="1" applyBorder="1" applyAlignment="1">
      <alignment horizontal="distributed" vertical="center" wrapText="1" indent="2"/>
    </xf>
    <xf numFmtId="176" fontId="22" fillId="3" borderId="29" xfId="1" applyNumberFormat="1" applyFont="1" applyFill="1" applyBorder="1" applyAlignment="1">
      <alignment horizontal="distributed" vertical="center" wrapText="1" indent="2"/>
    </xf>
    <xf numFmtId="0" fontId="22" fillId="3" borderId="31" xfId="1" applyFont="1" applyFill="1" applyBorder="1" applyAlignment="1">
      <alignment horizontal="center" vertical="center" wrapText="1"/>
    </xf>
    <xf numFmtId="0" fontId="22" fillId="3" borderId="32" xfId="1" applyFont="1" applyFill="1" applyBorder="1" applyAlignment="1">
      <alignment horizontal="center" vertical="center" wrapText="1"/>
    </xf>
    <xf numFmtId="176" fontId="22" fillId="3" borderId="25" xfId="1" applyNumberFormat="1" applyFont="1" applyFill="1" applyBorder="1" applyAlignment="1">
      <alignment horizontal="center" vertical="center" wrapText="1"/>
    </xf>
    <xf numFmtId="176" fontId="22" fillId="3" borderId="28" xfId="1" applyNumberFormat="1" applyFont="1" applyFill="1" applyBorder="1" applyAlignment="1">
      <alignment horizontal="distributed" vertical="center" wrapText="1" indent="3"/>
    </xf>
    <xf numFmtId="176" fontId="22" fillId="3" borderId="47" xfId="1" applyNumberFormat="1" applyFont="1" applyFill="1" applyBorder="1" applyAlignment="1">
      <alignment vertical="center" wrapText="1"/>
    </xf>
    <xf numFmtId="176" fontId="22" fillId="3" borderId="48" xfId="1" applyNumberFormat="1" applyFont="1" applyFill="1" applyBorder="1" applyAlignment="1">
      <alignment vertical="center" wrapText="1"/>
    </xf>
    <xf numFmtId="176" fontId="22" fillId="3" borderId="49" xfId="1" applyNumberFormat="1" applyFont="1" applyFill="1" applyBorder="1" applyAlignment="1">
      <alignment vertical="center" wrapText="1"/>
    </xf>
    <xf numFmtId="176" fontId="18" fillId="3" borderId="27" xfId="1" applyNumberFormat="1" applyFont="1" applyFill="1" applyBorder="1" applyAlignment="1">
      <alignment horizontal="center" vertical="center" wrapText="1"/>
    </xf>
    <xf numFmtId="176" fontId="18" fillId="3" borderId="11" xfId="1" applyNumberFormat="1" applyFont="1" applyFill="1" applyBorder="1" applyAlignment="1">
      <alignment horizontal="center" vertical="center" wrapText="1"/>
    </xf>
    <xf numFmtId="176" fontId="18" fillId="3" borderId="20" xfId="1" applyNumberFormat="1" applyFont="1" applyFill="1" applyBorder="1" applyAlignment="1">
      <alignment horizontal="center" vertical="center" wrapText="1"/>
    </xf>
    <xf numFmtId="176" fontId="22" fillId="3" borderId="29" xfId="1" applyNumberFormat="1" applyFont="1" applyFill="1" applyBorder="1" applyAlignment="1">
      <alignment horizontal="distributed" vertical="center" wrapText="1" indent="1"/>
    </xf>
    <xf numFmtId="176" fontId="22" fillId="3" borderId="17" xfId="1" applyNumberFormat="1" applyFont="1" applyFill="1" applyBorder="1" applyAlignment="1">
      <alignment horizontal="distributed" vertical="center" wrapText="1" indent="1"/>
    </xf>
    <xf numFmtId="176" fontId="22" fillId="3" borderId="17" xfId="1" applyNumberFormat="1" applyFont="1" applyFill="1" applyBorder="1" applyAlignment="1">
      <alignment horizontal="distributed" vertical="center" wrapText="1" indent="2"/>
    </xf>
    <xf numFmtId="176" fontId="22" fillId="3" borderId="13" xfId="1" applyNumberFormat="1" applyFont="1" applyFill="1" applyBorder="1" applyAlignment="1">
      <alignment horizontal="distributed" vertical="center" wrapText="1" indent="1"/>
    </xf>
    <xf numFmtId="176" fontId="22" fillId="3" borderId="28" xfId="1" applyNumberFormat="1" applyFont="1" applyFill="1" applyBorder="1" applyAlignment="1">
      <alignment horizontal="distributed" vertical="center" wrapText="1" indent="8"/>
    </xf>
    <xf numFmtId="176" fontId="22" fillId="3" borderId="44" xfId="1" applyNumberFormat="1" applyFont="1" applyFill="1" applyBorder="1" applyAlignment="1">
      <alignment horizontal="distributed" vertical="center" wrapText="1" indent="8"/>
    </xf>
    <xf numFmtId="176" fontId="22" fillId="3" borderId="50" xfId="1" applyNumberFormat="1" applyFont="1" applyFill="1" applyBorder="1" applyAlignment="1">
      <alignment horizontal="distributed" vertical="center" wrapText="1" indent="8"/>
    </xf>
    <xf numFmtId="176" fontId="22" fillId="3" borderId="51" xfId="1" applyNumberFormat="1" applyFont="1" applyFill="1" applyBorder="1" applyAlignment="1">
      <alignment horizontal="center" vertical="center" wrapText="1"/>
    </xf>
    <xf numFmtId="176" fontId="22" fillId="3" borderId="52" xfId="1" applyNumberFormat="1" applyFont="1" applyFill="1" applyBorder="1" applyAlignment="1">
      <alignment horizontal="center" vertical="center" wrapText="1"/>
    </xf>
    <xf numFmtId="176" fontId="22" fillId="3" borderId="53" xfId="1" applyNumberFormat="1" applyFont="1" applyFill="1" applyBorder="1" applyAlignment="1">
      <alignment horizontal="center" vertical="center" wrapText="1"/>
    </xf>
    <xf numFmtId="176" fontId="22" fillId="3" borderId="54" xfId="1" applyNumberFormat="1" applyFont="1" applyFill="1" applyBorder="1" applyAlignment="1">
      <alignment horizontal="center" vertical="center" wrapText="1"/>
    </xf>
    <xf numFmtId="176" fontId="22" fillId="3" borderId="0" xfId="1" applyNumberFormat="1" applyFont="1" applyFill="1" applyBorder="1" applyAlignment="1">
      <alignment horizontal="center" vertical="center" wrapText="1"/>
    </xf>
    <xf numFmtId="176" fontId="22" fillId="3" borderId="39" xfId="1" applyNumberFormat="1" applyFont="1" applyFill="1" applyBorder="1" applyAlignment="1">
      <alignment horizontal="center" vertical="center" wrapText="1"/>
    </xf>
    <xf numFmtId="176" fontId="22" fillId="3" borderId="24" xfId="1" applyNumberFormat="1" applyFont="1" applyFill="1" applyBorder="1" applyAlignment="1">
      <alignment horizontal="center" vertical="center" wrapText="1"/>
    </xf>
    <xf numFmtId="176" fontId="22" fillId="3" borderId="31" xfId="1" applyNumberFormat="1" applyFont="1" applyFill="1" applyBorder="1" applyAlignment="1">
      <alignment horizontal="center" vertical="center" wrapText="1"/>
    </xf>
    <xf numFmtId="176" fontId="22" fillId="3" borderId="38" xfId="1" applyNumberFormat="1" applyFont="1" applyFill="1" applyBorder="1" applyAlignment="1">
      <alignment horizontal="center" vertical="center" wrapText="1"/>
    </xf>
    <xf numFmtId="176" fontId="22" fillId="3" borderId="45" xfId="1" applyNumberFormat="1" applyFont="1" applyFill="1" applyBorder="1" applyAlignment="1">
      <alignment horizontal="center" vertical="center" wrapText="1"/>
    </xf>
    <xf numFmtId="176" fontId="22" fillId="3" borderId="42" xfId="1" applyNumberFormat="1" applyFont="1" applyFill="1" applyBorder="1" applyAlignment="1">
      <alignment horizontal="center" vertical="center" wrapText="1"/>
    </xf>
    <xf numFmtId="176" fontId="22" fillId="3" borderId="22" xfId="1" applyNumberFormat="1" applyFont="1" applyFill="1" applyBorder="1" applyAlignment="1">
      <alignment horizontal="center" vertical="center" wrapText="1"/>
    </xf>
    <xf numFmtId="176" fontId="22" fillId="3" borderId="46" xfId="1" applyNumberFormat="1" applyFont="1" applyFill="1" applyBorder="1" applyAlignment="1">
      <alignment horizontal="distributed" vertical="center" wrapText="1" indent="2"/>
    </xf>
    <xf numFmtId="176" fontId="7" fillId="3" borderId="51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  <xf numFmtId="176" fontId="7" fillId="3" borderId="53" xfId="1" applyNumberFormat="1" applyFont="1" applyFill="1" applyBorder="1" applyAlignment="1">
      <alignment horizontal="center" vertical="center" wrapText="1"/>
    </xf>
    <xf numFmtId="176" fontId="7" fillId="3" borderId="46" xfId="1" applyNumberFormat="1" applyFont="1" applyFill="1" applyBorder="1" applyAlignment="1">
      <alignment horizontal="distributed" vertical="center" wrapText="1" indent="2"/>
    </xf>
    <xf numFmtId="176" fontId="7" fillId="3" borderId="44" xfId="1" applyNumberFormat="1" applyFont="1" applyFill="1" applyBorder="1" applyAlignment="1">
      <alignment horizontal="distributed" vertical="center" wrapText="1" indent="2"/>
    </xf>
    <xf numFmtId="176" fontId="7" fillId="3" borderId="29" xfId="1" applyNumberFormat="1" applyFont="1" applyFill="1" applyBorder="1" applyAlignment="1">
      <alignment horizontal="distributed" vertical="center" wrapText="1" indent="2"/>
    </xf>
    <xf numFmtId="176" fontId="7" fillId="3" borderId="31" xfId="1" applyNumberFormat="1" applyFont="1" applyFill="1" applyBorder="1" applyAlignment="1">
      <alignment horizontal="center" vertical="center" wrapText="1"/>
    </xf>
    <xf numFmtId="176" fontId="7" fillId="3" borderId="38" xfId="1" applyNumberFormat="1" applyFont="1" applyFill="1" applyBorder="1" applyAlignment="1">
      <alignment horizontal="center" vertical="center" wrapText="1"/>
    </xf>
    <xf numFmtId="176" fontId="7" fillId="3" borderId="54" xfId="1" applyNumberFormat="1" applyFont="1" applyFill="1" applyBorder="1" applyAlignment="1">
      <alignment horizontal="center" vertical="center" wrapText="1"/>
    </xf>
    <xf numFmtId="176" fontId="7" fillId="3" borderId="26" xfId="1" applyNumberFormat="1" applyFont="1" applyFill="1" applyBorder="1" applyAlignment="1">
      <alignment horizontal="center" vertical="center" wrapText="1"/>
    </xf>
    <xf numFmtId="176" fontId="7" fillId="3" borderId="24" xfId="1" applyNumberFormat="1" applyFont="1" applyFill="1" applyBorder="1" applyAlignment="1">
      <alignment horizontal="center" vertical="center" wrapText="1"/>
    </xf>
    <xf numFmtId="176" fontId="7" fillId="3" borderId="0" xfId="1" applyNumberFormat="1" applyFont="1" applyFill="1" applyBorder="1" applyAlignment="1">
      <alignment horizontal="center" vertical="center" wrapText="1"/>
    </xf>
    <xf numFmtId="176" fontId="7" fillId="3" borderId="39" xfId="1" applyNumberFormat="1" applyFont="1" applyFill="1" applyBorder="1" applyAlignment="1">
      <alignment horizontal="center" vertical="center" wrapText="1"/>
    </xf>
    <xf numFmtId="176" fontId="7" fillId="3" borderId="45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22" xfId="1" applyNumberFormat="1" applyFont="1" applyFill="1" applyBorder="1" applyAlignment="1">
      <alignment horizontal="center" vertical="center" wrapText="1"/>
    </xf>
    <xf numFmtId="176" fontId="7" fillId="3" borderId="28" xfId="1" applyNumberFormat="1" applyFont="1" applyFill="1" applyBorder="1" applyAlignment="1">
      <alignment horizontal="distributed" vertical="center" wrapText="1" indent="3"/>
    </xf>
    <xf numFmtId="176" fontId="7" fillId="3" borderId="44" xfId="1" applyNumberFormat="1" applyFont="1" applyFill="1" applyBorder="1" applyAlignment="1">
      <alignment horizontal="distributed" vertical="center" wrapText="1" indent="3"/>
    </xf>
    <xf numFmtId="176" fontId="7" fillId="3" borderId="24" xfId="1" applyNumberFormat="1" applyFont="1" applyFill="1" applyBorder="1" applyAlignment="1">
      <alignment horizontal="distributed" vertical="center" indent="3"/>
    </xf>
    <xf numFmtId="176" fontId="7" fillId="3" borderId="64" xfId="1" applyNumberFormat="1" applyFont="1" applyFill="1" applyBorder="1" applyAlignment="1">
      <alignment horizontal="distributed" vertical="center" indent="3"/>
    </xf>
    <xf numFmtId="176" fontId="7" fillId="3" borderId="26" xfId="1" applyNumberFormat="1" applyFont="1" applyFill="1" applyBorder="1" applyAlignment="1">
      <alignment horizontal="distributed" vertical="center" indent="3"/>
    </xf>
    <xf numFmtId="176" fontId="7" fillId="3" borderId="69" xfId="1" applyNumberFormat="1" applyFont="1" applyFill="1" applyBorder="1" applyAlignment="1">
      <alignment horizontal="distributed" vertical="center" indent="3"/>
    </xf>
    <xf numFmtId="176" fontId="7" fillId="3" borderId="46" xfId="1" applyNumberFormat="1" applyFont="1" applyFill="1" applyBorder="1" applyAlignment="1">
      <alignment horizontal="distributed" vertical="center" indent="23"/>
    </xf>
    <xf numFmtId="176" fontId="7" fillId="3" borderId="44" xfId="1" applyNumberFormat="1" applyFont="1" applyFill="1" applyBorder="1" applyAlignment="1">
      <alignment horizontal="distributed" vertical="center" indent="23"/>
    </xf>
    <xf numFmtId="176" fontId="7" fillId="3" borderId="50" xfId="1" applyNumberFormat="1" applyFont="1" applyFill="1" applyBorder="1" applyAlignment="1">
      <alignment horizontal="distributed" vertical="center" indent="23"/>
    </xf>
    <xf numFmtId="176" fontId="7" fillId="3" borderId="67" xfId="1" applyNumberFormat="1" applyFont="1" applyFill="1" applyBorder="1" applyAlignment="1">
      <alignment horizontal="center" vertical="center"/>
    </xf>
    <xf numFmtId="176" fontId="7" fillId="3" borderId="68" xfId="1" applyNumberFormat="1" applyFont="1" applyFill="1" applyBorder="1" applyAlignment="1">
      <alignment horizontal="center" vertical="center"/>
    </xf>
    <xf numFmtId="176" fontId="7" fillId="3" borderId="43" xfId="1" applyNumberFormat="1" applyFont="1" applyFill="1" applyBorder="1" applyAlignment="1">
      <alignment horizontal="center" vertical="center"/>
    </xf>
    <xf numFmtId="176" fontId="7" fillId="3" borderId="41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distributed" vertical="center" indent="1"/>
    </xf>
    <xf numFmtId="176" fontId="7" fillId="3" borderId="63" xfId="1" applyNumberFormat="1" applyFont="1" applyFill="1" applyBorder="1" applyAlignment="1">
      <alignment horizontal="distributed" vertical="center" indent="1"/>
    </xf>
    <xf numFmtId="176" fontId="7" fillId="3" borderId="13" xfId="1" applyNumberFormat="1" applyFont="1" applyFill="1" applyBorder="1" applyAlignment="1">
      <alignment horizontal="center" vertical="center"/>
    </xf>
    <xf numFmtId="176" fontId="7" fillId="3" borderId="25" xfId="1" applyNumberFormat="1" applyFont="1" applyFill="1" applyBorder="1" applyAlignment="1">
      <alignment horizontal="center" vertical="center"/>
    </xf>
    <xf numFmtId="176" fontId="7" fillId="3" borderId="13" xfId="1" applyNumberFormat="1" applyFont="1" applyFill="1" applyBorder="1" applyAlignment="1">
      <alignment horizontal="center" vertical="center" wrapText="1"/>
    </xf>
    <xf numFmtId="176" fontId="7" fillId="3" borderId="25" xfId="1" applyNumberFormat="1" applyFont="1" applyFill="1" applyBorder="1" applyAlignment="1">
      <alignment horizontal="center" vertical="center" wrapText="1"/>
    </xf>
    <xf numFmtId="176" fontId="7" fillId="3" borderId="13" xfId="1" applyNumberFormat="1" applyFont="1" applyFill="1" applyBorder="1" applyAlignment="1">
      <alignment horizontal="distributed" vertical="center" indent="1"/>
    </xf>
    <xf numFmtId="176" fontId="7" fillId="3" borderId="25" xfId="1" applyNumberFormat="1" applyFont="1" applyFill="1" applyBorder="1" applyAlignment="1">
      <alignment horizontal="distributed" vertical="center" indent="1"/>
    </xf>
    <xf numFmtId="176" fontId="7" fillId="3" borderId="47" xfId="1" applyNumberFormat="1" applyFont="1" applyFill="1" applyBorder="1" applyAlignment="1">
      <alignment horizontal="center" vertical="center" wrapText="1"/>
    </xf>
    <xf numFmtId="176" fontId="7" fillId="3" borderId="48" xfId="1" applyNumberFormat="1" applyFont="1" applyFill="1" applyBorder="1" applyAlignment="1">
      <alignment horizontal="center" vertical="center" wrapText="1"/>
    </xf>
    <xf numFmtId="176" fontId="7" fillId="3" borderId="10" xfId="1" applyNumberFormat="1" applyFont="1" applyFill="1" applyBorder="1" applyAlignment="1">
      <alignment horizontal="center" vertical="center" wrapText="1"/>
    </xf>
    <xf numFmtId="176" fontId="7" fillId="3" borderId="63" xfId="1" applyNumberFormat="1" applyFont="1" applyFill="1" applyBorder="1" applyAlignment="1">
      <alignment horizontal="center" vertical="center" wrapText="1"/>
    </xf>
    <xf numFmtId="176" fontId="7" fillId="3" borderId="25" xfId="1" applyNumberFormat="1" applyFont="1" applyFill="1" applyBorder="1" applyAlignment="1">
      <alignment horizontal="distributed" vertical="center" wrapText="1" indent="1"/>
    </xf>
    <xf numFmtId="176" fontId="7" fillId="3" borderId="42" xfId="1" applyNumberFormat="1" applyFont="1" applyFill="1" applyBorder="1" applyAlignment="1">
      <alignment horizontal="distributed" vertical="center" wrapText="1" indent="1"/>
    </xf>
    <xf numFmtId="176" fontId="7" fillId="3" borderId="46" xfId="1" applyNumberFormat="1" applyFont="1" applyFill="1" applyBorder="1" applyAlignment="1">
      <alignment horizontal="distributed" vertical="center" indent="3"/>
    </xf>
    <xf numFmtId="176" fontId="7" fillId="3" borderId="44" xfId="1" applyNumberFormat="1" applyFont="1" applyFill="1" applyBorder="1" applyAlignment="1">
      <alignment horizontal="distributed" vertical="center" indent="3"/>
    </xf>
    <xf numFmtId="176" fontId="7" fillId="3" borderId="29" xfId="1" applyNumberFormat="1" applyFont="1" applyFill="1" applyBorder="1" applyAlignment="1">
      <alignment horizontal="distributed" vertical="center" indent="3"/>
    </xf>
    <xf numFmtId="176" fontId="7" fillId="3" borderId="24" xfId="1" applyNumberFormat="1" applyFont="1" applyFill="1" applyBorder="1" applyAlignment="1">
      <alignment horizontal="distributed" vertical="center" indent="2"/>
    </xf>
    <xf numFmtId="176" fontId="7" fillId="3" borderId="64" xfId="1" applyNumberFormat="1" applyFont="1" applyFill="1" applyBorder="1" applyAlignment="1">
      <alignment horizontal="distributed" vertical="center" indent="2"/>
    </xf>
    <xf numFmtId="176" fontId="7" fillId="3" borderId="28" xfId="1" applyNumberFormat="1" applyFont="1" applyFill="1" applyBorder="1" applyAlignment="1">
      <alignment horizontal="distributed" vertical="center" indent="6"/>
    </xf>
    <xf numFmtId="176" fontId="7" fillId="3" borderId="44" xfId="1" applyNumberFormat="1" applyFont="1" applyFill="1" applyBorder="1" applyAlignment="1">
      <alignment horizontal="distributed" vertical="center" indent="6"/>
    </xf>
    <xf numFmtId="176" fontId="7" fillId="3" borderId="24" xfId="1" applyNumberFormat="1" applyFont="1" applyFill="1" applyBorder="1" applyAlignment="1">
      <alignment horizontal="distributed" vertical="center" indent="6"/>
    </xf>
    <xf numFmtId="176" fontId="7" fillId="3" borderId="64" xfId="1" applyNumberFormat="1" applyFont="1" applyFill="1" applyBorder="1" applyAlignment="1">
      <alignment horizontal="distributed" vertical="center" indent="6"/>
    </xf>
    <xf numFmtId="176" fontId="7" fillId="3" borderId="26" xfId="1" applyNumberFormat="1" applyFont="1" applyFill="1" applyBorder="1" applyAlignment="1">
      <alignment horizontal="distributed" vertical="center" indent="6"/>
    </xf>
    <xf numFmtId="176" fontId="7" fillId="3" borderId="50" xfId="1" applyNumberFormat="1" applyFont="1" applyFill="1" applyBorder="1" applyAlignment="1">
      <alignment horizontal="distributed" vertical="center" indent="6"/>
    </xf>
    <xf numFmtId="176" fontId="7" fillId="3" borderId="67" xfId="1" applyNumberFormat="1" applyFont="1" applyFill="1" applyBorder="1" applyAlignment="1">
      <alignment horizontal="center" vertical="center" wrapText="1"/>
    </xf>
    <xf numFmtId="176" fontId="7" fillId="3" borderId="66" xfId="1" applyNumberFormat="1" applyFont="1" applyFill="1" applyBorder="1" applyAlignment="1">
      <alignment horizontal="center" vertical="center" wrapText="1"/>
    </xf>
    <xf numFmtId="176" fontId="7" fillId="3" borderId="70" xfId="1" applyNumberFormat="1" applyFont="1" applyFill="1" applyBorder="1" applyAlignment="1">
      <alignment horizontal="center" vertical="center" wrapText="1"/>
    </xf>
    <xf numFmtId="176" fontId="7" fillId="3" borderId="35" xfId="1" applyNumberFormat="1" applyFont="1" applyFill="1" applyBorder="1" applyAlignment="1">
      <alignment horizontal="center" vertical="center" wrapText="1"/>
    </xf>
    <xf numFmtId="176" fontId="7" fillId="3" borderId="65" xfId="1" applyNumberFormat="1" applyFont="1" applyFill="1" applyBorder="1" applyAlignment="1">
      <alignment horizontal="center" vertical="center" wrapText="1"/>
    </xf>
    <xf numFmtId="176" fontId="7" fillId="3" borderId="71" xfId="1" applyNumberFormat="1" applyFont="1" applyFill="1" applyBorder="1" applyAlignment="1">
      <alignment horizontal="center" vertical="center" wrapText="1"/>
    </xf>
    <xf numFmtId="176" fontId="7" fillId="3" borderId="38" xfId="1" applyNumberFormat="1" applyFont="1" applyFill="1" applyBorder="1" applyAlignment="1">
      <alignment horizontal="center" vertical="center"/>
    </xf>
    <xf numFmtId="176" fontId="7" fillId="3" borderId="22" xfId="1" applyNumberFormat="1" applyFont="1" applyFill="1" applyBorder="1" applyAlignment="1">
      <alignment horizontal="distributed" vertical="center" indent="1"/>
    </xf>
    <xf numFmtId="176" fontId="7" fillId="3" borderId="36" xfId="1" applyNumberFormat="1" applyFont="1" applyFill="1" applyBorder="1" applyAlignment="1">
      <alignment horizontal="center" vertical="center" wrapText="1"/>
    </xf>
    <xf numFmtId="176" fontId="7" fillId="3" borderId="49" xfId="1" applyNumberFormat="1" applyFont="1" applyFill="1" applyBorder="1" applyAlignment="1">
      <alignment horizontal="center" vertical="center" wrapText="1"/>
    </xf>
    <xf numFmtId="176" fontId="7" fillId="3" borderId="43" xfId="1" applyNumberFormat="1" applyFont="1" applyFill="1" applyBorder="1" applyAlignment="1">
      <alignment horizontal="center"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37" xfId="1" applyNumberFormat="1" applyFont="1" applyFill="1" applyBorder="1" applyAlignment="1">
      <alignment horizontal="center" vertical="center" wrapText="1"/>
    </xf>
    <xf numFmtId="176" fontId="7" fillId="3" borderId="10" xfId="1" applyNumberFormat="1" applyFont="1" applyFill="1" applyBorder="1" applyAlignment="1">
      <alignment horizontal="distributed" vertical="center" wrapText="1" indent="1"/>
    </xf>
    <xf numFmtId="176" fontId="7" fillId="3" borderId="55" xfId="1" applyNumberFormat="1" applyFont="1" applyFill="1" applyBorder="1" applyAlignment="1">
      <alignment horizontal="distributed" vertical="center" indent="1"/>
    </xf>
    <xf numFmtId="176" fontId="7" fillId="3" borderId="24" xfId="1" applyNumberFormat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 vertical="center"/>
    </xf>
    <xf numFmtId="176" fontId="7" fillId="3" borderId="68" xfId="1" applyNumberFormat="1" applyFont="1" applyFill="1" applyBorder="1" applyAlignment="1">
      <alignment horizontal="center" vertical="center" wrapText="1"/>
    </xf>
    <xf numFmtId="176" fontId="7" fillId="3" borderId="72" xfId="1" applyNumberFormat="1" applyFont="1" applyFill="1" applyBorder="1" applyAlignment="1">
      <alignment horizontal="center" vertical="center" wrapText="1"/>
    </xf>
    <xf numFmtId="176" fontId="7" fillId="3" borderId="18" xfId="1" applyNumberFormat="1" applyFont="1" applyFill="1" applyBorder="1" applyAlignment="1">
      <alignment horizontal="distributed" vertical="center" indent="6"/>
    </xf>
    <xf numFmtId="176" fontId="7" fillId="3" borderId="17" xfId="1" applyNumberFormat="1" applyFont="1" applyFill="1" applyBorder="1" applyAlignment="1">
      <alignment horizontal="distributed" vertical="center" indent="6"/>
    </xf>
    <xf numFmtId="176" fontId="7" fillId="3" borderId="16" xfId="1" applyNumberFormat="1" applyFont="1" applyFill="1" applyBorder="1" applyAlignment="1">
      <alignment horizontal="distributed" vertical="center" indent="6"/>
    </xf>
    <xf numFmtId="176" fontId="7" fillId="3" borderId="18" xfId="1" applyNumberFormat="1" applyFont="1" applyFill="1" applyBorder="1" applyAlignment="1">
      <alignment horizontal="center" vertical="center" wrapText="1"/>
    </xf>
    <xf numFmtId="176" fontId="7" fillId="3" borderId="14" xfId="1" applyNumberFormat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17" xfId="1" applyNumberFormat="1" applyFont="1" applyFill="1" applyBorder="1" applyAlignment="1">
      <alignment horizontal="distributed" vertical="center" indent="2"/>
    </xf>
    <xf numFmtId="176" fontId="7" fillId="3" borderId="12" xfId="1" applyNumberFormat="1" applyFont="1" applyFill="1" applyBorder="1" applyAlignment="1">
      <alignment horizontal="center" vertical="center" wrapText="1"/>
    </xf>
    <xf numFmtId="176" fontId="7" fillId="3" borderId="7" xfId="1" applyNumberFormat="1" applyFont="1" applyFill="1" applyBorder="1" applyAlignment="1">
      <alignment horizontal="center" vertical="center"/>
    </xf>
    <xf numFmtId="176" fontId="7" fillId="3" borderId="17" xfId="1" applyNumberFormat="1" applyFont="1" applyFill="1" applyBorder="1" applyAlignment="1">
      <alignment horizontal="distributed" vertical="center" indent="3"/>
    </xf>
    <xf numFmtId="176" fontId="7" fillId="3" borderId="16" xfId="1" applyNumberFormat="1" applyFont="1" applyFill="1" applyBorder="1" applyAlignment="1">
      <alignment horizontal="distributed" vertical="center" indent="3"/>
    </xf>
    <xf numFmtId="176" fontId="7" fillId="3" borderId="24" xfId="1" applyNumberFormat="1" applyFont="1" applyFill="1" applyBorder="1" applyAlignment="1">
      <alignment horizontal="distributed" vertical="center" indent="1"/>
    </xf>
    <xf numFmtId="176" fontId="7" fillId="3" borderId="26" xfId="1" applyNumberFormat="1" applyFont="1" applyFill="1" applyBorder="1" applyAlignment="1">
      <alignment horizontal="distributed" vertical="center" indent="1"/>
    </xf>
    <xf numFmtId="176" fontId="7" fillId="3" borderId="73" xfId="1" applyNumberFormat="1" applyFont="1" applyFill="1" applyBorder="1" applyAlignment="1">
      <alignment horizontal="center" vertical="center" wrapText="1"/>
    </xf>
    <xf numFmtId="176" fontId="7" fillId="3" borderId="55" xfId="1" applyNumberFormat="1" applyFont="1" applyFill="1" applyBorder="1" applyAlignment="1">
      <alignment horizontal="center" vertical="center" wrapText="1"/>
    </xf>
    <xf numFmtId="176" fontId="1" fillId="3" borderId="27" xfId="1" applyNumberFormat="1" applyFont="1" applyFill="1" applyBorder="1" applyAlignment="1">
      <alignment horizontal="center" vertical="center" wrapText="1"/>
    </xf>
    <xf numFmtId="176" fontId="1" fillId="3" borderId="11" xfId="1" applyNumberFormat="1" applyFont="1" applyFill="1" applyBorder="1" applyAlignment="1">
      <alignment horizontal="center" vertical="center" wrapText="1"/>
    </xf>
    <xf numFmtId="176" fontId="1" fillId="3" borderId="20" xfId="1" applyNumberFormat="1" applyFont="1" applyFill="1" applyBorder="1" applyAlignment="1">
      <alignment horizontal="center" vertical="center" wrapText="1"/>
    </xf>
    <xf numFmtId="176" fontId="7" fillId="3" borderId="73" xfId="1" applyNumberFormat="1" applyFont="1" applyFill="1" applyBorder="1" applyAlignment="1">
      <alignment vertical="center" wrapText="1"/>
    </xf>
    <xf numFmtId="176" fontId="7" fillId="3" borderId="63" xfId="1" applyNumberFormat="1" applyFont="1" applyFill="1" applyBorder="1" applyAlignment="1">
      <alignment vertical="center" wrapText="1"/>
    </xf>
    <xf numFmtId="176" fontId="7" fillId="3" borderId="55" xfId="1" applyNumberFormat="1" applyFont="1" applyFill="1" applyBorder="1" applyAlignment="1">
      <alignment vertical="center" wrapText="1"/>
    </xf>
    <xf numFmtId="176" fontId="7" fillId="3" borderId="25" xfId="1" applyNumberFormat="1" applyFont="1" applyFill="1" applyBorder="1" applyAlignment="1">
      <alignment vertical="center" wrapText="1"/>
    </xf>
    <xf numFmtId="176" fontId="7" fillId="3" borderId="22" xfId="1" applyNumberFormat="1" applyFont="1" applyFill="1" applyBorder="1" applyAlignment="1">
      <alignment vertical="center" wrapText="1"/>
    </xf>
    <xf numFmtId="176" fontId="7" fillId="3" borderId="22" xfId="1" applyNumberFormat="1" applyFont="1" applyFill="1" applyBorder="1" applyAlignment="1">
      <alignment horizontal="distributed" vertical="center" wrapText="1" indent="1"/>
    </xf>
    <xf numFmtId="176" fontId="7" fillId="3" borderId="28" xfId="1" applyNumberFormat="1" applyFont="1" applyFill="1" applyBorder="1" applyAlignment="1">
      <alignment horizontal="distributed" vertical="center" wrapText="1" indent="2"/>
    </xf>
    <xf numFmtId="176" fontId="7" fillId="3" borderId="45" xfId="1" applyNumberFormat="1" applyFont="1" applyFill="1" applyBorder="1" applyAlignment="1">
      <alignment vertical="center" wrapText="1"/>
    </xf>
    <xf numFmtId="176" fontId="7" fillId="3" borderId="42" xfId="1" applyNumberFormat="1" applyFont="1" applyFill="1" applyBorder="1" applyAlignment="1">
      <alignment vertical="center" wrapText="1"/>
    </xf>
    <xf numFmtId="176" fontId="7" fillId="3" borderId="28" xfId="1" applyNumberFormat="1" applyFont="1" applyFill="1" applyBorder="1" applyAlignment="1">
      <alignment horizontal="distributed" vertical="center" wrapText="1" indent="6"/>
    </xf>
    <xf numFmtId="176" fontId="7" fillId="3" borderId="44" xfId="1" applyNumberFormat="1" applyFont="1" applyFill="1" applyBorder="1" applyAlignment="1">
      <alignment horizontal="distributed" vertical="center" wrapText="1" indent="6"/>
    </xf>
    <xf numFmtId="176" fontId="7" fillId="3" borderId="29" xfId="1" applyNumberFormat="1" applyFont="1" applyFill="1" applyBorder="1" applyAlignment="1">
      <alignment horizontal="distributed" vertical="center" wrapText="1" indent="6"/>
    </xf>
    <xf numFmtId="176" fontId="7" fillId="3" borderId="24" xfId="1" applyNumberFormat="1" applyFont="1" applyFill="1" applyBorder="1" applyAlignment="1">
      <alignment horizontal="distributed" vertical="center" wrapText="1" indent="3"/>
    </xf>
    <xf numFmtId="176" fontId="7" fillId="3" borderId="64" xfId="1" applyNumberFormat="1" applyFont="1" applyFill="1" applyBorder="1" applyAlignment="1">
      <alignment horizontal="distributed" vertical="center" wrapText="1" indent="3"/>
    </xf>
    <xf numFmtId="176" fontId="7" fillId="3" borderId="26" xfId="1" applyNumberFormat="1" applyFont="1" applyFill="1" applyBorder="1" applyAlignment="1">
      <alignment horizontal="distributed" vertical="center" wrapText="1" indent="3"/>
    </xf>
    <xf numFmtId="176" fontId="7" fillId="3" borderId="46" xfId="1" applyNumberFormat="1" applyFont="1" applyFill="1" applyBorder="1" applyAlignment="1">
      <alignment horizontal="distributed" vertical="center" wrapText="1" indent="4"/>
    </xf>
    <xf numFmtId="176" fontId="7" fillId="3" borderId="44" xfId="1" applyNumberFormat="1" applyFont="1" applyFill="1" applyBorder="1" applyAlignment="1">
      <alignment horizontal="distributed" vertical="center" wrapText="1" indent="4"/>
    </xf>
    <xf numFmtId="176" fontId="7" fillId="3" borderId="29" xfId="1" applyNumberFormat="1" applyFont="1" applyFill="1" applyBorder="1" applyAlignment="1">
      <alignment horizontal="distributed" vertical="center" wrapText="1" indent="4"/>
    </xf>
    <xf numFmtId="176" fontId="7" fillId="3" borderId="21" xfId="1" applyNumberFormat="1" applyFont="1" applyFill="1" applyBorder="1" applyAlignment="1">
      <alignment horizontal="center" vertical="center" wrapText="1"/>
    </xf>
    <xf numFmtId="176" fontId="7" fillId="3" borderId="8" xfId="1" applyNumberFormat="1" applyFont="1" applyFill="1" applyBorder="1" applyAlignment="1">
      <alignment horizontal="center" vertical="center" wrapText="1"/>
    </xf>
    <xf numFmtId="176" fontId="7" fillId="3" borderId="28" xfId="1" applyNumberFormat="1" applyFont="1" applyFill="1" applyBorder="1" applyAlignment="1">
      <alignment horizontal="distributed" vertical="center" wrapText="1" indent="5"/>
    </xf>
    <xf numFmtId="176" fontId="7" fillId="3" borderId="44" xfId="1" applyNumberFormat="1" applyFont="1" applyFill="1" applyBorder="1" applyAlignment="1">
      <alignment horizontal="distributed" vertical="center" wrapText="1" indent="5"/>
    </xf>
    <xf numFmtId="176" fontId="7" fillId="3" borderId="50" xfId="1" applyNumberFormat="1" applyFont="1" applyFill="1" applyBorder="1" applyAlignment="1">
      <alignment horizontal="distributed" vertical="center" wrapText="1" indent="5"/>
    </xf>
  </cellXfs>
  <cellStyles count="20">
    <cellStyle name="標準" xfId="0" builtinId="0"/>
    <cellStyle name="標準 2" xfId="8" xr:uid="{00000000-0005-0000-0000-000001000000}"/>
    <cellStyle name="標準_○04.市町村民税に関すること&amp;5.市町村税の徴収に要する経費(P　)【済】" xfId="1" xr:uid="{00000000-0005-0000-0000-000002000000}"/>
    <cellStyle name="標準_○1-1.市町村税の現況-1(P　)【統計課公表待ち分は入力対象外】" xfId="3" xr:uid="{00000000-0005-0000-0000-000003000000}"/>
    <cellStyle name="標準_徴収" xfId="7" xr:uid="{00000000-0005-0000-0000-000004000000}"/>
    <cellStyle name="標準_民税１" xfId="2" xr:uid="{00000000-0005-0000-0000-000005000000}"/>
    <cellStyle name="標準_民税２" xfId="4" xr:uid="{00000000-0005-0000-0000-000006000000}"/>
    <cellStyle name="標準_民税３" xfId="5" xr:uid="{00000000-0005-0000-0000-000007000000}"/>
    <cellStyle name="標準_民税３_1" xfId="6" xr:uid="{00000000-0005-0000-0000-000008000000}"/>
    <cellStyle name="標準_民税３-1" xfId="9" xr:uid="{00000000-0005-0000-0000-000009000000}"/>
    <cellStyle name="標準_民税３-2" xfId="10" xr:uid="{00000000-0005-0000-0000-00000A000000}"/>
    <cellStyle name="標準_民税３-3" xfId="11" xr:uid="{00000000-0005-0000-0000-00000B000000}"/>
    <cellStyle name="標準_民税３-4" xfId="12" xr:uid="{00000000-0005-0000-0000-00000C000000}"/>
    <cellStyle name="標準_民税３-5" xfId="13" xr:uid="{00000000-0005-0000-0000-00000D000000}"/>
    <cellStyle name="標準_民税４" xfId="14" xr:uid="{00000000-0005-0000-0000-00000E000000}"/>
    <cellStyle name="標準_民税５" xfId="15" xr:uid="{00000000-0005-0000-0000-00000F000000}"/>
    <cellStyle name="標準_民税６" xfId="16" xr:uid="{00000000-0005-0000-0000-000010000000}"/>
    <cellStyle name="標準_民税７" xfId="17" xr:uid="{00000000-0005-0000-0000-000011000000}"/>
    <cellStyle name="標準_民税８" xfId="18" xr:uid="{00000000-0005-0000-0000-000012000000}"/>
    <cellStyle name="標準_民税９" xfId="19" xr:uid="{00000000-0005-0000-0000-000013000000}"/>
  </cellStyles>
  <dxfs count="0"/>
  <tableStyles count="0" defaultTableStyle="TableStyleMedium2" defaultPivotStyle="PivotStyleLight16"/>
  <colors>
    <mruColors>
      <color rgb="FFFF9999"/>
      <color rgb="FFFF00FF"/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1107/Desktop/H14-10&#26376;&#12498;&#12450;&#38598;&#35336;&#22522;&#3099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E2">
            <v>1</v>
          </cell>
          <cell r="F2">
            <v>1</v>
          </cell>
          <cell r="G2">
            <v>2</v>
          </cell>
          <cell r="H2">
            <v>1</v>
          </cell>
          <cell r="I2">
            <v>2</v>
          </cell>
          <cell r="J2">
            <v>1</v>
          </cell>
          <cell r="M2">
            <v>1</v>
          </cell>
          <cell r="N2">
            <v>1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2</v>
          </cell>
          <cell r="J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6</v>
          </cell>
          <cell r="N9">
            <v>1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E11">
            <v>1</v>
          </cell>
          <cell r="F11">
            <v>1</v>
          </cell>
          <cell r="G11">
            <v>1</v>
          </cell>
          <cell r="H11">
            <v>3</v>
          </cell>
          <cell r="I11">
            <v>1</v>
          </cell>
          <cell r="J11">
            <v>3</v>
          </cell>
          <cell r="K11">
            <v>1</v>
          </cell>
          <cell r="N11">
            <v>1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E12">
            <v>1</v>
          </cell>
          <cell r="F12">
            <v>1</v>
          </cell>
          <cell r="G12">
            <v>1</v>
          </cell>
          <cell r="H12">
            <v>3</v>
          </cell>
          <cell r="I12">
            <v>1</v>
          </cell>
          <cell r="J12">
            <v>3</v>
          </cell>
          <cell r="K12">
            <v>1</v>
          </cell>
          <cell r="M12">
            <v>1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E16">
            <v>1</v>
          </cell>
          <cell r="F16">
            <v>1</v>
          </cell>
          <cell r="G16">
            <v>2</v>
          </cell>
          <cell r="H16">
            <v>1</v>
          </cell>
          <cell r="I16">
            <v>2</v>
          </cell>
          <cell r="J16">
            <v>1</v>
          </cell>
          <cell r="K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2</v>
          </cell>
          <cell r="J18">
            <v>1</v>
          </cell>
          <cell r="N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E22">
            <v>1</v>
          </cell>
          <cell r="F22">
            <v>1</v>
          </cell>
          <cell r="G22">
            <v>1</v>
          </cell>
          <cell r="H22">
            <v>3</v>
          </cell>
          <cell r="I22">
            <v>1</v>
          </cell>
          <cell r="J22">
            <v>3</v>
          </cell>
          <cell r="K22">
            <v>1</v>
          </cell>
          <cell r="M22">
            <v>1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E24">
            <v>1</v>
          </cell>
          <cell r="F24">
            <v>1</v>
          </cell>
          <cell r="G24">
            <v>2</v>
          </cell>
          <cell r="H24">
            <v>1</v>
          </cell>
          <cell r="I24">
            <v>2</v>
          </cell>
          <cell r="J24">
            <v>1</v>
          </cell>
          <cell r="L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2</v>
          </cell>
          <cell r="J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M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E31">
            <v>1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2</v>
          </cell>
          <cell r="J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2</v>
          </cell>
          <cell r="J34">
            <v>1</v>
          </cell>
          <cell r="K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M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E55">
            <v>1</v>
          </cell>
          <cell r="F55">
            <v>1</v>
          </cell>
          <cell r="G55">
            <v>1</v>
          </cell>
          <cell r="H55">
            <v>3</v>
          </cell>
          <cell r="I55">
            <v>1</v>
          </cell>
          <cell r="J55">
            <v>1</v>
          </cell>
          <cell r="K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2</v>
          </cell>
          <cell r="J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E76">
            <v>1</v>
          </cell>
          <cell r="F76">
            <v>1</v>
          </cell>
          <cell r="G76">
            <v>1</v>
          </cell>
          <cell r="H76">
            <v>3</v>
          </cell>
          <cell r="I76">
            <v>1</v>
          </cell>
          <cell r="J76">
            <v>3</v>
          </cell>
          <cell r="K76">
            <v>1</v>
          </cell>
          <cell r="N76">
            <v>1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M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E137">
            <v>1</v>
          </cell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2</v>
          </cell>
          <cell r="J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E158">
            <v>1</v>
          </cell>
          <cell r="F158">
            <v>1</v>
          </cell>
          <cell r="G158">
            <v>1</v>
          </cell>
          <cell r="H158">
            <v>1</v>
          </cell>
          <cell r="I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E162">
            <v>1</v>
          </cell>
          <cell r="F162">
            <v>1</v>
          </cell>
          <cell r="G162">
            <v>1</v>
          </cell>
          <cell r="H162">
            <v>1</v>
          </cell>
          <cell r="I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E165">
            <v>1</v>
          </cell>
          <cell r="F165">
            <v>1</v>
          </cell>
          <cell r="G165">
            <v>1</v>
          </cell>
          <cell r="H165">
            <v>1</v>
          </cell>
          <cell r="I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>
            <v>1</v>
          </cell>
          <cell r="N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E167">
            <v>1</v>
          </cell>
          <cell r="F167">
            <v>1</v>
          </cell>
          <cell r="G167">
            <v>1</v>
          </cell>
          <cell r="H167">
            <v>1</v>
          </cell>
          <cell r="I167">
            <v>2</v>
          </cell>
          <cell r="J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E171">
            <v>1</v>
          </cell>
          <cell r="F171">
            <v>1</v>
          </cell>
          <cell r="G171">
            <v>1</v>
          </cell>
          <cell r="H171">
            <v>1</v>
          </cell>
          <cell r="I171">
            <v>1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E179">
            <v>1</v>
          </cell>
          <cell r="F179">
            <v>1</v>
          </cell>
          <cell r="G179">
            <v>1</v>
          </cell>
          <cell r="H179">
            <v>3</v>
          </cell>
          <cell r="I179">
            <v>1</v>
          </cell>
          <cell r="J179">
            <v>3</v>
          </cell>
          <cell r="K179">
            <v>1</v>
          </cell>
          <cell r="M179">
            <v>1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E192">
            <v>1</v>
          </cell>
          <cell r="F192">
            <v>1</v>
          </cell>
          <cell r="G192">
            <v>1</v>
          </cell>
          <cell r="H192">
            <v>1</v>
          </cell>
          <cell r="I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E198">
            <v>1</v>
          </cell>
          <cell r="F198">
            <v>1</v>
          </cell>
          <cell r="G198">
            <v>1</v>
          </cell>
          <cell r="H198">
            <v>1</v>
          </cell>
          <cell r="I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  <cell r="I212">
            <v>1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C213">
            <v>43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1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4</v>
          </cell>
          <cell r="J217">
            <v>1</v>
          </cell>
          <cell r="K217">
            <v>4</v>
          </cell>
          <cell r="L217">
            <v>1</v>
          </cell>
          <cell r="M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1</v>
          </cell>
          <cell r="M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E220">
            <v>1</v>
          </cell>
          <cell r="F220">
            <v>1</v>
          </cell>
          <cell r="G220">
            <v>2</v>
          </cell>
          <cell r="H220">
            <v>1</v>
          </cell>
          <cell r="I220">
            <v>2</v>
          </cell>
          <cell r="J220">
            <v>1</v>
          </cell>
          <cell r="M220">
            <v>1</v>
          </cell>
          <cell r="N220">
            <v>1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F221">
            <v>1</v>
          </cell>
          <cell r="G221">
            <v>1</v>
          </cell>
          <cell r="H221">
            <v>3</v>
          </cell>
          <cell r="I221">
            <v>1</v>
          </cell>
          <cell r="J221">
            <v>3</v>
          </cell>
          <cell r="K221">
            <v>1</v>
          </cell>
          <cell r="N221">
            <v>1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E225">
            <v>1</v>
          </cell>
          <cell r="F225">
            <v>1</v>
          </cell>
          <cell r="G225">
            <v>1</v>
          </cell>
          <cell r="H225">
            <v>1</v>
          </cell>
          <cell r="I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2</v>
          </cell>
          <cell r="J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H227">
            <v>3</v>
          </cell>
          <cell r="I227">
            <v>1</v>
          </cell>
          <cell r="J227">
            <v>3</v>
          </cell>
          <cell r="K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2</v>
          </cell>
          <cell r="J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>
            <v>1</v>
          </cell>
          <cell r="M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E234">
            <v>1</v>
          </cell>
          <cell r="F234">
            <v>1</v>
          </cell>
          <cell r="G234">
            <v>1</v>
          </cell>
          <cell r="H234">
            <v>1</v>
          </cell>
          <cell r="I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E240">
            <v>1</v>
          </cell>
          <cell r="F240">
            <v>1</v>
          </cell>
          <cell r="G240">
            <v>1</v>
          </cell>
          <cell r="H240">
            <v>1</v>
          </cell>
          <cell r="I240">
            <v>4</v>
          </cell>
          <cell r="J240">
            <v>1</v>
          </cell>
          <cell r="K240">
            <v>4</v>
          </cell>
          <cell r="L240">
            <v>1</v>
          </cell>
          <cell r="M240">
            <v>1</v>
          </cell>
          <cell r="N240">
            <v>1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E242">
            <v>1</v>
          </cell>
          <cell r="F242">
            <v>1</v>
          </cell>
          <cell r="G242">
            <v>1</v>
          </cell>
          <cell r="H242">
            <v>1</v>
          </cell>
          <cell r="I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E253">
            <v>1</v>
          </cell>
          <cell r="F253">
            <v>1</v>
          </cell>
          <cell r="G253">
            <v>1</v>
          </cell>
          <cell r="H253">
            <v>1</v>
          </cell>
          <cell r="I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E258">
            <v>1</v>
          </cell>
          <cell r="F258">
            <v>1</v>
          </cell>
          <cell r="G258">
            <v>1</v>
          </cell>
          <cell r="H258">
            <v>1</v>
          </cell>
          <cell r="I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E265">
            <v>1</v>
          </cell>
          <cell r="F265">
            <v>1</v>
          </cell>
          <cell r="G265">
            <v>1</v>
          </cell>
          <cell r="H265">
            <v>1</v>
          </cell>
          <cell r="I265">
            <v>2</v>
          </cell>
          <cell r="J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E266">
            <v>1</v>
          </cell>
          <cell r="F266">
            <v>1</v>
          </cell>
          <cell r="G266">
            <v>1</v>
          </cell>
          <cell r="H266">
            <v>1</v>
          </cell>
          <cell r="I266">
            <v>1</v>
          </cell>
          <cell r="J266">
            <v>3</v>
          </cell>
          <cell r="K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E267">
            <v>1</v>
          </cell>
          <cell r="F267">
            <v>1</v>
          </cell>
          <cell r="G267">
            <v>2</v>
          </cell>
          <cell r="H267">
            <v>1</v>
          </cell>
          <cell r="I267">
            <v>2</v>
          </cell>
          <cell r="J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E268">
            <v>1</v>
          </cell>
          <cell r="F268">
            <v>1</v>
          </cell>
          <cell r="G268">
            <v>1</v>
          </cell>
          <cell r="H268">
            <v>1</v>
          </cell>
          <cell r="I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E270">
            <v>1</v>
          </cell>
          <cell r="F270">
            <v>1</v>
          </cell>
          <cell r="G270">
            <v>1</v>
          </cell>
          <cell r="H270">
            <v>1</v>
          </cell>
          <cell r="I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E279">
            <v>1</v>
          </cell>
          <cell r="F279">
            <v>1</v>
          </cell>
          <cell r="G279">
            <v>1</v>
          </cell>
          <cell r="H279">
            <v>1</v>
          </cell>
          <cell r="I279">
            <v>2</v>
          </cell>
          <cell r="J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C281">
            <v>26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E287">
            <v>1</v>
          </cell>
          <cell r="F287">
            <v>1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E320">
            <v>1</v>
          </cell>
          <cell r="F320">
            <v>1</v>
          </cell>
          <cell r="G320">
            <v>1</v>
          </cell>
          <cell r="H320">
            <v>1</v>
          </cell>
          <cell r="I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C340">
            <v>2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E341">
            <v>1</v>
          </cell>
          <cell r="F341">
            <v>1</v>
          </cell>
          <cell r="G341">
            <v>1</v>
          </cell>
          <cell r="H341">
            <v>1</v>
          </cell>
          <cell r="I341">
            <v>2</v>
          </cell>
          <cell r="J341">
            <v>1</v>
          </cell>
          <cell r="N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E342">
            <v>1</v>
          </cell>
          <cell r="F342">
            <v>1</v>
          </cell>
          <cell r="G342">
            <v>1</v>
          </cell>
          <cell r="H342">
            <v>3</v>
          </cell>
          <cell r="I342">
            <v>1</v>
          </cell>
          <cell r="J342">
            <v>1</v>
          </cell>
          <cell r="K342">
            <v>1</v>
          </cell>
          <cell r="N342">
            <v>1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E343">
            <v>1</v>
          </cell>
          <cell r="F343">
            <v>1</v>
          </cell>
          <cell r="G343">
            <v>1</v>
          </cell>
          <cell r="H343">
            <v>1</v>
          </cell>
          <cell r="I343">
            <v>1</v>
          </cell>
          <cell r="J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1</v>
          </cell>
          <cell r="J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E347">
            <v>1</v>
          </cell>
          <cell r="F347">
            <v>1</v>
          </cell>
          <cell r="G347">
            <v>1</v>
          </cell>
          <cell r="H347">
            <v>1</v>
          </cell>
          <cell r="I347">
            <v>1</v>
          </cell>
          <cell r="M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E368">
            <v>1</v>
          </cell>
          <cell r="F368">
            <v>1</v>
          </cell>
          <cell r="G368">
            <v>1</v>
          </cell>
          <cell r="H368">
            <v>1</v>
          </cell>
          <cell r="I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1</v>
          </cell>
          <cell r="M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C411">
            <v>7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M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M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M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2</v>
          </cell>
          <cell r="J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1</v>
          </cell>
          <cell r="J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E461">
            <v>1</v>
          </cell>
          <cell r="F461">
            <v>1</v>
          </cell>
          <cell r="G461">
            <v>1</v>
          </cell>
          <cell r="H461">
            <v>1</v>
          </cell>
          <cell r="I461">
            <v>1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C481">
            <v>2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E482">
            <v>1</v>
          </cell>
          <cell r="F482">
            <v>1</v>
          </cell>
          <cell r="G482">
            <v>2</v>
          </cell>
          <cell r="H482">
            <v>1</v>
          </cell>
          <cell r="I482">
            <v>2</v>
          </cell>
          <cell r="J482">
            <v>1</v>
          </cell>
          <cell r="M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E488">
            <v>1</v>
          </cell>
          <cell r="F488">
            <v>1</v>
          </cell>
          <cell r="G488">
            <v>1</v>
          </cell>
          <cell r="H488">
            <v>3</v>
          </cell>
          <cell r="I488">
            <v>1</v>
          </cell>
          <cell r="J488">
            <v>2</v>
          </cell>
          <cell r="K488">
            <v>1</v>
          </cell>
          <cell r="M488">
            <v>1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E490">
            <v>1</v>
          </cell>
          <cell r="F490">
            <v>1</v>
          </cell>
          <cell r="G490">
            <v>1</v>
          </cell>
          <cell r="H490">
            <v>3</v>
          </cell>
          <cell r="I490">
            <v>1</v>
          </cell>
          <cell r="J490">
            <v>1</v>
          </cell>
          <cell r="K490">
            <v>1</v>
          </cell>
          <cell r="M490">
            <v>1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2</v>
          </cell>
          <cell r="J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E520">
            <v>1</v>
          </cell>
          <cell r="F520">
            <v>1</v>
          </cell>
          <cell r="G520">
            <v>1</v>
          </cell>
          <cell r="H520">
            <v>1</v>
          </cell>
          <cell r="I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C526">
            <v>8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E527">
            <v>1</v>
          </cell>
          <cell r="F527">
            <v>1</v>
          </cell>
          <cell r="G527">
            <v>1</v>
          </cell>
          <cell r="H527">
            <v>1</v>
          </cell>
          <cell r="I527">
            <v>1</v>
          </cell>
          <cell r="J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E528">
            <v>1</v>
          </cell>
          <cell r="F528">
            <v>1</v>
          </cell>
          <cell r="G528">
            <v>2</v>
          </cell>
          <cell r="H528">
            <v>1</v>
          </cell>
          <cell r="I528">
            <v>2</v>
          </cell>
          <cell r="J528">
            <v>1</v>
          </cell>
          <cell r="M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1</v>
          </cell>
          <cell r="J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1</v>
          </cell>
          <cell r="J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1</v>
          </cell>
          <cell r="M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1</v>
          </cell>
          <cell r="J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1</v>
          </cell>
          <cell r="M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1</v>
          </cell>
          <cell r="M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1</v>
          </cell>
          <cell r="J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E540">
            <v>1</v>
          </cell>
          <cell r="F540">
            <v>1</v>
          </cell>
          <cell r="G540">
            <v>2</v>
          </cell>
          <cell r="H540">
            <v>1</v>
          </cell>
          <cell r="I540">
            <v>2</v>
          </cell>
          <cell r="J540">
            <v>1</v>
          </cell>
          <cell r="M540">
            <v>1</v>
          </cell>
          <cell r="N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E544">
            <v>1</v>
          </cell>
          <cell r="F544">
            <v>1</v>
          </cell>
          <cell r="G544">
            <v>1</v>
          </cell>
          <cell r="H544">
            <v>1</v>
          </cell>
          <cell r="I544">
            <v>1</v>
          </cell>
          <cell r="J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1</v>
          </cell>
          <cell r="J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1</v>
          </cell>
          <cell r="J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1</v>
          </cell>
          <cell r="J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1</v>
          </cell>
          <cell r="J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G585">
            <v>2</v>
          </cell>
          <cell r="H585">
            <v>1</v>
          </cell>
          <cell r="I585">
            <v>2</v>
          </cell>
          <cell r="J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E607">
            <v>1</v>
          </cell>
          <cell r="F607">
            <v>1</v>
          </cell>
          <cell r="G607">
            <v>1</v>
          </cell>
          <cell r="H607">
            <v>1</v>
          </cell>
          <cell r="I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C617">
            <v>2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1</v>
          </cell>
          <cell r="M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E620">
            <v>1</v>
          </cell>
          <cell r="F620">
            <v>1</v>
          </cell>
          <cell r="G620">
            <v>1</v>
          </cell>
          <cell r="H620">
            <v>1</v>
          </cell>
          <cell r="I620">
            <v>1</v>
          </cell>
          <cell r="M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E621">
            <v>1</v>
          </cell>
          <cell r="F621">
            <v>1</v>
          </cell>
          <cell r="G621">
            <v>1</v>
          </cell>
          <cell r="H621">
            <v>3</v>
          </cell>
          <cell r="I621">
            <v>1</v>
          </cell>
          <cell r="J621">
            <v>1</v>
          </cell>
          <cell r="K621">
            <v>1</v>
          </cell>
          <cell r="M621">
            <v>1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1</v>
          </cell>
          <cell r="M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1</v>
          </cell>
          <cell r="M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E629">
            <v>1</v>
          </cell>
          <cell r="F629">
            <v>1</v>
          </cell>
          <cell r="G629">
            <v>2</v>
          </cell>
          <cell r="H629">
            <v>1</v>
          </cell>
          <cell r="I629">
            <v>2</v>
          </cell>
          <cell r="J629">
            <v>1</v>
          </cell>
          <cell r="L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1</v>
          </cell>
          <cell r="J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1</v>
          </cell>
          <cell r="M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E653">
            <v>1</v>
          </cell>
          <cell r="F653">
            <v>1</v>
          </cell>
          <cell r="G653">
            <v>1</v>
          </cell>
          <cell r="H653">
            <v>1</v>
          </cell>
          <cell r="I653">
            <v>1</v>
          </cell>
          <cell r="M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1</v>
          </cell>
          <cell r="M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E700">
            <v>1</v>
          </cell>
          <cell r="F700">
            <v>1</v>
          </cell>
          <cell r="G700">
            <v>1</v>
          </cell>
          <cell r="H700">
            <v>1</v>
          </cell>
          <cell r="I700">
            <v>1</v>
          </cell>
          <cell r="M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C702">
            <v>7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E706">
            <v>1</v>
          </cell>
          <cell r="F706">
            <v>1</v>
          </cell>
          <cell r="G706">
            <v>1</v>
          </cell>
          <cell r="H706">
            <v>1</v>
          </cell>
          <cell r="I706">
            <v>1</v>
          </cell>
          <cell r="J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E711">
            <v>1</v>
          </cell>
          <cell r="F711">
            <v>1</v>
          </cell>
          <cell r="G711">
            <v>2</v>
          </cell>
          <cell r="H711">
            <v>1</v>
          </cell>
          <cell r="I711">
            <v>2</v>
          </cell>
          <cell r="J711">
            <v>1</v>
          </cell>
          <cell r="M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C752">
            <v>3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E753">
            <v>1</v>
          </cell>
          <cell r="F753">
            <v>1</v>
          </cell>
          <cell r="G753">
            <v>2</v>
          </cell>
          <cell r="H753">
            <v>1</v>
          </cell>
          <cell r="I753">
            <v>2</v>
          </cell>
          <cell r="J753">
            <v>1</v>
          </cell>
          <cell r="M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E757">
            <v>1</v>
          </cell>
          <cell r="F757">
            <v>1</v>
          </cell>
          <cell r="G757">
            <v>2</v>
          </cell>
          <cell r="H757">
            <v>1</v>
          </cell>
          <cell r="I757">
            <v>2</v>
          </cell>
          <cell r="J757">
            <v>1</v>
          </cell>
          <cell r="M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E762">
            <v>1</v>
          </cell>
          <cell r="F762">
            <v>1</v>
          </cell>
          <cell r="G762">
            <v>1</v>
          </cell>
          <cell r="H762">
            <v>1</v>
          </cell>
          <cell r="I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E764">
            <v>1</v>
          </cell>
          <cell r="F764">
            <v>1</v>
          </cell>
          <cell r="G764">
            <v>1</v>
          </cell>
          <cell r="H764">
            <v>1</v>
          </cell>
          <cell r="I764">
            <v>1</v>
          </cell>
          <cell r="M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E766">
            <v>1</v>
          </cell>
          <cell r="F766">
            <v>1</v>
          </cell>
          <cell r="G766">
            <v>1</v>
          </cell>
          <cell r="H766">
            <v>1</v>
          </cell>
          <cell r="I766">
            <v>1</v>
          </cell>
          <cell r="M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E768">
            <v>1</v>
          </cell>
          <cell r="F768">
            <v>1</v>
          </cell>
          <cell r="G768">
            <v>1</v>
          </cell>
          <cell r="H768">
            <v>1</v>
          </cell>
          <cell r="I768">
            <v>1</v>
          </cell>
          <cell r="M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E771">
            <v>1</v>
          </cell>
          <cell r="F771">
            <v>1</v>
          </cell>
          <cell r="G771">
            <v>1</v>
          </cell>
          <cell r="H771">
            <v>1</v>
          </cell>
          <cell r="I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E772">
            <v>1</v>
          </cell>
          <cell r="F772">
            <v>1</v>
          </cell>
          <cell r="G772">
            <v>2</v>
          </cell>
          <cell r="H772">
            <v>1</v>
          </cell>
          <cell r="I772">
            <v>1</v>
          </cell>
          <cell r="J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2</v>
          </cell>
          <cell r="J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E779">
            <v>1</v>
          </cell>
          <cell r="F779">
            <v>1</v>
          </cell>
          <cell r="G779">
            <v>1</v>
          </cell>
          <cell r="H779">
            <v>1</v>
          </cell>
          <cell r="I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E787">
            <v>1</v>
          </cell>
          <cell r="F787">
            <v>1</v>
          </cell>
          <cell r="G787">
            <v>1</v>
          </cell>
          <cell r="H787">
            <v>1</v>
          </cell>
          <cell r="I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E791">
            <v>1</v>
          </cell>
          <cell r="F791">
            <v>1</v>
          </cell>
          <cell r="G791">
            <v>1</v>
          </cell>
          <cell r="H791">
            <v>1</v>
          </cell>
          <cell r="I791">
            <v>1</v>
          </cell>
          <cell r="M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E796">
            <v>1</v>
          </cell>
          <cell r="F796">
            <v>1</v>
          </cell>
          <cell r="G796">
            <v>2</v>
          </cell>
          <cell r="H796">
            <v>1</v>
          </cell>
          <cell r="I796">
            <v>2</v>
          </cell>
          <cell r="J796">
            <v>1</v>
          </cell>
          <cell r="N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1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1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1</v>
          </cell>
          <cell r="J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1</v>
          </cell>
          <cell r="J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C823">
            <v>10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1</v>
          </cell>
          <cell r="M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E826">
            <v>1</v>
          </cell>
          <cell r="F826">
            <v>1</v>
          </cell>
          <cell r="G826">
            <v>2</v>
          </cell>
          <cell r="H826">
            <v>1</v>
          </cell>
          <cell r="I826">
            <v>2</v>
          </cell>
          <cell r="J826">
            <v>1</v>
          </cell>
          <cell r="M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1</v>
          </cell>
          <cell r="J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1</v>
          </cell>
          <cell r="M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1</v>
          </cell>
          <cell r="J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1</v>
          </cell>
          <cell r="M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E834">
            <v>1</v>
          </cell>
          <cell r="F834">
            <v>1</v>
          </cell>
          <cell r="G834">
            <v>2</v>
          </cell>
          <cell r="H834">
            <v>1</v>
          </cell>
          <cell r="I834">
            <v>2</v>
          </cell>
          <cell r="J834">
            <v>1</v>
          </cell>
          <cell r="M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E835">
            <v>1</v>
          </cell>
          <cell r="F835">
            <v>1</v>
          </cell>
          <cell r="G835">
            <v>2</v>
          </cell>
          <cell r="H835">
            <v>1</v>
          </cell>
          <cell r="I835">
            <v>2</v>
          </cell>
          <cell r="J835">
            <v>1</v>
          </cell>
          <cell r="M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1</v>
          </cell>
          <cell r="M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E837">
            <v>1</v>
          </cell>
          <cell r="F837">
            <v>1</v>
          </cell>
          <cell r="G837">
            <v>2</v>
          </cell>
          <cell r="H837">
            <v>1</v>
          </cell>
          <cell r="I837">
            <v>2</v>
          </cell>
          <cell r="J837">
            <v>1</v>
          </cell>
          <cell r="M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1</v>
          </cell>
          <cell r="M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E841">
            <v>1</v>
          </cell>
          <cell r="F841">
            <v>1</v>
          </cell>
          <cell r="G841">
            <v>2</v>
          </cell>
          <cell r="H841">
            <v>1</v>
          </cell>
          <cell r="I841">
            <v>2</v>
          </cell>
          <cell r="J841">
            <v>1</v>
          </cell>
          <cell r="K841">
            <v>1</v>
          </cell>
          <cell r="M841">
            <v>1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E842">
            <v>1</v>
          </cell>
          <cell r="F842">
            <v>1</v>
          </cell>
          <cell r="G842">
            <v>2</v>
          </cell>
          <cell r="H842">
            <v>1</v>
          </cell>
          <cell r="I842">
            <v>2</v>
          </cell>
          <cell r="J842">
            <v>1</v>
          </cell>
          <cell r="M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E843">
            <v>1</v>
          </cell>
          <cell r="F843">
            <v>1</v>
          </cell>
          <cell r="G843">
            <v>2</v>
          </cell>
          <cell r="H843">
            <v>1</v>
          </cell>
          <cell r="I843">
            <v>2</v>
          </cell>
          <cell r="J843">
            <v>1</v>
          </cell>
          <cell r="M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E844">
            <v>1</v>
          </cell>
          <cell r="F844">
            <v>1</v>
          </cell>
          <cell r="G844">
            <v>2</v>
          </cell>
          <cell r="H844">
            <v>1</v>
          </cell>
          <cell r="I844">
            <v>2</v>
          </cell>
          <cell r="J844">
            <v>1</v>
          </cell>
          <cell r="L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1</v>
          </cell>
          <cell r="M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1</v>
          </cell>
          <cell r="M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E848">
            <v>1</v>
          </cell>
          <cell r="F848">
            <v>1</v>
          </cell>
          <cell r="G848">
            <v>1</v>
          </cell>
          <cell r="H848">
            <v>1</v>
          </cell>
          <cell r="I848">
            <v>1</v>
          </cell>
          <cell r="M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E850">
            <v>1</v>
          </cell>
          <cell r="F850">
            <v>1</v>
          </cell>
          <cell r="G850">
            <v>2</v>
          </cell>
          <cell r="H850">
            <v>1</v>
          </cell>
          <cell r="I850">
            <v>2</v>
          </cell>
          <cell r="J850">
            <v>1</v>
          </cell>
          <cell r="M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E851">
            <v>1</v>
          </cell>
          <cell r="F851">
            <v>1</v>
          </cell>
          <cell r="G851">
            <v>1</v>
          </cell>
          <cell r="H851">
            <v>1</v>
          </cell>
          <cell r="I851">
            <v>1</v>
          </cell>
          <cell r="J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E854">
            <v>1</v>
          </cell>
          <cell r="F854">
            <v>1</v>
          </cell>
          <cell r="G854">
            <v>2</v>
          </cell>
          <cell r="H854">
            <v>1</v>
          </cell>
          <cell r="I854">
            <v>2</v>
          </cell>
          <cell r="J854">
            <v>1</v>
          </cell>
          <cell r="K854">
            <v>1</v>
          </cell>
          <cell r="M854">
            <v>1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E857">
            <v>1</v>
          </cell>
          <cell r="F857">
            <v>1</v>
          </cell>
          <cell r="G857">
            <v>2</v>
          </cell>
          <cell r="H857">
            <v>1</v>
          </cell>
          <cell r="I857">
            <v>2</v>
          </cell>
          <cell r="J857">
            <v>1</v>
          </cell>
          <cell r="M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E858">
            <v>1</v>
          </cell>
          <cell r="F858">
            <v>1</v>
          </cell>
          <cell r="G858">
            <v>1</v>
          </cell>
          <cell r="H858">
            <v>1</v>
          </cell>
          <cell r="I858">
            <v>1</v>
          </cell>
          <cell r="M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E861">
            <v>1</v>
          </cell>
          <cell r="F861">
            <v>1</v>
          </cell>
          <cell r="G861">
            <v>1</v>
          </cell>
          <cell r="H861">
            <v>1</v>
          </cell>
          <cell r="I861">
            <v>1</v>
          </cell>
          <cell r="J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E864">
            <v>1</v>
          </cell>
          <cell r="F864">
            <v>1</v>
          </cell>
          <cell r="G864">
            <v>1</v>
          </cell>
          <cell r="H864">
            <v>1</v>
          </cell>
          <cell r="I864">
            <v>1</v>
          </cell>
          <cell r="M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E866">
            <v>1</v>
          </cell>
          <cell r="F866">
            <v>1</v>
          </cell>
          <cell r="G866">
            <v>1</v>
          </cell>
          <cell r="H866">
            <v>1</v>
          </cell>
          <cell r="I866">
            <v>1</v>
          </cell>
          <cell r="M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E867">
            <v>1</v>
          </cell>
          <cell r="F867">
            <v>1</v>
          </cell>
          <cell r="G867">
            <v>1</v>
          </cell>
          <cell r="H867">
            <v>1</v>
          </cell>
          <cell r="I867">
            <v>1</v>
          </cell>
          <cell r="J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E868">
            <v>1</v>
          </cell>
          <cell r="F868">
            <v>1</v>
          </cell>
          <cell r="G868">
            <v>1</v>
          </cell>
          <cell r="H868">
            <v>1</v>
          </cell>
          <cell r="I868">
            <v>1</v>
          </cell>
          <cell r="M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E871">
            <v>1</v>
          </cell>
          <cell r="F871">
            <v>1</v>
          </cell>
          <cell r="G871">
            <v>1</v>
          </cell>
          <cell r="H871">
            <v>1</v>
          </cell>
          <cell r="I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E873">
            <v>1</v>
          </cell>
          <cell r="F873">
            <v>1</v>
          </cell>
          <cell r="G873">
            <v>1</v>
          </cell>
          <cell r="H873">
            <v>1</v>
          </cell>
          <cell r="I873">
            <v>1</v>
          </cell>
          <cell r="M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E878">
            <v>1</v>
          </cell>
          <cell r="F878">
            <v>1</v>
          </cell>
          <cell r="G878">
            <v>1</v>
          </cell>
          <cell r="H878">
            <v>1</v>
          </cell>
          <cell r="I878">
            <v>1</v>
          </cell>
          <cell r="M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E884">
            <v>1</v>
          </cell>
          <cell r="F884">
            <v>1</v>
          </cell>
          <cell r="G884">
            <v>1</v>
          </cell>
          <cell r="H884">
            <v>1</v>
          </cell>
          <cell r="I884">
            <v>1</v>
          </cell>
          <cell r="M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E892">
            <v>1</v>
          </cell>
          <cell r="F892">
            <v>1</v>
          </cell>
          <cell r="G892">
            <v>1</v>
          </cell>
          <cell r="H892">
            <v>1</v>
          </cell>
          <cell r="I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E893">
            <v>1</v>
          </cell>
          <cell r="F893">
            <v>1</v>
          </cell>
          <cell r="G893">
            <v>1</v>
          </cell>
          <cell r="H893">
            <v>1</v>
          </cell>
          <cell r="I893">
            <v>1</v>
          </cell>
          <cell r="M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E898">
            <v>1</v>
          </cell>
          <cell r="F898">
            <v>1</v>
          </cell>
          <cell r="G898">
            <v>1</v>
          </cell>
          <cell r="H898">
            <v>1</v>
          </cell>
          <cell r="I898">
            <v>1</v>
          </cell>
          <cell r="J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E907">
            <v>1</v>
          </cell>
          <cell r="F907">
            <v>1</v>
          </cell>
          <cell r="G907">
            <v>1</v>
          </cell>
          <cell r="H907">
            <v>1</v>
          </cell>
          <cell r="I907">
            <v>1</v>
          </cell>
          <cell r="M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E910">
            <v>1</v>
          </cell>
          <cell r="F910">
            <v>1</v>
          </cell>
          <cell r="G910">
            <v>2</v>
          </cell>
          <cell r="H910">
            <v>1</v>
          </cell>
          <cell r="I910">
            <v>2</v>
          </cell>
          <cell r="J910">
            <v>1</v>
          </cell>
          <cell r="M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E913">
            <v>1</v>
          </cell>
          <cell r="F913">
            <v>1</v>
          </cell>
          <cell r="G913">
            <v>2</v>
          </cell>
          <cell r="H913">
            <v>1</v>
          </cell>
          <cell r="I913">
            <v>2</v>
          </cell>
          <cell r="J913">
            <v>1</v>
          </cell>
          <cell r="M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C914">
            <v>1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E917">
            <v>1</v>
          </cell>
          <cell r="F917">
            <v>1</v>
          </cell>
          <cell r="G917">
            <v>1</v>
          </cell>
          <cell r="H917">
            <v>1</v>
          </cell>
          <cell r="I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E919">
            <v>1</v>
          </cell>
          <cell r="F919">
            <v>1</v>
          </cell>
          <cell r="G919">
            <v>2</v>
          </cell>
          <cell r="H919">
            <v>1</v>
          </cell>
          <cell r="I919">
            <v>2</v>
          </cell>
          <cell r="J919">
            <v>1</v>
          </cell>
          <cell r="M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E920">
            <v>1</v>
          </cell>
          <cell r="F920">
            <v>1</v>
          </cell>
          <cell r="G920">
            <v>1</v>
          </cell>
          <cell r="H920">
            <v>1</v>
          </cell>
          <cell r="I920">
            <v>1</v>
          </cell>
          <cell r="M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E921">
            <v>1</v>
          </cell>
          <cell r="F921">
            <v>1</v>
          </cell>
          <cell r="G921">
            <v>1</v>
          </cell>
          <cell r="H921">
            <v>1</v>
          </cell>
          <cell r="I921">
            <v>1</v>
          </cell>
          <cell r="M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E922">
            <v>1</v>
          </cell>
          <cell r="F922">
            <v>1</v>
          </cell>
          <cell r="G922">
            <v>1</v>
          </cell>
          <cell r="H922">
            <v>1</v>
          </cell>
          <cell r="I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E923">
            <v>1</v>
          </cell>
          <cell r="F923">
            <v>1</v>
          </cell>
          <cell r="G923">
            <v>1</v>
          </cell>
          <cell r="H923">
            <v>3</v>
          </cell>
          <cell r="I923">
            <v>1</v>
          </cell>
          <cell r="J923">
            <v>1</v>
          </cell>
          <cell r="K923">
            <v>1</v>
          </cell>
          <cell r="L923">
            <v>1</v>
          </cell>
          <cell r="M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E926">
            <v>1</v>
          </cell>
          <cell r="F926">
            <v>1</v>
          </cell>
          <cell r="G926">
            <v>2</v>
          </cell>
          <cell r="H926">
            <v>1</v>
          </cell>
          <cell r="I926">
            <v>2</v>
          </cell>
          <cell r="J926">
            <v>1</v>
          </cell>
          <cell r="M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E930">
            <v>1</v>
          </cell>
          <cell r="F930">
            <v>1</v>
          </cell>
          <cell r="G930">
            <v>2</v>
          </cell>
          <cell r="H930">
            <v>1</v>
          </cell>
          <cell r="I930">
            <v>2</v>
          </cell>
          <cell r="J930">
            <v>1</v>
          </cell>
          <cell r="M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E932">
            <v>1</v>
          </cell>
          <cell r="F932">
            <v>1</v>
          </cell>
          <cell r="G932">
            <v>2</v>
          </cell>
          <cell r="H932">
            <v>1</v>
          </cell>
          <cell r="I932">
            <v>2</v>
          </cell>
          <cell r="J932">
            <v>1</v>
          </cell>
          <cell r="M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E933">
            <v>1</v>
          </cell>
          <cell r="F933">
            <v>1</v>
          </cell>
          <cell r="G933">
            <v>1</v>
          </cell>
          <cell r="H933">
            <v>1</v>
          </cell>
          <cell r="I933">
            <v>1</v>
          </cell>
          <cell r="M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E934">
            <v>1</v>
          </cell>
          <cell r="F934">
            <v>1</v>
          </cell>
          <cell r="G934">
            <v>1</v>
          </cell>
          <cell r="H934">
            <v>1</v>
          </cell>
          <cell r="I934">
            <v>1</v>
          </cell>
          <cell r="M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E936">
            <v>1</v>
          </cell>
          <cell r="F936">
            <v>1</v>
          </cell>
          <cell r="G936">
            <v>1</v>
          </cell>
          <cell r="H936">
            <v>1</v>
          </cell>
          <cell r="I936">
            <v>4</v>
          </cell>
          <cell r="J936">
            <v>1</v>
          </cell>
          <cell r="K936">
            <v>4</v>
          </cell>
          <cell r="L936">
            <v>1</v>
          </cell>
          <cell r="M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E937">
            <v>1</v>
          </cell>
          <cell r="F937">
            <v>1</v>
          </cell>
          <cell r="G937">
            <v>1</v>
          </cell>
          <cell r="H937">
            <v>1</v>
          </cell>
          <cell r="I937">
            <v>1</v>
          </cell>
          <cell r="J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E938">
            <v>1</v>
          </cell>
          <cell r="F938">
            <v>1</v>
          </cell>
          <cell r="G938">
            <v>1</v>
          </cell>
          <cell r="H938">
            <v>1</v>
          </cell>
          <cell r="I938">
            <v>1</v>
          </cell>
          <cell r="M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E939">
            <v>1</v>
          </cell>
          <cell r="F939">
            <v>1</v>
          </cell>
          <cell r="G939">
            <v>1</v>
          </cell>
          <cell r="H939">
            <v>1</v>
          </cell>
          <cell r="I939">
            <v>1</v>
          </cell>
          <cell r="M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E942">
            <v>1</v>
          </cell>
          <cell r="F942">
            <v>1</v>
          </cell>
          <cell r="G942">
            <v>1</v>
          </cell>
          <cell r="H942">
            <v>1</v>
          </cell>
          <cell r="I942">
            <v>1</v>
          </cell>
          <cell r="J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E945">
            <v>1</v>
          </cell>
          <cell r="F945">
            <v>1</v>
          </cell>
          <cell r="G945">
            <v>1</v>
          </cell>
          <cell r="H945">
            <v>1</v>
          </cell>
          <cell r="I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E973">
            <v>1</v>
          </cell>
          <cell r="F973">
            <v>1</v>
          </cell>
          <cell r="G973">
            <v>1</v>
          </cell>
          <cell r="H973">
            <v>1</v>
          </cell>
          <cell r="I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E985">
            <v>1</v>
          </cell>
          <cell r="F985">
            <v>1</v>
          </cell>
          <cell r="G985">
            <v>1</v>
          </cell>
          <cell r="H985">
            <v>1</v>
          </cell>
          <cell r="I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E987">
            <v>1</v>
          </cell>
          <cell r="F987">
            <v>1</v>
          </cell>
          <cell r="G987">
            <v>1</v>
          </cell>
          <cell r="H987">
            <v>1</v>
          </cell>
          <cell r="I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E989">
            <v>1</v>
          </cell>
          <cell r="F989">
            <v>1</v>
          </cell>
          <cell r="G989">
            <v>1</v>
          </cell>
          <cell r="H989">
            <v>1</v>
          </cell>
          <cell r="I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C994">
            <v>8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E996">
            <v>1</v>
          </cell>
          <cell r="F996">
            <v>1</v>
          </cell>
          <cell r="G996">
            <v>1</v>
          </cell>
          <cell r="H996">
            <v>1</v>
          </cell>
          <cell r="I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E997">
            <v>1</v>
          </cell>
          <cell r="F997">
            <v>1</v>
          </cell>
          <cell r="G997">
            <v>1</v>
          </cell>
          <cell r="H997">
            <v>1</v>
          </cell>
          <cell r="I997">
            <v>1</v>
          </cell>
          <cell r="J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E998">
            <v>1</v>
          </cell>
          <cell r="F998">
            <v>1</v>
          </cell>
          <cell r="G998">
            <v>2</v>
          </cell>
          <cell r="H998">
            <v>1</v>
          </cell>
          <cell r="I998">
            <v>2</v>
          </cell>
          <cell r="J998">
            <v>1</v>
          </cell>
          <cell r="M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E999">
            <v>1</v>
          </cell>
          <cell r="F999">
            <v>1</v>
          </cell>
          <cell r="G999">
            <v>1</v>
          </cell>
          <cell r="H999">
            <v>1</v>
          </cell>
          <cell r="I999">
            <v>1</v>
          </cell>
          <cell r="J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E1000">
            <v>1</v>
          </cell>
          <cell r="F1000">
            <v>1</v>
          </cell>
          <cell r="G1000">
            <v>1</v>
          </cell>
          <cell r="H1000">
            <v>1</v>
          </cell>
          <cell r="I1000">
            <v>1</v>
          </cell>
          <cell r="M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E1002">
            <v>1</v>
          </cell>
          <cell r="F1002">
            <v>1</v>
          </cell>
          <cell r="G1002">
            <v>2</v>
          </cell>
          <cell r="H1002">
            <v>1</v>
          </cell>
          <cell r="I1002">
            <v>2</v>
          </cell>
          <cell r="J1002">
            <v>1</v>
          </cell>
          <cell r="M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E1003">
            <v>1</v>
          </cell>
          <cell r="F1003">
            <v>1</v>
          </cell>
          <cell r="G1003">
            <v>1</v>
          </cell>
          <cell r="H1003">
            <v>1</v>
          </cell>
          <cell r="I1003">
            <v>1</v>
          </cell>
          <cell r="M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E1004">
            <v>1</v>
          </cell>
          <cell r="F1004">
            <v>1</v>
          </cell>
          <cell r="G1004">
            <v>1</v>
          </cell>
          <cell r="H1004">
            <v>1</v>
          </cell>
          <cell r="I1004">
            <v>2</v>
          </cell>
          <cell r="J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E1005">
            <v>1</v>
          </cell>
          <cell r="F1005">
            <v>1</v>
          </cell>
          <cell r="G1005">
            <v>1</v>
          </cell>
          <cell r="H1005">
            <v>1</v>
          </cell>
          <cell r="I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E1006">
            <v>1</v>
          </cell>
          <cell r="F1006">
            <v>1</v>
          </cell>
          <cell r="G1006">
            <v>2</v>
          </cell>
          <cell r="H1006">
            <v>1</v>
          </cell>
          <cell r="I1006">
            <v>2</v>
          </cell>
          <cell r="J1006">
            <v>1</v>
          </cell>
          <cell r="M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E1007">
            <v>1</v>
          </cell>
          <cell r="F1007">
            <v>1</v>
          </cell>
          <cell r="G1007">
            <v>2</v>
          </cell>
          <cell r="H1007">
            <v>1</v>
          </cell>
          <cell r="I1007">
            <v>2</v>
          </cell>
          <cell r="J1007">
            <v>1</v>
          </cell>
          <cell r="M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E1008">
            <v>1</v>
          </cell>
          <cell r="F1008">
            <v>1</v>
          </cell>
          <cell r="G1008">
            <v>1</v>
          </cell>
          <cell r="H1008">
            <v>1</v>
          </cell>
          <cell r="I1008">
            <v>2</v>
          </cell>
          <cell r="J1008">
            <v>1</v>
          </cell>
          <cell r="K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E1009">
            <v>1</v>
          </cell>
          <cell r="F1009">
            <v>1</v>
          </cell>
          <cell r="G1009">
            <v>1</v>
          </cell>
          <cell r="H1009">
            <v>1</v>
          </cell>
          <cell r="I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E1011">
            <v>1</v>
          </cell>
          <cell r="F1011">
            <v>1</v>
          </cell>
          <cell r="G1011">
            <v>1</v>
          </cell>
          <cell r="H1011">
            <v>1</v>
          </cell>
          <cell r="I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E1013">
            <v>1</v>
          </cell>
          <cell r="F1013">
            <v>1</v>
          </cell>
          <cell r="G1013">
            <v>1</v>
          </cell>
          <cell r="H1013">
            <v>1</v>
          </cell>
          <cell r="I1013">
            <v>2</v>
          </cell>
          <cell r="J1013">
            <v>1</v>
          </cell>
          <cell r="M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E1014">
            <v>1</v>
          </cell>
          <cell r="F1014">
            <v>1</v>
          </cell>
          <cell r="G1014">
            <v>1</v>
          </cell>
          <cell r="H1014">
            <v>1</v>
          </cell>
          <cell r="I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E1019">
            <v>1</v>
          </cell>
          <cell r="F1019">
            <v>1</v>
          </cell>
          <cell r="G1019">
            <v>2</v>
          </cell>
          <cell r="H1019">
            <v>1</v>
          </cell>
          <cell r="I1019">
            <v>2</v>
          </cell>
          <cell r="J1019">
            <v>1</v>
          </cell>
          <cell r="M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E1021">
            <v>1</v>
          </cell>
          <cell r="F1021">
            <v>1</v>
          </cell>
          <cell r="G1021">
            <v>1</v>
          </cell>
          <cell r="H1021">
            <v>1</v>
          </cell>
          <cell r="I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E1022">
            <v>1</v>
          </cell>
          <cell r="F1022">
            <v>1</v>
          </cell>
          <cell r="G1022">
            <v>1</v>
          </cell>
          <cell r="H1022">
            <v>1</v>
          </cell>
          <cell r="I1022">
            <v>2</v>
          </cell>
          <cell r="J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E1024">
            <v>1</v>
          </cell>
          <cell r="F1024">
            <v>1</v>
          </cell>
          <cell r="G1024">
            <v>1</v>
          </cell>
          <cell r="H1024">
            <v>1</v>
          </cell>
          <cell r="I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E1026">
            <v>1</v>
          </cell>
          <cell r="F1026">
            <v>1</v>
          </cell>
          <cell r="G1026">
            <v>1</v>
          </cell>
          <cell r="H1026">
            <v>1</v>
          </cell>
          <cell r="I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E1027">
            <v>1</v>
          </cell>
          <cell r="F1027">
            <v>1</v>
          </cell>
          <cell r="G1027">
            <v>1</v>
          </cell>
          <cell r="H1027">
            <v>1</v>
          </cell>
          <cell r="I1027">
            <v>2</v>
          </cell>
          <cell r="J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E1029">
            <v>1</v>
          </cell>
          <cell r="F1029">
            <v>1</v>
          </cell>
          <cell r="G1029">
            <v>1</v>
          </cell>
          <cell r="H1029">
            <v>0</v>
          </cell>
          <cell r="I1029">
            <v>0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E1030">
            <v>1</v>
          </cell>
          <cell r="F1030">
            <v>1</v>
          </cell>
          <cell r="G1030">
            <v>1</v>
          </cell>
          <cell r="H1030">
            <v>1</v>
          </cell>
          <cell r="I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E1032">
            <v>1</v>
          </cell>
          <cell r="F1032">
            <v>1</v>
          </cell>
          <cell r="G1032">
            <v>1</v>
          </cell>
          <cell r="H1032">
            <v>1</v>
          </cell>
          <cell r="I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C1034">
            <v>11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E1036">
            <v>1</v>
          </cell>
          <cell r="F1036">
            <v>1</v>
          </cell>
          <cell r="G1036">
            <v>1</v>
          </cell>
          <cell r="H1036">
            <v>1</v>
          </cell>
          <cell r="I1036">
            <v>1</v>
          </cell>
          <cell r="M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E1037">
            <v>1</v>
          </cell>
          <cell r="F1037">
            <v>1</v>
          </cell>
          <cell r="G1037">
            <v>2</v>
          </cell>
          <cell r="H1037">
            <v>1</v>
          </cell>
          <cell r="I1037">
            <v>2</v>
          </cell>
          <cell r="J1037">
            <v>1</v>
          </cell>
          <cell r="M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E1038">
            <v>1</v>
          </cell>
          <cell r="F1038">
            <v>1</v>
          </cell>
          <cell r="G1038">
            <v>2</v>
          </cell>
          <cell r="H1038">
            <v>1</v>
          </cell>
          <cell r="I1038">
            <v>2</v>
          </cell>
          <cell r="J1038">
            <v>1</v>
          </cell>
          <cell r="M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E1039">
            <v>1</v>
          </cell>
          <cell r="F1039">
            <v>1</v>
          </cell>
          <cell r="G1039">
            <v>2</v>
          </cell>
          <cell r="H1039">
            <v>1</v>
          </cell>
          <cell r="I1039">
            <v>2</v>
          </cell>
          <cell r="J1039">
            <v>1</v>
          </cell>
          <cell r="M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E1040">
            <v>1</v>
          </cell>
          <cell r="F1040">
            <v>1</v>
          </cell>
          <cell r="G1040">
            <v>2</v>
          </cell>
          <cell r="H1040">
            <v>1</v>
          </cell>
          <cell r="I1040">
            <v>2</v>
          </cell>
          <cell r="J1040">
            <v>1</v>
          </cell>
          <cell r="M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E1041">
            <v>1</v>
          </cell>
          <cell r="F1041">
            <v>1</v>
          </cell>
          <cell r="G1041">
            <v>1</v>
          </cell>
          <cell r="H1041">
            <v>1</v>
          </cell>
          <cell r="I1041">
            <v>1</v>
          </cell>
          <cell r="M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E1042">
            <v>1</v>
          </cell>
          <cell r="F1042">
            <v>1</v>
          </cell>
          <cell r="G1042">
            <v>2</v>
          </cell>
          <cell r="H1042">
            <v>1</v>
          </cell>
          <cell r="I1042">
            <v>2</v>
          </cell>
          <cell r="J1042">
            <v>1</v>
          </cell>
          <cell r="M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E1043">
            <v>1</v>
          </cell>
          <cell r="F1043">
            <v>1</v>
          </cell>
          <cell r="G1043">
            <v>1</v>
          </cell>
          <cell r="H1043">
            <v>1</v>
          </cell>
          <cell r="I1043">
            <v>2</v>
          </cell>
          <cell r="J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E1044">
            <v>1</v>
          </cell>
          <cell r="F1044">
            <v>1</v>
          </cell>
          <cell r="G1044">
            <v>1</v>
          </cell>
          <cell r="H1044">
            <v>1</v>
          </cell>
          <cell r="I1044">
            <v>1</v>
          </cell>
          <cell r="J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E1045">
            <v>1</v>
          </cell>
          <cell r="F1045">
            <v>1</v>
          </cell>
          <cell r="G1045">
            <v>1</v>
          </cell>
          <cell r="H1045">
            <v>1</v>
          </cell>
          <cell r="I1045">
            <v>1</v>
          </cell>
          <cell r="M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E1047">
            <v>1</v>
          </cell>
          <cell r="F1047">
            <v>1</v>
          </cell>
          <cell r="G1047">
            <v>2</v>
          </cell>
          <cell r="H1047">
            <v>1</v>
          </cell>
          <cell r="I1047">
            <v>2</v>
          </cell>
          <cell r="J1047">
            <v>1</v>
          </cell>
          <cell r="M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E1048">
            <v>1</v>
          </cell>
          <cell r="F1048">
            <v>1</v>
          </cell>
          <cell r="G1048">
            <v>1</v>
          </cell>
          <cell r="H1048">
            <v>1</v>
          </cell>
          <cell r="I1048">
            <v>1</v>
          </cell>
          <cell r="M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E1049">
            <v>1</v>
          </cell>
          <cell r="F1049">
            <v>1</v>
          </cell>
          <cell r="G1049">
            <v>1</v>
          </cell>
          <cell r="H1049">
            <v>1</v>
          </cell>
          <cell r="I1049">
            <v>1</v>
          </cell>
          <cell r="M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E1050">
            <v>1</v>
          </cell>
          <cell r="F1050">
            <v>1</v>
          </cell>
          <cell r="G1050">
            <v>2</v>
          </cell>
          <cell r="H1050">
            <v>1</v>
          </cell>
          <cell r="I1050">
            <v>2</v>
          </cell>
          <cell r="J1050">
            <v>1</v>
          </cell>
          <cell r="M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E1051">
            <v>1</v>
          </cell>
          <cell r="F1051">
            <v>1</v>
          </cell>
          <cell r="G1051">
            <v>1</v>
          </cell>
          <cell r="H1051">
            <v>1</v>
          </cell>
          <cell r="I1051">
            <v>1</v>
          </cell>
          <cell r="M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E1063">
            <v>1</v>
          </cell>
          <cell r="F1063">
            <v>1</v>
          </cell>
          <cell r="G1063">
            <v>1</v>
          </cell>
          <cell r="H1063">
            <v>3</v>
          </cell>
          <cell r="I1063">
            <v>1</v>
          </cell>
          <cell r="J1063">
            <v>1</v>
          </cell>
          <cell r="K1063">
            <v>1</v>
          </cell>
          <cell r="M1063">
            <v>1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E1064">
            <v>1</v>
          </cell>
          <cell r="F1064">
            <v>1</v>
          </cell>
          <cell r="G1064">
            <v>1</v>
          </cell>
          <cell r="H1064">
            <v>1</v>
          </cell>
          <cell r="I1064">
            <v>1</v>
          </cell>
          <cell r="M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E1065">
            <v>1</v>
          </cell>
          <cell r="F1065">
            <v>1</v>
          </cell>
          <cell r="G1065">
            <v>2</v>
          </cell>
          <cell r="H1065">
            <v>1</v>
          </cell>
          <cell r="I1065">
            <v>2</v>
          </cell>
          <cell r="J1065">
            <v>1</v>
          </cell>
          <cell r="M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E1068">
            <v>1</v>
          </cell>
          <cell r="F1068">
            <v>1</v>
          </cell>
          <cell r="G1068">
            <v>1</v>
          </cell>
          <cell r="H1068">
            <v>1</v>
          </cell>
          <cell r="I1068">
            <v>1</v>
          </cell>
          <cell r="M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C1070">
            <v>2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E1073">
            <v>1</v>
          </cell>
          <cell r="F1073">
            <v>1</v>
          </cell>
          <cell r="G1073">
            <v>1</v>
          </cell>
          <cell r="H1073">
            <v>1</v>
          </cell>
          <cell r="I1073">
            <v>1</v>
          </cell>
          <cell r="M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E1076">
            <v>1</v>
          </cell>
          <cell r="F1076">
            <v>1</v>
          </cell>
          <cell r="G1076">
            <v>1</v>
          </cell>
          <cell r="H1076">
            <v>1</v>
          </cell>
          <cell r="I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2</v>
          </cell>
          <cell r="J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E1079">
            <v>1</v>
          </cell>
          <cell r="F1079">
            <v>1</v>
          </cell>
          <cell r="G1079">
            <v>1</v>
          </cell>
          <cell r="H1079">
            <v>1</v>
          </cell>
          <cell r="I1079">
            <v>1</v>
          </cell>
          <cell r="M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E1081">
            <v>1</v>
          </cell>
          <cell r="F1081">
            <v>1</v>
          </cell>
          <cell r="G1081">
            <v>1</v>
          </cell>
          <cell r="H1081">
            <v>1</v>
          </cell>
          <cell r="I1081">
            <v>1</v>
          </cell>
          <cell r="M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E1088">
            <v>1</v>
          </cell>
          <cell r="F1088">
            <v>1</v>
          </cell>
          <cell r="G1088">
            <v>2</v>
          </cell>
          <cell r="H1088">
            <v>1</v>
          </cell>
          <cell r="I1088">
            <v>2</v>
          </cell>
          <cell r="J1088">
            <v>1</v>
          </cell>
          <cell r="M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E1090">
            <v>1</v>
          </cell>
          <cell r="F1090">
            <v>1</v>
          </cell>
          <cell r="G1090">
            <v>1</v>
          </cell>
          <cell r="H1090">
            <v>3</v>
          </cell>
          <cell r="I1090">
            <v>1</v>
          </cell>
          <cell r="J1090">
            <v>1</v>
          </cell>
          <cell r="K1090">
            <v>1</v>
          </cell>
          <cell r="L1090">
            <v>1</v>
          </cell>
          <cell r="M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E1091">
            <v>1</v>
          </cell>
          <cell r="F1091">
            <v>1</v>
          </cell>
          <cell r="G1091">
            <v>1</v>
          </cell>
          <cell r="H1091">
            <v>1</v>
          </cell>
          <cell r="I1091">
            <v>1</v>
          </cell>
          <cell r="M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E1092">
            <v>1</v>
          </cell>
          <cell r="F1092">
            <v>1</v>
          </cell>
          <cell r="G1092">
            <v>1</v>
          </cell>
          <cell r="H1092">
            <v>1</v>
          </cell>
          <cell r="I1092">
            <v>1</v>
          </cell>
          <cell r="M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E1093">
            <v>1</v>
          </cell>
          <cell r="F1093">
            <v>1</v>
          </cell>
          <cell r="G1093">
            <v>1</v>
          </cell>
          <cell r="H1093">
            <v>1</v>
          </cell>
          <cell r="I1093">
            <v>1</v>
          </cell>
          <cell r="M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E1095">
            <v>1</v>
          </cell>
          <cell r="F1095">
            <v>1</v>
          </cell>
          <cell r="G1095">
            <v>1</v>
          </cell>
          <cell r="H1095">
            <v>1</v>
          </cell>
          <cell r="I1095">
            <v>1</v>
          </cell>
          <cell r="J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E1096">
            <v>1</v>
          </cell>
          <cell r="F1096">
            <v>1</v>
          </cell>
          <cell r="G1096">
            <v>1</v>
          </cell>
          <cell r="H1096">
            <v>1</v>
          </cell>
          <cell r="I1096">
            <v>1</v>
          </cell>
          <cell r="M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E1098">
            <v>1</v>
          </cell>
          <cell r="F1098">
            <v>1</v>
          </cell>
          <cell r="G1098">
            <v>1</v>
          </cell>
          <cell r="H1098">
            <v>3</v>
          </cell>
          <cell r="I1098">
            <v>1</v>
          </cell>
          <cell r="J1098">
            <v>1</v>
          </cell>
          <cell r="K1098">
            <v>1</v>
          </cell>
          <cell r="M1098">
            <v>1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E1105">
            <v>1</v>
          </cell>
          <cell r="F1105">
            <v>1</v>
          </cell>
          <cell r="G1105">
            <v>1</v>
          </cell>
          <cell r="H1105">
            <v>1</v>
          </cell>
          <cell r="I1105">
            <v>1</v>
          </cell>
          <cell r="M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E1109">
            <v>1</v>
          </cell>
          <cell r="F1109">
            <v>1</v>
          </cell>
          <cell r="G1109">
            <v>1</v>
          </cell>
          <cell r="H1109">
            <v>1</v>
          </cell>
          <cell r="I1109">
            <v>1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E1117">
            <v>1</v>
          </cell>
          <cell r="F1117">
            <v>1</v>
          </cell>
          <cell r="G1117">
            <v>1</v>
          </cell>
          <cell r="H1117">
            <v>1</v>
          </cell>
          <cell r="I1117">
            <v>1</v>
          </cell>
          <cell r="M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E1124">
            <v>1</v>
          </cell>
          <cell r="F1124">
            <v>1</v>
          </cell>
          <cell r="G1124">
            <v>1</v>
          </cell>
          <cell r="H1124">
            <v>1</v>
          </cell>
          <cell r="I1124">
            <v>1</v>
          </cell>
          <cell r="J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E1128">
            <v>1</v>
          </cell>
          <cell r="F1128">
            <v>1</v>
          </cell>
          <cell r="G1128">
            <v>1</v>
          </cell>
          <cell r="H1128">
            <v>1</v>
          </cell>
          <cell r="I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E1133">
            <v>1</v>
          </cell>
          <cell r="F1133">
            <v>1</v>
          </cell>
          <cell r="G1133">
            <v>1</v>
          </cell>
          <cell r="H1133">
            <v>1</v>
          </cell>
          <cell r="I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E1134">
            <v>1</v>
          </cell>
          <cell r="F1134">
            <v>1</v>
          </cell>
          <cell r="G1134">
            <v>1</v>
          </cell>
          <cell r="H1134">
            <v>1</v>
          </cell>
          <cell r="I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E1136">
            <v>1</v>
          </cell>
          <cell r="F1136">
            <v>1</v>
          </cell>
          <cell r="G1136">
            <v>1</v>
          </cell>
          <cell r="H1136">
            <v>1</v>
          </cell>
          <cell r="I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E1139">
            <v>1</v>
          </cell>
          <cell r="F1139">
            <v>1</v>
          </cell>
          <cell r="G1139">
            <v>2</v>
          </cell>
          <cell r="H1139">
            <v>1</v>
          </cell>
          <cell r="I1139">
            <v>2</v>
          </cell>
          <cell r="J1139">
            <v>1</v>
          </cell>
          <cell r="M1139">
            <v>1</v>
          </cell>
          <cell r="N1139">
            <v>1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E1146">
            <v>1</v>
          </cell>
          <cell r="F1146">
            <v>1</v>
          </cell>
          <cell r="G1146">
            <v>1</v>
          </cell>
          <cell r="H1146">
            <v>1</v>
          </cell>
          <cell r="I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E1149">
            <v>1</v>
          </cell>
          <cell r="F1149">
            <v>1</v>
          </cell>
          <cell r="G1149">
            <v>1</v>
          </cell>
          <cell r="H1149">
            <v>1</v>
          </cell>
          <cell r="I1149">
            <v>1</v>
          </cell>
          <cell r="M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E1154">
            <v>1</v>
          </cell>
          <cell r="F1154">
            <v>1</v>
          </cell>
          <cell r="G1154">
            <v>1</v>
          </cell>
          <cell r="H1154">
            <v>1</v>
          </cell>
          <cell r="I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E1157">
            <v>1</v>
          </cell>
          <cell r="F1157">
            <v>1</v>
          </cell>
          <cell r="G1157">
            <v>1</v>
          </cell>
          <cell r="H1157">
            <v>1</v>
          </cell>
          <cell r="I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E1158">
            <v>1</v>
          </cell>
          <cell r="F1158">
            <v>1</v>
          </cell>
          <cell r="G1158">
            <v>1</v>
          </cell>
          <cell r="H1158">
            <v>1</v>
          </cell>
          <cell r="I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E1162">
            <v>1</v>
          </cell>
          <cell r="F1162">
            <v>1</v>
          </cell>
          <cell r="G1162">
            <v>1</v>
          </cell>
          <cell r="H1162">
            <v>1</v>
          </cell>
          <cell r="I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E1166">
            <v>1</v>
          </cell>
          <cell r="F1166">
            <v>1</v>
          </cell>
          <cell r="G1166">
            <v>1</v>
          </cell>
          <cell r="H1166">
            <v>1</v>
          </cell>
          <cell r="I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E1168">
            <v>1</v>
          </cell>
          <cell r="F1168">
            <v>1</v>
          </cell>
          <cell r="G1168">
            <v>1</v>
          </cell>
          <cell r="H1168">
            <v>1</v>
          </cell>
          <cell r="I1168">
            <v>1</v>
          </cell>
          <cell r="M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E1171">
            <v>1</v>
          </cell>
          <cell r="F1171">
            <v>1</v>
          </cell>
          <cell r="G1171">
            <v>1</v>
          </cell>
          <cell r="H1171">
            <v>1</v>
          </cell>
          <cell r="I1171">
            <v>1</v>
          </cell>
          <cell r="M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E1172">
            <v>1</v>
          </cell>
          <cell r="F1172">
            <v>1</v>
          </cell>
          <cell r="G1172">
            <v>1</v>
          </cell>
          <cell r="H1172">
            <v>1</v>
          </cell>
          <cell r="I1172">
            <v>2</v>
          </cell>
          <cell r="J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E1173">
            <v>1</v>
          </cell>
          <cell r="F1173">
            <v>1</v>
          </cell>
          <cell r="G1173">
            <v>1</v>
          </cell>
          <cell r="H1173">
            <v>1</v>
          </cell>
          <cell r="I1173">
            <v>1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E1181">
            <v>1</v>
          </cell>
          <cell r="F1181">
            <v>1</v>
          </cell>
          <cell r="G1181">
            <v>1</v>
          </cell>
          <cell r="H1181">
            <v>1</v>
          </cell>
          <cell r="I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C1182">
            <v>10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E1183">
            <v>1</v>
          </cell>
          <cell r="F1183">
            <v>1</v>
          </cell>
          <cell r="G1183">
            <v>1</v>
          </cell>
          <cell r="H1183">
            <v>1</v>
          </cell>
          <cell r="I1183">
            <v>1</v>
          </cell>
          <cell r="J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E1185">
            <v>1</v>
          </cell>
          <cell r="F1185">
            <v>1</v>
          </cell>
          <cell r="G1185">
            <v>1</v>
          </cell>
          <cell r="H1185">
            <v>1</v>
          </cell>
          <cell r="I1185">
            <v>1</v>
          </cell>
          <cell r="M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E1187">
            <v>1</v>
          </cell>
          <cell r="F1187">
            <v>1</v>
          </cell>
          <cell r="G1187">
            <v>1</v>
          </cell>
          <cell r="H1187">
            <v>1</v>
          </cell>
          <cell r="I1187">
            <v>1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E1188">
            <v>1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E1189">
            <v>1</v>
          </cell>
          <cell r="F1189">
            <v>1</v>
          </cell>
          <cell r="G1189">
            <v>1</v>
          </cell>
          <cell r="H1189">
            <v>1</v>
          </cell>
          <cell r="I1189">
            <v>1</v>
          </cell>
          <cell r="J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E1201">
            <v>1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E1202">
            <v>1</v>
          </cell>
          <cell r="F1202">
            <v>1</v>
          </cell>
          <cell r="G1202">
            <v>1</v>
          </cell>
          <cell r="H1202">
            <v>1</v>
          </cell>
          <cell r="I1202">
            <v>1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E1204">
            <v>1</v>
          </cell>
          <cell r="F1204">
            <v>1</v>
          </cell>
          <cell r="G1204">
            <v>1</v>
          </cell>
          <cell r="H1204">
            <v>1</v>
          </cell>
          <cell r="I1204">
            <v>1</v>
          </cell>
          <cell r="M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E1209">
            <v>1</v>
          </cell>
          <cell r="F1209">
            <v>1</v>
          </cell>
          <cell r="G1209">
            <v>1</v>
          </cell>
          <cell r="H1209">
            <v>1</v>
          </cell>
          <cell r="I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E1210">
            <v>1</v>
          </cell>
          <cell r="F1210">
            <v>1</v>
          </cell>
          <cell r="G1210">
            <v>1</v>
          </cell>
          <cell r="H1210">
            <v>1</v>
          </cell>
          <cell r="I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E1214">
            <v>1</v>
          </cell>
          <cell r="F1214">
            <v>1</v>
          </cell>
          <cell r="G1214">
            <v>1</v>
          </cell>
          <cell r="H1214">
            <v>1</v>
          </cell>
          <cell r="I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C1218">
            <v>1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E1220">
            <v>1</v>
          </cell>
          <cell r="F1220">
            <v>1</v>
          </cell>
          <cell r="G1220">
            <v>1</v>
          </cell>
          <cell r="H1220">
            <v>1</v>
          </cell>
          <cell r="I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E1221">
            <v>1</v>
          </cell>
          <cell r="F1221">
            <v>1</v>
          </cell>
          <cell r="G1221">
            <v>1</v>
          </cell>
          <cell r="H1221">
            <v>1</v>
          </cell>
          <cell r="I1221">
            <v>1</v>
          </cell>
          <cell r="M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E1222">
            <v>1</v>
          </cell>
          <cell r="F1222">
            <v>1</v>
          </cell>
          <cell r="G1222">
            <v>1</v>
          </cell>
          <cell r="H1222">
            <v>1</v>
          </cell>
          <cell r="I1222">
            <v>1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E1224">
            <v>1</v>
          </cell>
          <cell r="F1224">
            <v>1</v>
          </cell>
          <cell r="G1224">
            <v>1</v>
          </cell>
          <cell r="H1224">
            <v>1</v>
          </cell>
          <cell r="I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E1225">
            <v>1</v>
          </cell>
          <cell r="F1225">
            <v>1</v>
          </cell>
          <cell r="G1225">
            <v>1</v>
          </cell>
          <cell r="H1225">
            <v>3</v>
          </cell>
          <cell r="I1225">
            <v>1</v>
          </cell>
          <cell r="J1225">
            <v>1</v>
          </cell>
          <cell r="K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E1226">
            <v>1</v>
          </cell>
          <cell r="F1226">
            <v>1</v>
          </cell>
          <cell r="G1226">
            <v>1</v>
          </cell>
          <cell r="H1226">
            <v>1</v>
          </cell>
          <cell r="I1226">
            <v>1</v>
          </cell>
          <cell r="J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E1228">
            <v>1</v>
          </cell>
          <cell r="F1228">
            <v>1</v>
          </cell>
          <cell r="G1228">
            <v>1</v>
          </cell>
          <cell r="H1228">
            <v>1</v>
          </cell>
          <cell r="I1228">
            <v>1</v>
          </cell>
          <cell r="M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E1229">
            <v>1</v>
          </cell>
          <cell r="F1229">
            <v>1</v>
          </cell>
          <cell r="G1229">
            <v>2</v>
          </cell>
          <cell r="H1229">
            <v>1</v>
          </cell>
          <cell r="I1229">
            <v>2</v>
          </cell>
          <cell r="J1229">
            <v>1</v>
          </cell>
          <cell r="M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E1230">
            <v>1</v>
          </cell>
          <cell r="F1230">
            <v>1</v>
          </cell>
          <cell r="G1230">
            <v>1</v>
          </cell>
          <cell r="H1230">
            <v>1</v>
          </cell>
          <cell r="I1230">
            <v>1</v>
          </cell>
          <cell r="J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E1231">
            <v>1</v>
          </cell>
          <cell r="F1231">
            <v>1</v>
          </cell>
          <cell r="G1231">
            <v>1</v>
          </cell>
          <cell r="H1231">
            <v>1</v>
          </cell>
          <cell r="I1231">
            <v>1</v>
          </cell>
          <cell r="J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E1233">
            <v>1</v>
          </cell>
          <cell r="F1233">
            <v>1</v>
          </cell>
          <cell r="G1233">
            <v>1</v>
          </cell>
          <cell r="H1233">
            <v>1</v>
          </cell>
          <cell r="I1233">
            <v>1</v>
          </cell>
          <cell r="M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E1234">
            <v>1</v>
          </cell>
          <cell r="F1234">
            <v>1</v>
          </cell>
          <cell r="G1234">
            <v>1</v>
          </cell>
          <cell r="H1234">
            <v>1</v>
          </cell>
          <cell r="I1234">
            <v>1</v>
          </cell>
          <cell r="M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E1235">
            <v>1</v>
          </cell>
          <cell r="F1235">
            <v>1</v>
          </cell>
          <cell r="G1235">
            <v>1</v>
          </cell>
          <cell r="H1235">
            <v>3</v>
          </cell>
          <cell r="I1235">
            <v>1</v>
          </cell>
          <cell r="J1235">
            <v>3</v>
          </cell>
          <cell r="K1235">
            <v>1</v>
          </cell>
          <cell r="N1235">
            <v>1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E1236">
            <v>1</v>
          </cell>
          <cell r="F1236">
            <v>1</v>
          </cell>
          <cell r="G1236">
            <v>1</v>
          </cell>
          <cell r="H1236">
            <v>1</v>
          </cell>
          <cell r="I1236">
            <v>2</v>
          </cell>
          <cell r="J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E1237">
            <v>1</v>
          </cell>
          <cell r="F1237">
            <v>1</v>
          </cell>
          <cell r="G1237">
            <v>1</v>
          </cell>
          <cell r="H1237">
            <v>1</v>
          </cell>
          <cell r="I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E1238">
            <v>1</v>
          </cell>
          <cell r="F1238">
            <v>1</v>
          </cell>
          <cell r="G1238">
            <v>1</v>
          </cell>
          <cell r="H1238">
            <v>1</v>
          </cell>
          <cell r="I1238">
            <v>2</v>
          </cell>
          <cell r="J1238">
            <v>1</v>
          </cell>
          <cell r="N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E1239">
            <v>1</v>
          </cell>
          <cell r="F1239">
            <v>1</v>
          </cell>
          <cell r="G1239">
            <v>1</v>
          </cell>
          <cell r="H1239">
            <v>1</v>
          </cell>
          <cell r="I1239">
            <v>2</v>
          </cell>
          <cell r="J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E1241">
            <v>1</v>
          </cell>
          <cell r="F1241">
            <v>1</v>
          </cell>
          <cell r="G1241">
            <v>2</v>
          </cell>
          <cell r="H1241">
            <v>1</v>
          </cell>
          <cell r="I1241">
            <v>2</v>
          </cell>
          <cell r="J1241">
            <v>1</v>
          </cell>
          <cell r="M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E1243">
            <v>1</v>
          </cell>
          <cell r="F1243">
            <v>1</v>
          </cell>
          <cell r="G1243">
            <v>1</v>
          </cell>
          <cell r="H1243">
            <v>1</v>
          </cell>
          <cell r="I1243">
            <v>1</v>
          </cell>
          <cell r="J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E1245">
            <v>1</v>
          </cell>
          <cell r="F1245">
            <v>1</v>
          </cell>
          <cell r="G1245">
            <v>1</v>
          </cell>
          <cell r="H1245">
            <v>1</v>
          </cell>
          <cell r="I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E1247">
            <v>1</v>
          </cell>
          <cell r="F1247">
            <v>1</v>
          </cell>
          <cell r="G1247">
            <v>1</v>
          </cell>
          <cell r="H1247">
            <v>1</v>
          </cell>
          <cell r="I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E1248">
            <v>1</v>
          </cell>
          <cell r="F1248">
            <v>1</v>
          </cell>
          <cell r="G1248">
            <v>1</v>
          </cell>
          <cell r="H1248">
            <v>1</v>
          </cell>
          <cell r="I1248">
            <v>1</v>
          </cell>
          <cell r="J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E1253">
            <v>1</v>
          </cell>
          <cell r="F1253">
            <v>1</v>
          </cell>
          <cell r="G1253">
            <v>1</v>
          </cell>
          <cell r="H1253">
            <v>1</v>
          </cell>
          <cell r="I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E1258">
            <v>1</v>
          </cell>
          <cell r="F1258">
            <v>1</v>
          </cell>
          <cell r="G1258">
            <v>1</v>
          </cell>
          <cell r="H1258">
            <v>1</v>
          </cell>
          <cell r="I1258">
            <v>2</v>
          </cell>
          <cell r="J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E1259">
            <v>1</v>
          </cell>
          <cell r="F1259">
            <v>1</v>
          </cell>
          <cell r="G1259">
            <v>1</v>
          </cell>
          <cell r="H1259">
            <v>1</v>
          </cell>
          <cell r="I1259">
            <v>2</v>
          </cell>
          <cell r="J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C1260">
            <v>12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E1261">
            <v>1</v>
          </cell>
          <cell r="F1261">
            <v>1</v>
          </cell>
          <cell r="G1261">
            <v>1</v>
          </cell>
          <cell r="H1261">
            <v>1</v>
          </cell>
          <cell r="I1261">
            <v>1</v>
          </cell>
          <cell r="M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E1263">
            <v>1</v>
          </cell>
          <cell r="F1263">
            <v>1</v>
          </cell>
          <cell r="G1263">
            <v>2</v>
          </cell>
          <cell r="H1263">
            <v>1</v>
          </cell>
          <cell r="I1263">
            <v>2</v>
          </cell>
          <cell r="J1263">
            <v>1</v>
          </cell>
          <cell r="M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E1264">
            <v>1</v>
          </cell>
          <cell r="F1264">
            <v>1</v>
          </cell>
          <cell r="G1264">
            <v>1</v>
          </cell>
          <cell r="H1264">
            <v>1</v>
          </cell>
          <cell r="I1264">
            <v>1</v>
          </cell>
          <cell r="M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E1267">
            <v>1</v>
          </cell>
          <cell r="F1267">
            <v>1</v>
          </cell>
          <cell r="G1267">
            <v>1</v>
          </cell>
          <cell r="H1267">
            <v>1</v>
          </cell>
          <cell r="I1267">
            <v>1</v>
          </cell>
          <cell r="M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E1268">
            <v>1</v>
          </cell>
          <cell r="F1268">
            <v>1</v>
          </cell>
          <cell r="G1268">
            <v>1</v>
          </cell>
          <cell r="H1268">
            <v>1</v>
          </cell>
          <cell r="I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E1272">
            <v>1</v>
          </cell>
          <cell r="F1272">
            <v>1</v>
          </cell>
          <cell r="G1272">
            <v>1</v>
          </cell>
          <cell r="H1272">
            <v>1</v>
          </cell>
          <cell r="I1272">
            <v>2</v>
          </cell>
          <cell r="J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E1274">
            <v>1</v>
          </cell>
          <cell r="F1274">
            <v>1</v>
          </cell>
          <cell r="G1274">
            <v>1</v>
          </cell>
          <cell r="H1274">
            <v>1</v>
          </cell>
          <cell r="I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E1276">
            <v>1</v>
          </cell>
          <cell r="F1276">
            <v>1</v>
          </cell>
          <cell r="G1276">
            <v>1</v>
          </cell>
          <cell r="H1276">
            <v>1</v>
          </cell>
          <cell r="I1276">
            <v>1</v>
          </cell>
          <cell r="M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E1280">
            <v>1</v>
          </cell>
          <cell r="F1280">
            <v>1</v>
          </cell>
          <cell r="G1280">
            <v>1</v>
          </cell>
          <cell r="H1280">
            <v>1</v>
          </cell>
          <cell r="I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E1282">
            <v>1</v>
          </cell>
          <cell r="F1282">
            <v>1</v>
          </cell>
          <cell r="G1282">
            <v>1</v>
          </cell>
          <cell r="H1282">
            <v>1</v>
          </cell>
          <cell r="I1282">
            <v>1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E1283">
            <v>1</v>
          </cell>
          <cell r="F1283">
            <v>1</v>
          </cell>
          <cell r="G1283">
            <v>1</v>
          </cell>
          <cell r="H1283">
            <v>1</v>
          </cell>
          <cell r="I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E1287">
            <v>1</v>
          </cell>
          <cell r="F1287">
            <v>1</v>
          </cell>
          <cell r="G1287">
            <v>1</v>
          </cell>
          <cell r="H1287">
            <v>1</v>
          </cell>
          <cell r="I1287">
            <v>2</v>
          </cell>
          <cell r="J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E1288">
            <v>1</v>
          </cell>
          <cell r="F1288">
            <v>1</v>
          </cell>
          <cell r="G1288">
            <v>1</v>
          </cell>
          <cell r="H1288">
            <v>1</v>
          </cell>
          <cell r="I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E1294">
            <v>1</v>
          </cell>
          <cell r="F1294">
            <v>1</v>
          </cell>
          <cell r="G1294">
            <v>1</v>
          </cell>
          <cell r="H1294">
            <v>1</v>
          </cell>
          <cell r="I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E1295">
            <v>1</v>
          </cell>
          <cell r="F1295">
            <v>1</v>
          </cell>
          <cell r="G1295">
            <v>1</v>
          </cell>
          <cell r="H1295">
            <v>1</v>
          </cell>
          <cell r="I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C1296">
            <v>5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E1297">
            <v>1</v>
          </cell>
          <cell r="F1297">
            <v>1</v>
          </cell>
          <cell r="G1297">
            <v>1</v>
          </cell>
          <cell r="H1297">
            <v>1</v>
          </cell>
          <cell r="I1297">
            <v>1</v>
          </cell>
          <cell r="J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E1299">
            <v>1</v>
          </cell>
          <cell r="F1299">
            <v>1</v>
          </cell>
          <cell r="G1299">
            <v>2</v>
          </cell>
          <cell r="H1299">
            <v>1</v>
          </cell>
          <cell r="I1299">
            <v>2</v>
          </cell>
          <cell r="J1299">
            <v>1</v>
          </cell>
          <cell r="M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E1300">
            <v>1</v>
          </cell>
          <cell r="F1300">
            <v>1</v>
          </cell>
          <cell r="G1300">
            <v>1</v>
          </cell>
          <cell r="H1300">
            <v>1</v>
          </cell>
          <cell r="I1300">
            <v>1</v>
          </cell>
          <cell r="J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E1302">
            <v>1</v>
          </cell>
          <cell r="F1302">
            <v>1</v>
          </cell>
          <cell r="G1302">
            <v>1</v>
          </cell>
          <cell r="H1302">
            <v>1</v>
          </cell>
          <cell r="I1302">
            <v>1</v>
          </cell>
          <cell r="J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E1303">
            <v>1</v>
          </cell>
          <cell r="F1303">
            <v>1</v>
          </cell>
          <cell r="G1303">
            <v>1</v>
          </cell>
          <cell r="H1303">
            <v>1</v>
          </cell>
          <cell r="I1303">
            <v>1</v>
          </cell>
          <cell r="M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E1308">
            <v>1</v>
          </cell>
          <cell r="F1308">
            <v>1</v>
          </cell>
          <cell r="G1308">
            <v>1</v>
          </cell>
          <cell r="H1308">
            <v>1</v>
          </cell>
          <cell r="I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E1309">
            <v>1</v>
          </cell>
          <cell r="F1309">
            <v>1</v>
          </cell>
          <cell r="G1309">
            <v>1</v>
          </cell>
          <cell r="H1309">
            <v>0</v>
          </cell>
          <cell r="I1309">
            <v>0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E1315">
            <v>1</v>
          </cell>
          <cell r="F1315">
            <v>1</v>
          </cell>
          <cell r="G1315">
            <v>1</v>
          </cell>
          <cell r="H1315">
            <v>1</v>
          </cell>
          <cell r="I1315">
            <v>2</v>
          </cell>
          <cell r="J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C1361">
            <v>1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E1362">
            <v>1</v>
          </cell>
          <cell r="F1362">
            <v>1</v>
          </cell>
          <cell r="G1362">
            <v>1</v>
          </cell>
          <cell r="H1362">
            <v>1</v>
          </cell>
          <cell r="I1362">
            <v>1</v>
          </cell>
          <cell r="M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E1364">
            <v>1</v>
          </cell>
          <cell r="F1364">
            <v>1</v>
          </cell>
          <cell r="G1364">
            <v>1</v>
          </cell>
          <cell r="H1364">
            <v>1</v>
          </cell>
          <cell r="I1364">
            <v>1</v>
          </cell>
          <cell r="M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E1365">
            <v>1</v>
          </cell>
          <cell r="F1365">
            <v>1</v>
          </cell>
          <cell r="G1365">
            <v>2</v>
          </cell>
          <cell r="H1365">
            <v>1</v>
          </cell>
          <cell r="I1365">
            <v>2</v>
          </cell>
          <cell r="J1365">
            <v>1</v>
          </cell>
          <cell r="M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E1367">
            <v>1</v>
          </cell>
          <cell r="F1367">
            <v>1</v>
          </cell>
          <cell r="G1367">
            <v>2</v>
          </cell>
          <cell r="H1367">
            <v>1</v>
          </cell>
          <cell r="I1367">
            <v>2</v>
          </cell>
          <cell r="J1367">
            <v>1</v>
          </cell>
          <cell r="M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E1371">
            <v>1</v>
          </cell>
          <cell r="F1371">
            <v>1</v>
          </cell>
          <cell r="G1371">
            <v>1</v>
          </cell>
          <cell r="H1371">
            <v>1</v>
          </cell>
          <cell r="I1371">
            <v>1</v>
          </cell>
          <cell r="J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E1375">
            <v>1</v>
          </cell>
          <cell r="F1375">
            <v>1</v>
          </cell>
          <cell r="G1375">
            <v>1</v>
          </cell>
          <cell r="H1375">
            <v>1</v>
          </cell>
          <cell r="I1375">
            <v>1</v>
          </cell>
          <cell r="J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E1377">
            <v>1</v>
          </cell>
          <cell r="F1377">
            <v>1</v>
          </cell>
          <cell r="G1377">
            <v>1</v>
          </cell>
          <cell r="H1377">
            <v>1</v>
          </cell>
          <cell r="I1377">
            <v>1</v>
          </cell>
          <cell r="M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E1378">
            <v>1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J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E1379">
            <v>1</v>
          </cell>
          <cell r="F1379">
            <v>1</v>
          </cell>
          <cell r="G1379">
            <v>1</v>
          </cell>
          <cell r="H1379">
            <v>1</v>
          </cell>
          <cell r="I1379">
            <v>1</v>
          </cell>
          <cell r="J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E1384">
            <v>1</v>
          </cell>
          <cell r="F1384">
            <v>1</v>
          </cell>
          <cell r="G1384">
            <v>1</v>
          </cell>
          <cell r="H1384">
            <v>1</v>
          </cell>
          <cell r="I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E1385">
            <v>1</v>
          </cell>
          <cell r="F1385">
            <v>1</v>
          </cell>
          <cell r="G1385">
            <v>1</v>
          </cell>
          <cell r="H1385">
            <v>1</v>
          </cell>
          <cell r="I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E1392">
            <v>1</v>
          </cell>
          <cell r="F1392">
            <v>1</v>
          </cell>
          <cell r="G1392">
            <v>1</v>
          </cell>
          <cell r="H1392">
            <v>1</v>
          </cell>
          <cell r="I1392">
            <v>1</v>
          </cell>
          <cell r="J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E1393">
            <v>1</v>
          </cell>
          <cell r="F1393">
            <v>1</v>
          </cell>
          <cell r="G1393">
            <v>2</v>
          </cell>
          <cell r="H1393">
            <v>1</v>
          </cell>
          <cell r="I1393">
            <v>2</v>
          </cell>
          <cell r="J1393">
            <v>1</v>
          </cell>
          <cell r="K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E1395">
            <v>1</v>
          </cell>
          <cell r="F1395">
            <v>1</v>
          </cell>
          <cell r="G1395">
            <v>1</v>
          </cell>
          <cell r="H1395">
            <v>1</v>
          </cell>
          <cell r="I1395">
            <v>1</v>
          </cell>
          <cell r="J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E1399">
            <v>1</v>
          </cell>
          <cell r="F1399">
            <v>1</v>
          </cell>
          <cell r="G1399">
            <v>1</v>
          </cell>
          <cell r="H1399">
            <v>1</v>
          </cell>
          <cell r="I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E1400">
            <v>1</v>
          </cell>
          <cell r="F1400">
            <v>1</v>
          </cell>
          <cell r="G1400">
            <v>2</v>
          </cell>
          <cell r="H1400">
            <v>1</v>
          </cell>
          <cell r="I1400">
            <v>2</v>
          </cell>
          <cell r="J1400">
            <v>1</v>
          </cell>
          <cell r="L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E1401">
            <v>1</v>
          </cell>
          <cell r="F1401">
            <v>1</v>
          </cell>
          <cell r="G1401">
            <v>2</v>
          </cell>
          <cell r="H1401">
            <v>1</v>
          </cell>
          <cell r="I1401">
            <v>1</v>
          </cell>
          <cell r="J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E1404">
            <v>1</v>
          </cell>
          <cell r="F1404">
            <v>1</v>
          </cell>
          <cell r="G1404">
            <v>1</v>
          </cell>
          <cell r="H1404">
            <v>1</v>
          </cell>
          <cell r="I1404">
            <v>1</v>
          </cell>
          <cell r="J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E1406">
            <v>1</v>
          </cell>
          <cell r="F1406">
            <v>1</v>
          </cell>
          <cell r="G1406">
            <v>1</v>
          </cell>
          <cell r="H1406">
            <v>1</v>
          </cell>
          <cell r="I1406">
            <v>1</v>
          </cell>
          <cell r="J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E1409">
            <v>1</v>
          </cell>
          <cell r="F1409">
            <v>1</v>
          </cell>
          <cell r="G1409">
            <v>1</v>
          </cell>
          <cell r="H1409">
            <v>1</v>
          </cell>
          <cell r="I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E1410">
            <v>1</v>
          </cell>
          <cell r="F1410">
            <v>1</v>
          </cell>
          <cell r="G1410">
            <v>1</v>
          </cell>
          <cell r="H1410">
            <v>1</v>
          </cell>
          <cell r="I1410">
            <v>1</v>
          </cell>
          <cell r="J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E1416">
            <v>1</v>
          </cell>
          <cell r="F1416">
            <v>1</v>
          </cell>
          <cell r="G1416">
            <v>1</v>
          </cell>
          <cell r="H1416">
            <v>1</v>
          </cell>
          <cell r="I1416">
            <v>1</v>
          </cell>
          <cell r="J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E1425">
            <v>1</v>
          </cell>
          <cell r="F1425">
            <v>1</v>
          </cell>
          <cell r="G1425">
            <v>1</v>
          </cell>
          <cell r="H1425">
            <v>1</v>
          </cell>
          <cell r="I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E1431">
            <v>1</v>
          </cell>
          <cell r="F1431">
            <v>1</v>
          </cell>
          <cell r="G1431">
            <v>1</v>
          </cell>
          <cell r="H1431">
            <v>1</v>
          </cell>
          <cell r="I1431">
            <v>1</v>
          </cell>
          <cell r="M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E1436">
            <v>1</v>
          </cell>
          <cell r="F1436">
            <v>1</v>
          </cell>
          <cell r="G1436">
            <v>1</v>
          </cell>
          <cell r="H1436">
            <v>1</v>
          </cell>
          <cell r="I1436">
            <v>1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E1464">
            <v>1</v>
          </cell>
          <cell r="F1464">
            <v>1</v>
          </cell>
          <cell r="G1464">
            <v>2</v>
          </cell>
          <cell r="H1464">
            <v>1</v>
          </cell>
          <cell r="I1464">
            <v>2</v>
          </cell>
          <cell r="J1464">
            <v>1</v>
          </cell>
          <cell r="M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E1465">
            <v>1</v>
          </cell>
          <cell r="F1465">
            <v>1</v>
          </cell>
          <cell r="G1465">
            <v>1</v>
          </cell>
          <cell r="H1465">
            <v>1</v>
          </cell>
          <cell r="I1465">
            <v>1</v>
          </cell>
          <cell r="J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E1472">
            <v>1</v>
          </cell>
          <cell r="F1472">
            <v>1</v>
          </cell>
          <cell r="G1472">
            <v>1</v>
          </cell>
          <cell r="H1472">
            <v>3</v>
          </cell>
          <cell r="I1472">
            <v>1</v>
          </cell>
          <cell r="J1472">
            <v>1</v>
          </cell>
          <cell r="K1472">
            <v>1</v>
          </cell>
          <cell r="L1472">
            <v>1</v>
          </cell>
          <cell r="M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E1474">
            <v>1</v>
          </cell>
          <cell r="F1474">
            <v>1</v>
          </cell>
          <cell r="G1474">
            <v>1</v>
          </cell>
          <cell r="H1474">
            <v>1</v>
          </cell>
          <cell r="I1474">
            <v>1</v>
          </cell>
          <cell r="J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E1476">
            <v>1</v>
          </cell>
          <cell r="F1476">
            <v>1</v>
          </cell>
          <cell r="G1476">
            <v>1</v>
          </cell>
          <cell r="H1476">
            <v>1</v>
          </cell>
          <cell r="I1476">
            <v>1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E1480">
            <v>1</v>
          </cell>
          <cell r="F1480">
            <v>1</v>
          </cell>
          <cell r="G1480">
            <v>1</v>
          </cell>
          <cell r="H1480">
            <v>1</v>
          </cell>
          <cell r="I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E1483">
            <v>1</v>
          </cell>
          <cell r="F1483">
            <v>1</v>
          </cell>
          <cell r="G1483">
            <v>1</v>
          </cell>
          <cell r="H1483">
            <v>1</v>
          </cell>
          <cell r="I1483">
            <v>1</v>
          </cell>
          <cell r="M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E1484">
            <v>1</v>
          </cell>
          <cell r="F1484">
            <v>1</v>
          </cell>
          <cell r="G1484">
            <v>2</v>
          </cell>
          <cell r="H1484">
            <v>1</v>
          </cell>
          <cell r="I1484">
            <v>2</v>
          </cell>
          <cell r="J1484">
            <v>1</v>
          </cell>
          <cell r="M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E1485">
            <v>1</v>
          </cell>
          <cell r="F1485">
            <v>1</v>
          </cell>
          <cell r="G1485">
            <v>1</v>
          </cell>
          <cell r="H1485">
            <v>1</v>
          </cell>
          <cell r="I1485">
            <v>1</v>
          </cell>
          <cell r="J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E1495">
            <v>1</v>
          </cell>
          <cell r="F1495">
            <v>1</v>
          </cell>
          <cell r="G1495">
            <v>1</v>
          </cell>
          <cell r="H1495">
            <v>1</v>
          </cell>
          <cell r="I1495">
            <v>1</v>
          </cell>
          <cell r="J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E1496">
            <v>1</v>
          </cell>
          <cell r="F1496">
            <v>1</v>
          </cell>
          <cell r="G1496">
            <v>1</v>
          </cell>
          <cell r="H1496">
            <v>1</v>
          </cell>
          <cell r="I1496">
            <v>1</v>
          </cell>
          <cell r="M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E1501">
            <v>1</v>
          </cell>
          <cell r="F1501">
            <v>1</v>
          </cell>
          <cell r="G1501">
            <v>1</v>
          </cell>
          <cell r="H1501">
            <v>1</v>
          </cell>
          <cell r="I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E1507">
            <v>1</v>
          </cell>
          <cell r="F1507">
            <v>1</v>
          </cell>
          <cell r="G1507">
            <v>1</v>
          </cell>
          <cell r="H1507">
            <v>1</v>
          </cell>
          <cell r="I1507">
            <v>1</v>
          </cell>
          <cell r="J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E1510">
            <v>1</v>
          </cell>
          <cell r="F1510">
            <v>1</v>
          </cell>
          <cell r="G1510">
            <v>1</v>
          </cell>
          <cell r="H1510">
            <v>1</v>
          </cell>
          <cell r="I1510">
            <v>1</v>
          </cell>
          <cell r="J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E1511">
            <v>1</v>
          </cell>
          <cell r="F1511">
            <v>1</v>
          </cell>
          <cell r="G1511">
            <v>1</v>
          </cell>
          <cell r="H1511">
            <v>1</v>
          </cell>
          <cell r="I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E1515">
            <v>1</v>
          </cell>
          <cell r="F1515">
            <v>1</v>
          </cell>
          <cell r="G1515">
            <v>2</v>
          </cell>
          <cell r="H1515">
            <v>1</v>
          </cell>
          <cell r="I1515">
            <v>2</v>
          </cell>
          <cell r="J1515">
            <v>1</v>
          </cell>
          <cell r="M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E1516">
            <v>1</v>
          </cell>
          <cell r="F1516">
            <v>1</v>
          </cell>
          <cell r="G1516">
            <v>1</v>
          </cell>
          <cell r="H1516">
            <v>1</v>
          </cell>
          <cell r="I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E1517">
            <v>1</v>
          </cell>
          <cell r="F1517">
            <v>1</v>
          </cell>
          <cell r="G1517">
            <v>1</v>
          </cell>
          <cell r="H1517">
            <v>1</v>
          </cell>
          <cell r="I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E1518">
            <v>1</v>
          </cell>
          <cell r="F1518">
            <v>1</v>
          </cell>
          <cell r="G1518">
            <v>1</v>
          </cell>
          <cell r="H1518">
            <v>1</v>
          </cell>
          <cell r="I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E1519">
            <v>1</v>
          </cell>
          <cell r="F1519">
            <v>1</v>
          </cell>
          <cell r="G1519">
            <v>1</v>
          </cell>
          <cell r="H1519">
            <v>1</v>
          </cell>
          <cell r="I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E1521">
            <v>1</v>
          </cell>
          <cell r="F1521">
            <v>1</v>
          </cell>
          <cell r="G1521">
            <v>1</v>
          </cell>
          <cell r="H1521">
            <v>1</v>
          </cell>
          <cell r="I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E1526">
            <v>1</v>
          </cell>
          <cell r="F1526">
            <v>1</v>
          </cell>
          <cell r="G1526">
            <v>1</v>
          </cell>
          <cell r="H1526">
            <v>1</v>
          </cell>
          <cell r="I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E1531">
            <v>1</v>
          </cell>
          <cell r="F1531">
            <v>1</v>
          </cell>
          <cell r="G1531">
            <v>2</v>
          </cell>
          <cell r="H1531">
            <v>1</v>
          </cell>
          <cell r="I1531">
            <v>2</v>
          </cell>
          <cell r="J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E1541">
            <v>1</v>
          </cell>
          <cell r="F1541">
            <v>1</v>
          </cell>
          <cell r="G1541">
            <v>1</v>
          </cell>
          <cell r="H1541">
            <v>1</v>
          </cell>
          <cell r="I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E1543">
            <v>1</v>
          </cell>
          <cell r="F1543">
            <v>1</v>
          </cell>
          <cell r="G1543">
            <v>1</v>
          </cell>
          <cell r="H1543">
            <v>1</v>
          </cell>
          <cell r="I1543">
            <v>1</v>
          </cell>
          <cell r="J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E1544">
            <v>1</v>
          </cell>
          <cell r="F1544">
            <v>1</v>
          </cell>
          <cell r="G1544">
            <v>1</v>
          </cell>
          <cell r="H1544">
            <v>1</v>
          </cell>
          <cell r="I1544">
            <v>1</v>
          </cell>
          <cell r="J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E1548">
            <v>1</v>
          </cell>
          <cell r="F1548">
            <v>1</v>
          </cell>
          <cell r="G1548">
            <v>1</v>
          </cell>
          <cell r="H1548">
            <v>1</v>
          </cell>
          <cell r="I1548">
            <v>2</v>
          </cell>
          <cell r="J1548">
            <v>1</v>
          </cell>
          <cell r="N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E1553">
            <v>1</v>
          </cell>
          <cell r="F1553">
            <v>1</v>
          </cell>
          <cell r="G1553">
            <v>1</v>
          </cell>
          <cell r="H1553">
            <v>1</v>
          </cell>
          <cell r="I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E1556">
            <v>1</v>
          </cell>
          <cell r="F1556">
            <v>1</v>
          </cell>
          <cell r="G1556">
            <v>1</v>
          </cell>
          <cell r="H1556">
            <v>1</v>
          </cell>
          <cell r="I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E1561">
            <v>1</v>
          </cell>
          <cell r="F1561">
            <v>1</v>
          </cell>
          <cell r="G1561">
            <v>1</v>
          </cell>
          <cell r="H1561">
            <v>1</v>
          </cell>
          <cell r="I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E1565">
            <v>1</v>
          </cell>
          <cell r="F1565">
            <v>1</v>
          </cell>
          <cell r="G1565">
            <v>1</v>
          </cell>
          <cell r="H1565">
            <v>1</v>
          </cell>
          <cell r="I1565">
            <v>1</v>
          </cell>
          <cell r="M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E1570">
            <v>1</v>
          </cell>
          <cell r="F1570">
            <v>1</v>
          </cell>
          <cell r="G1570">
            <v>1</v>
          </cell>
          <cell r="H1570">
            <v>1</v>
          </cell>
          <cell r="I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E1574">
            <v>1</v>
          </cell>
          <cell r="F1574">
            <v>1</v>
          </cell>
          <cell r="G1574">
            <v>1</v>
          </cell>
          <cell r="H1574">
            <v>1</v>
          </cell>
          <cell r="I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E1575">
            <v>1</v>
          </cell>
          <cell r="F1575">
            <v>1</v>
          </cell>
          <cell r="G1575">
            <v>1</v>
          </cell>
          <cell r="H1575">
            <v>1</v>
          </cell>
          <cell r="I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E1578">
            <v>1</v>
          </cell>
          <cell r="F1578">
            <v>1</v>
          </cell>
          <cell r="G1578">
            <v>1</v>
          </cell>
          <cell r="H1578">
            <v>1</v>
          </cell>
          <cell r="I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E1581">
            <v>1</v>
          </cell>
          <cell r="F1581">
            <v>1</v>
          </cell>
          <cell r="G1581">
            <v>1</v>
          </cell>
          <cell r="H1581">
            <v>1</v>
          </cell>
          <cell r="I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C1582">
            <v>9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E1583">
            <v>1</v>
          </cell>
          <cell r="F1583">
            <v>1</v>
          </cell>
          <cell r="G1583">
            <v>1</v>
          </cell>
          <cell r="H1583">
            <v>1</v>
          </cell>
          <cell r="I1583">
            <v>1</v>
          </cell>
          <cell r="M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E1584">
            <v>1</v>
          </cell>
          <cell r="F1584">
            <v>1</v>
          </cell>
          <cell r="G1584">
            <v>1</v>
          </cell>
          <cell r="H1584">
            <v>0</v>
          </cell>
          <cell r="I1584">
            <v>0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E1586">
            <v>1</v>
          </cell>
          <cell r="F1586">
            <v>1</v>
          </cell>
          <cell r="G1586">
            <v>2</v>
          </cell>
          <cell r="H1586">
            <v>1</v>
          </cell>
          <cell r="I1586">
            <v>2</v>
          </cell>
          <cell r="J1586">
            <v>1</v>
          </cell>
          <cell r="M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E1587">
            <v>1</v>
          </cell>
          <cell r="F1587">
            <v>1</v>
          </cell>
          <cell r="G1587">
            <v>1</v>
          </cell>
          <cell r="H1587">
            <v>1</v>
          </cell>
          <cell r="I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E1589">
            <v>1</v>
          </cell>
          <cell r="F1589">
            <v>1</v>
          </cell>
          <cell r="G1589">
            <v>1</v>
          </cell>
          <cell r="H1589">
            <v>1</v>
          </cell>
          <cell r="I1589">
            <v>1</v>
          </cell>
          <cell r="M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E1590">
            <v>1</v>
          </cell>
          <cell r="F1590">
            <v>1</v>
          </cell>
          <cell r="G1590">
            <v>1</v>
          </cell>
          <cell r="H1590">
            <v>1</v>
          </cell>
          <cell r="I1590">
            <v>1</v>
          </cell>
          <cell r="M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E1592">
            <v>1</v>
          </cell>
          <cell r="F1592">
            <v>1</v>
          </cell>
          <cell r="G1592">
            <v>1</v>
          </cell>
          <cell r="H1592">
            <v>1</v>
          </cell>
          <cell r="I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E1595">
            <v>1</v>
          </cell>
          <cell r="F1595">
            <v>1</v>
          </cell>
          <cell r="G1595">
            <v>1</v>
          </cell>
          <cell r="H1595">
            <v>1</v>
          </cell>
          <cell r="I1595">
            <v>1</v>
          </cell>
          <cell r="K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E1596">
            <v>1</v>
          </cell>
          <cell r="F1596">
            <v>1</v>
          </cell>
          <cell r="G1596">
            <v>1</v>
          </cell>
          <cell r="H1596">
            <v>1</v>
          </cell>
          <cell r="I1596">
            <v>1</v>
          </cell>
          <cell r="M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E1599">
            <v>1</v>
          </cell>
          <cell r="F1599">
            <v>1</v>
          </cell>
          <cell r="G1599">
            <v>1</v>
          </cell>
          <cell r="H1599">
            <v>1</v>
          </cell>
          <cell r="I1599">
            <v>1</v>
          </cell>
          <cell r="J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E1608">
            <v>1</v>
          </cell>
          <cell r="F1608">
            <v>1</v>
          </cell>
          <cell r="G1608">
            <v>1</v>
          </cell>
          <cell r="H1608">
            <v>1</v>
          </cell>
          <cell r="I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E1609">
            <v>1</v>
          </cell>
          <cell r="F1609">
            <v>1</v>
          </cell>
          <cell r="G1609">
            <v>2</v>
          </cell>
          <cell r="H1609">
            <v>1</v>
          </cell>
          <cell r="I1609">
            <v>2</v>
          </cell>
          <cell r="J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E1618">
            <v>1</v>
          </cell>
          <cell r="F1618">
            <v>1</v>
          </cell>
          <cell r="G1618">
            <v>1</v>
          </cell>
          <cell r="H1618">
            <v>1</v>
          </cell>
          <cell r="I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E1633">
            <v>1</v>
          </cell>
          <cell r="F1633">
            <v>1</v>
          </cell>
          <cell r="G1633">
            <v>1</v>
          </cell>
          <cell r="H1633">
            <v>1</v>
          </cell>
          <cell r="I1633">
            <v>1</v>
          </cell>
          <cell r="J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E1635">
            <v>1</v>
          </cell>
          <cell r="F1635">
            <v>1</v>
          </cell>
          <cell r="G1635">
            <v>1</v>
          </cell>
          <cell r="H1635">
            <v>1</v>
          </cell>
          <cell r="I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E1651">
            <v>1</v>
          </cell>
          <cell r="F1651">
            <v>1</v>
          </cell>
          <cell r="G1651">
            <v>1</v>
          </cell>
          <cell r="H1651">
            <v>1</v>
          </cell>
          <cell r="I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C1657">
            <v>6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E1658">
            <v>1</v>
          </cell>
          <cell r="F1658">
            <v>1</v>
          </cell>
          <cell r="G1658">
            <v>1</v>
          </cell>
          <cell r="H1658">
            <v>1</v>
          </cell>
          <cell r="I1658">
            <v>1</v>
          </cell>
          <cell r="J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E1660">
            <v>1</v>
          </cell>
          <cell r="F1660">
            <v>1</v>
          </cell>
          <cell r="G1660">
            <v>1</v>
          </cell>
          <cell r="H1660">
            <v>1</v>
          </cell>
          <cell r="I1660">
            <v>1</v>
          </cell>
          <cell r="M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E1662">
            <v>1</v>
          </cell>
          <cell r="F1662">
            <v>1</v>
          </cell>
          <cell r="G1662">
            <v>1</v>
          </cell>
          <cell r="H1662">
            <v>1</v>
          </cell>
          <cell r="I1662">
            <v>1</v>
          </cell>
          <cell r="J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E1663">
            <v>1</v>
          </cell>
          <cell r="F1663">
            <v>1</v>
          </cell>
          <cell r="G1663">
            <v>1</v>
          </cell>
          <cell r="H1663">
            <v>1</v>
          </cell>
          <cell r="I1663">
            <v>1</v>
          </cell>
          <cell r="J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E1666">
            <v>1</v>
          </cell>
          <cell r="F1666">
            <v>1</v>
          </cell>
          <cell r="G1666">
            <v>2</v>
          </cell>
          <cell r="H1666">
            <v>1</v>
          </cell>
          <cell r="I1666">
            <v>2</v>
          </cell>
          <cell r="J1666">
            <v>1</v>
          </cell>
          <cell r="M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E1670">
            <v>1</v>
          </cell>
          <cell r="F1670">
            <v>1</v>
          </cell>
          <cell r="G1670">
            <v>1</v>
          </cell>
          <cell r="H1670">
            <v>1</v>
          </cell>
          <cell r="I1670">
            <v>1</v>
          </cell>
          <cell r="M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E1672">
            <v>1</v>
          </cell>
          <cell r="F1672">
            <v>1</v>
          </cell>
          <cell r="G1672">
            <v>1</v>
          </cell>
          <cell r="H1672">
            <v>1</v>
          </cell>
          <cell r="I1672">
            <v>1</v>
          </cell>
          <cell r="M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E1673">
            <v>1</v>
          </cell>
          <cell r="F1673">
            <v>1</v>
          </cell>
          <cell r="G1673">
            <v>1</v>
          </cell>
          <cell r="H1673">
            <v>1</v>
          </cell>
          <cell r="I1673">
            <v>1</v>
          </cell>
          <cell r="J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E1680">
            <v>1</v>
          </cell>
          <cell r="F1680">
            <v>1</v>
          </cell>
          <cell r="G1680">
            <v>1</v>
          </cell>
          <cell r="H1680">
            <v>1</v>
          </cell>
          <cell r="I1680">
            <v>1</v>
          </cell>
          <cell r="M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E1682">
            <v>1</v>
          </cell>
          <cell r="F1682">
            <v>1</v>
          </cell>
          <cell r="G1682">
            <v>1</v>
          </cell>
          <cell r="H1682">
            <v>1</v>
          </cell>
          <cell r="I1682">
            <v>1</v>
          </cell>
          <cell r="M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E1683">
            <v>1</v>
          </cell>
          <cell r="F1683">
            <v>1</v>
          </cell>
          <cell r="G1683">
            <v>2</v>
          </cell>
          <cell r="H1683">
            <v>1</v>
          </cell>
          <cell r="I1683">
            <v>2</v>
          </cell>
          <cell r="J1683">
            <v>1</v>
          </cell>
          <cell r="M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E1684">
            <v>1</v>
          </cell>
          <cell r="F1684">
            <v>1</v>
          </cell>
          <cell r="G1684">
            <v>1</v>
          </cell>
          <cell r="H1684">
            <v>1</v>
          </cell>
          <cell r="I1684">
            <v>1</v>
          </cell>
          <cell r="M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E1687">
            <v>1</v>
          </cell>
          <cell r="F1687">
            <v>1</v>
          </cell>
          <cell r="G1687">
            <v>1</v>
          </cell>
          <cell r="H1687">
            <v>1</v>
          </cell>
          <cell r="I1687">
            <v>1</v>
          </cell>
          <cell r="M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E1691">
            <v>1</v>
          </cell>
          <cell r="F1691">
            <v>1</v>
          </cell>
          <cell r="G1691">
            <v>1</v>
          </cell>
          <cell r="H1691">
            <v>1</v>
          </cell>
          <cell r="I1691">
            <v>1</v>
          </cell>
          <cell r="M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E1696">
            <v>1</v>
          </cell>
          <cell r="F1696">
            <v>1</v>
          </cell>
          <cell r="G1696">
            <v>1</v>
          </cell>
          <cell r="H1696">
            <v>1</v>
          </cell>
          <cell r="I1696">
            <v>1</v>
          </cell>
          <cell r="M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E1697">
            <v>1</v>
          </cell>
          <cell r="F1697">
            <v>1</v>
          </cell>
          <cell r="G1697">
            <v>1</v>
          </cell>
          <cell r="H1697">
            <v>1</v>
          </cell>
          <cell r="I1697">
            <v>1</v>
          </cell>
          <cell r="M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E1702">
            <v>1</v>
          </cell>
          <cell r="F1702">
            <v>1</v>
          </cell>
          <cell r="G1702">
            <v>1</v>
          </cell>
          <cell r="H1702">
            <v>1</v>
          </cell>
          <cell r="I1702">
            <v>1</v>
          </cell>
          <cell r="J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E1708">
            <v>1</v>
          </cell>
          <cell r="F1708">
            <v>1</v>
          </cell>
          <cell r="G1708">
            <v>1</v>
          </cell>
          <cell r="H1708">
            <v>1</v>
          </cell>
          <cell r="I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E1711">
            <v>1</v>
          </cell>
          <cell r="F1711">
            <v>1</v>
          </cell>
          <cell r="G1711">
            <v>1</v>
          </cell>
          <cell r="H1711">
            <v>1</v>
          </cell>
          <cell r="I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E1716">
            <v>1</v>
          </cell>
          <cell r="F1716">
            <v>1</v>
          </cell>
          <cell r="G1716">
            <v>1</v>
          </cell>
          <cell r="H1716">
            <v>1</v>
          </cell>
          <cell r="I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E1724">
            <v>1</v>
          </cell>
          <cell r="F1724">
            <v>1</v>
          </cell>
          <cell r="G1724">
            <v>2</v>
          </cell>
          <cell r="H1724">
            <v>1</v>
          </cell>
          <cell r="I1724">
            <v>2</v>
          </cell>
          <cell r="J1724">
            <v>1</v>
          </cell>
          <cell r="M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E1729">
            <v>1</v>
          </cell>
          <cell r="F1729">
            <v>1</v>
          </cell>
          <cell r="G1729">
            <v>1</v>
          </cell>
          <cell r="H1729">
            <v>1</v>
          </cell>
          <cell r="I1729">
            <v>2</v>
          </cell>
          <cell r="J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E1733">
            <v>1</v>
          </cell>
          <cell r="F1733">
            <v>1</v>
          </cell>
          <cell r="G1733">
            <v>1</v>
          </cell>
          <cell r="H1733">
            <v>1</v>
          </cell>
          <cell r="I1733">
            <v>2</v>
          </cell>
          <cell r="J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C1745">
            <v>3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E1746">
            <v>1</v>
          </cell>
          <cell r="F1746">
            <v>1</v>
          </cell>
          <cell r="G1746">
            <v>1</v>
          </cell>
          <cell r="H1746">
            <v>1</v>
          </cell>
          <cell r="I1746">
            <v>1</v>
          </cell>
          <cell r="J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E1747">
            <v>1</v>
          </cell>
          <cell r="F1747">
            <v>1</v>
          </cell>
          <cell r="G1747">
            <v>2</v>
          </cell>
          <cell r="H1747">
            <v>1</v>
          </cell>
          <cell r="I1747">
            <v>2</v>
          </cell>
          <cell r="J1747">
            <v>1</v>
          </cell>
          <cell r="M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E1748">
            <v>1</v>
          </cell>
          <cell r="F1748">
            <v>1</v>
          </cell>
          <cell r="G1748">
            <v>1</v>
          </cell>
          <cell r="H1748">
            <v>1</v>
          </cell>
          <cell r="I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E1749">
            <v>1</v>
          </cell>
          <cell r="F1749">
            <v>1</v>
          </cell>
          <cell r="G1749">
            <v>1</v>
          </cell>
          <cell r="H1749">
            <v>1</v>
          </cell>
          <cell r="I1749">
            <v>1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E1750">
            <v>1</v>
          </cell>
          <cell r="F1750">
            <v>1</v>
          </cell>
          <cell r="G1750">
            <v>1</v>
          </cell>
          <cell r="H1750">
            <v>1</v>
          </cell>
          <cell r="I1750">
            <v>1</v>
          </cell>
          <cell r="J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E1751">
            <v>1</v>
          </cell>
          <cell r="F1751">
            <v>1</v>
          </cell>
          <cell r="G1751">
            <v>1</v>
          </cell>
          <cell r="H1751">
            <v>1</v>
          </cell>
          <cell r="I1751">
            <v>1</v>
          </cell>
          <cell r="M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E1753">
            <v>1</v>
          </cell>
          <cell r="F1753">
            <v>1</v>
          </cell>
          <cell r="G1753">
            <v>1</v>
          </cell>
          <cell r="H1753">
            <v>1</v>
          </cell>
          <cell r="I1753">
            <v>1</v>
          </cell>
          <cell r="J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E1754">
            <v>1</v>
          </cell>
          <cell r="F1754">
            <v>1</v>
          </cell>
          <cell r="G1754">
            <v>1</v>
          </cell>
          <cell r="H1754">
            <v>1</v>
          </cell>
          <cell r="I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E1756">
            <v>1</v>
          </cell>
          <cell r="F1756">
            <v>1</v>
          </cell>
          <cell r="G1756">
            <v>1</v>
          </cell>
          <cell r="H1756">
            <v>1</v>
          </cell>
          <cell r="I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E1758">
            <v>1</v>
          </cell>
          <cell r="F1758">
            <v>1</v>
          </cell>
          <cell r="G1758">
            <v>1</v>
          </cell>
          <cell r="H1758">
            <v>1</v>
          </cell>
          <cell r="I1758">
            <v>1</v>
          </cell>
          <cell r="M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E1759">
            <v>1</v>
          </cell>
          <cell r="F1759">
            <v>1</v>
          </cell>
          <cell r="G1759">
            <v>1</v>
          </cell>
          <cell r="H1759">
            <v>1</v>
          </cell>
          <cell r="I1759">
            <v>1</v>
          </cell>
          <cell r="J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E1760">
            <v>1</v>
          </cell>
          <cell r="F1760">
            <v>1</v>
          </cell>
          <cell r="G1760">
            <v>1</v>
          </cell>
          <cell r="H1760">
            <v>1</v>
          </cell>
          <cell r="I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E1761">
            <v>1</v>
          </cell>
          <cell r="F1761">
            <v>1</v>
          </cell>
          <cell r="G1761">
            <v>1</v>
          </cell>
          <cell r="H1761">
            <v>1</v>
          </cell>
          <cell r="I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E1766">
            <v>1</v>
          </cell>
          <cell r="F1766">
            <v>1</v>
          </cell>
          <cell r="G1766">
            <v>1</v>
          </cell>
          <cell r="H1766">
            <v>1</v>
          </cell>
          <cell r="I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E1770">
            <v>1</v>
          </cell>
          <cell r="F1770">
            <v>1</v>
          </cell>
          <cell r="G1770">
            <v>1</v>
          </cell>
          <cell r="H1770">
            <v>1</v>
          </cell>
          <cell r="I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E1792">
            <v>1</v>
          </cell>
          <cell r="F1792">
            <v>1</v>
          </cell>
          <cell r="G1792">
            <v>1</v>
          </cell>
          <cell r="H1792">
            <v>1</v>
          </cell>
          <cell r="I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E1794">
            <v>1</v>
          </cell>
          <cell r="F1794">
            <v>1</v>
          </cell>
          <cell r="G1794">
            <v>1</v>
          </cell>
          <cell r="H1794">
            <v>1</v>
          </cell>
          <cell r="I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E1806">
            <v>1</v>
          </cell>
          <cell r="F1806">
            <v>1</v>
          </cell>
          <cell r="G1806">
            <v>1</v>
          </cell>
          <cell r="H1806">
            <v>1</v>
          </cell>
          <cell r="I1806">
            <v>1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E1811">
            <v>1</v>
          </cell>
          <cell r="F1811">
            <v>1</v>
          </cell>
          <cell r="G1811">
            <v>1</v>
          </cell>
          <cell r="H1811">
            <v>1</v>
          </cell>
          <cell r="I1811">
            <v>1</v>
          </cell>
          <cell r="K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E1813">
            <v>1</v>
          </cell>
          <cell r="F1813">
            <v>1</v>
          </cell>
          <cell r="G1813">
            <v>1</v>
          </cell>
          <cell r="H1813">
            <v>1</v>
          </cell>
          <cell r="I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C1815">
            <v>5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E1818">
            <v>1</v>
          </cell>
          <cell r="F1818">
            <v>1</v>
          </cell>
          <cell r="G1818">
            <v>1</v>
          </cell>
          <cell r="H1818">
            <v>1</v>
          </cell>
          <cell r="I1818">
            <v>1</v>
          </cell>
          <cell r="K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E1821">
            <v>1</v>
          </cell>
          <cell r="F1821">
            <v>1</v>
          </cell>
          <cell r="G1821">
            <v>1</v>
          </cell>
          <cell r="H1821">
            <v>1</v>
          </cell>
          <cell r="I1821">
            <v>1</v>
          </cell>
          <cell r="J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E1822">
            <v>1</v>
          </cell>
          <cell r="F1822">
            <v>1</v>
          </cell>
          <cell r="G1822">
            <v>1</v>
          </cell>
          <cell r="H1822">
            <v>1</v>
          </cell>
          <cell r="I1822">
            <v>1</v>
          </cell>
          <cell r="J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E1823">
            <v>1</v>
          </cell>
          <cell r="F1823">
            <v>1</v>
          </cell>
          <cell r="G1823">
            <v>2</v>
          </cell>
          <cell r="H1823">
            <v>1</v>
          </cell>
          <cell r="I1823">
            <v>2</v>
          </cell>
          <cell r="J1823">
            <v>1</v>
          </cell>
          <cell r="M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E1844">
            <v>1</v>
          </cell>
          <cell r="F1844">
            <v>1</v>
          </cell>
          <cell r="G1844">
            <v>1</v>
          </cell>
          <cell r="H1844">
            <v>1</v>
          </cell>
          <cell r="I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E1845">
            <v>1</v>
          </cell>
          <cell r="F1845">
            <v>1</v>
          </cell>
          <cell r="G1845">
            <v>1</v>
          </cell>
          <cell r="H1845">
            <v>1</v>
          </cell>
          <cell r="I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E1853">
            <v>1</v>
          </cell>
          <cell r="F1853">
            <v>1</v>
          </cell>
          <cell r="G1853">
            <v>1</v>
          </cell>
          <cell r="H1853">
            <v>1</v>
          </cell>
          <cell r="I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C1866">
            <v>1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E1867">
            <v>1</v>
          </cell>
          <cell r="F1867">
            <v>1</v>
          </cell>
          <cell r="G1867">
            <v>2</v>
          </cell>
          <cell r="H1867">
            <v>1</v>
          </cell>
          <cell r="I1867">
            <v>2</v>
          </cell>
          <cell r="J1867">
            <v>1</v>
          </cell>
          <cell r="M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E1870">
            <v>1</v>
          </cell>
          <cell r="F1870">
            <v>1</v>
          </cell>
          <cell r="G1870">
            <v>1</v>
          </cell>
          <cell r="H1870">
            <v>1</v>
          </cell>
          <cell r="I1870">
            <v>1</v>
          </cell>
          <cell r="M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E1872">
            <v>1</v>
          </cell>
          <cell r="F1872">
            <v>1</v>
          </cell>
          <cell r="G1872">
            <v>2</v>
          </cell>
          <cell r="H1872">
            <v>1</v>
          </cell>
          <cell r="I1872">
            <v>2</v>
          </cell>
          <cell r="J1872">
            <v>1</v>
          </cell>
          <cell r="N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E1873">
            <v>1</v>
          </cell>
          <cell r="F1873">
            <v>1</v>
          </cell>
          <cell r="G1873">
            <v>1</v>
          </cell>
          <cell r="H1873">
            <v>1</v>
          </cell>
          <cell r="I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E1874">
            <v>1</v>
          </cell>
          <cell r="F1874">
            <v>1</v>
          </cell>
          <cell r="G1874">
            <v>1</v>
          </cell>
          <cell r="H1874">
            <v>1</v>
          </cell>
          <cell r="I1874">
            <v>1</v>
          </cell>
          <cell r="M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E1875">
            <v>1</v>
          </cell>
          <cell r="F1875">
            <v>1</v>
          </cell>
          <cell r="G1875">
            <v>1</v>
          </cell>
          <cell r="H1875">
            <v>1</v>
          </cell>
          <cell r="I1875">
            <v>1</v>
          </cell>
          <cell r="M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E1876">
            <v>1</v>
          </cell>
          <cell r="F1876">
            <v>1</v>
          </cell>
          <cell r="G1876">
            <v>1</v>
          </cell>
          <cell r="H1876">
            <v>1</v>
          </cell>
          <cell r="I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E1878">
            <v>1</v>
          </cell>
          <cell r="F1878">
            <v>1</v>
          </cell>
          <cell r="G1878">
            <v>1</v>
          </cell>
          <cell r="H1878">
            <v>3</v>
          </cell>
          <cell r="I1878">
            <v>1</v>
          </cell>
          <cell r="J1878">
            <v>1</v>
          </cell>
          <cell r="K1878">
            <v>1</v>
          </cell>
          <cell r="M1878">
            <v>1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E1879">
            <v>1</v>
          </cell>
          <cell r="F1879">
            <v>1</v>
          </cell>
          <cell r="G1879">
            <v>1</v>
          </cell>
          <cell r="H1879">
            <v>1</v>
          </cell>
          <cell r="I1879">
            <v>1</v>
          </cell>
          <cell r="M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E1880">
            <v>1</v>
          </cell>
          <cell r="F1880">
            <v>1</v>
          </cell>
          <cell r="G1880">
            <v>1</v>
          </cell>
          <cell r="H1880">
            <v>1</v>
          </cell>
          <cell r="I1880">
            <v>2</v>
          </cell>
          <cell r="J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E1883">
            <v>1</v>
          </cell>
          <cell r="F1883">
            <v>1</v>
          </cell>
          <cell r="G1883">
            <v>2</v>
          </cell>
          <cell r="H1883">
            <v>1</v>
          </cell>
          <cell r="I1883">
            <v>2</v>
          </cell>
          <cell r="J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E1884">
            <v>1</v>
          </cell>
          <cell r="F1884">
            <v>1</v>
          </cell>
          <cell r="G1884">
            <v>1</v>
          </cell>
          <cell r="H1884">
            <v>1</v>
          </cell>
          <cell r="I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E1885">
            <v>1</v>
          </cell>
          <cell r="F1885">
            <v>1</v>
          </cell>
          <cell r="G1885">
            <v>1</v>
          </cell>
          <cell r="H1885">
            <v>1</v>
          </cell>
          <cell r="I1885">
            <v>2</v>
          </cell>
          <cell r="J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E1886">
            <v>1</v>
          </cell>
          <cell r="F1886">
            <v>1</v>
          </cell>
          <cell r="G1886">
            <v>1</v>
          </cell>
          <cell r="H1886">
            <v>1</v>
          </cell>
          <cell r="I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E1887">
            <v>1</v>
          </cell>
          <cell r="F1887">
            <v>1</v>
          </cell>
          <cell r="G1887">
            <v>1</v>
          </cell>
          <cell r="H1887">
            <v>1</v>
          </cell>
          <cell r="I1887">
            <v>1</v>
          </cell>
          <cell r="J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E1888">
            <v>1</v>
          </cell>
          <cell r="F1888">
            <v>1</v>
          </cell>
          <cell r="G1888">
            <v>1</v>
          </cell>
          <cell r="H1888">
            <v>1</v>
          </cell>
          <cell r="I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E1889">
            <v>1</v>
          </cell>
          <cell r="F1889">
            <v>1</v>
          </cell>
          <cell r="G1889">
            <v>1</v>
          </cell>
          <cell r="H1889">
            <v>1</v>
          </cell>
          <cell r="I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E1892">
            <v>1</v>
          </cell>
          <cell r="F1892">
            <v>1</v>
          </cell>
          <cell r="G1892">
            <v>1</v>
          </cell>
          <cell r="H1892">
            <v>1</v>
          </cell>
          <cell r="I1892">
            <v>1</v>
          </cell>
          <cell r="J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E1893">
            <v>1</v>
          </cell>
          <cell r="F1893">
            <v>1</v>
          </cell>
          <cell r="G1893">
            <v>1</v>
          </cell>
          <cell r="H1893">
            <v>1</v>
          </cell>
          <cell r="I1893">
            <v>1</v>
          </cell>
          <cell r="J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E1896">
            <v>1</v>
          </cell>
          <cell r="F1896">
            <v>1</v>
          </cell>
          <cell r="G1896">
            <v>1</v>
          </cell>
          <cell r="H1896">
            <v>1</v>
          </cell>
          <cell r="I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E1898">
            <v>1</v>
          </cell>
          <cell r="F1898">
            <v>1</v>
          </cell>
          <cell r="G1898">
            <v>1</v>
          </cell>
          <cell r="H1898">
            <v>1</v>
          </cell>
          <cell r="I1898">
            <v>2</v>
          </cell>
          <cell r="J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E1902">
            <v>1</v>
          </cell>
          <cell r="F1902">
            <v>1</v>
          </cell>
          <cell r="G1902">
            <v>1</v>
          </cell>
          <cell r="H1902">
            <v>1</v>
          </cell>
          <cell r="I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E1903">
            <v>1</v>
          </cell>
          <cell r="F1903">
            <v>1</v>
          </cell>
          <cell r="G1903">
            <v>1</v>
          </cell>
          <cell r="H1903">
            <v>1</v>
          </cell>
          <cell r="I1903">
            <v>1</v>
          </cell>
          <cell r="M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E1905">
            <v>1</v>
          </cell>
          <cell r="F1905">
            <v>1</v>
          </cell>
          <cell r="G1905">
            <v>1</v>
          </cell>
          <cell r="H1905">
            <v>1</v>
          </cell>
          <cell r="I1905">
            <v>2</v>
          </cell>
          <cell r="J1905">
            <v>1</v>
          </cell>
          <cell r="M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E1908">
            <v>1</v>
          </cell>
          <cell r="F1908">
            <v>1</v>
          </cell>
          <cell r="G1908">
            <v>1</v>
          </cell>
          <cell r="H1908">
            <v>1</v>
          </cell>
          <cell r="I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E1909">
            <v>1</v>
          </cell>
          <cell r="F1909">
            <v>1</v>
          </cell>
          <cell r="G1909">
            <v>1</v>
          </cell>
          <cell r="H1909">
            <v>1</v>
          </cell>
          <cell r="I1909">
            <v>1</v>
          </cell>
          <cell r="M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C1910">
            <v>14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E1911">
            <v>1</v>
          </cell>
          <cell r="F1911">
            <v>1</v>
          </cell>
          <cell r="G1911">
            <v>1</v>
          </cell>
          <cell r="H1911">
            <v>1</v>
          </cell>
          <cell r="I1911">
            <v>2</v>
          </cell>
          <cell r="J1911">
            <v>1</v>
          </cell>
          <cell r="N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E1912">
            <v>1</v>
          </cell>
          <cell r="F1912">
            <v>1</v>
          </cell>
          <cell r="G1912">
            <v>1</v>
          </cell>
          <cell r="H1912">
            <v>1</v>
          </cell>
          <cell r="I1912">
            <v>2</v>
          </cell>
          <cell r="J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F1913">
            <v>1</v>
          </cell>
          <cell r="G1913">
            <v>1</v>
          </cell>
          <cell r="H1913">
            <v>1</v>
          </cell>
          <cell r="I1913">
            <v>4</v>
          </cell>
          <cell r="J1913">
            <v>1</v>
          </cell>
          <cell r="K1913">
            <v>4</v>
          </cell>
          <cell r="L1913">
            <v>1</v>
          </cell>
          <cell r="M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E1914">
            <v>1</v>
          </cell>
          <cell r="F1914">
            <v>1</v>
          </cell>
          <cell r="G1914">
            <v>1</v>
          </cell>
          <cell r="H1914">
            <v>3</v>
          </cell>
          <cell r="I1914">
            <v>1</v>
          </cell>
          <cell r="J1914">
            <v>1</v>
          </cell>
          <cell r="K1914">
            <v>1</v>
          </cell>
          <cell r="M1914">
            <v>1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E1915">
            <v>1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F1916">
            <v>1</v>
          </cell>
          <cell r="G1916">
            <v>1</v>
          </cell>
          <cell r="H1916">
            <v>1</v>
          </cell>
          <cell r="I1916">
            <v>1</v>
          </cell>
          <cell r="J1916">
            <v>1</v>
          </cell>
          <cell r="K1916">
            <v>1</v>
          </cell>
          <cell r="L1916">
            <v>5</v>
          </cell>
          <cell r="M1916">
            <v>1</v>
          </cell>
          <cell r="N1916">
            <v>1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F1918">
            <v>1</v>
          </cell>
          <cell r="G1918">
            <v>1</v>
          </cell>
          <cell r="H1918">
            <v>3</v>
          </cell>
          <cell r="I1918">
            <v>1</v>
          </cell>
          <cell r="J1918">
            <v>3</v>
          </cell>
          <cell r="K1918">
            <v>1</v>
          </cell>
          <cell r="M1918">
            <v>1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E1919">
            <v>1</v>
          </cell>
          <cell r="F1919">
            <v>1</v>
          </cell>
          <cell r="G1919">
            <v>1</v>
          </cell>
          <cell r="H1919">
            <v>3</v>
          </cell>
          <cell r="I1919">
            <v>1</v>
          </cell>
          <cell r="J1919">
            <v>1</v>
          </cell>
          <cell r="K1919">
            <v>1</v>
          </cell>
          <cell r="M1919">
            <v>1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F1920">
            <v>1</v>
          </cell>
          <cell r="G1920">
            <v>1</v>
          </cell>
          <cell r="H1920">
            <v>1</v>
          </cell>
          <cell r="I1920">
            <v>4</v>
          </cell>
          <cell r="J1920">
            <v>1</v>
          </cell>
          <cell r="K1920">
            <v>4</v>
          </cell>
          <cell r="L1920">
            <v>1</v>
          </cell>
          <cell r="M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E1922">
            <v>1</v>
          </cell>
          <cell r="F1922">
            <v>1</v>
          </cell>
          <cell r="G1922">
            <v>1</v>
          </cell>
          <cell r="H1922">
            <v>1</v>
          </cell>
          <cell r="I1922">
            <v>2</v>
          </cell>
          <cell r="J1922">
            <v>1</v>
          </cell>
          <cell r="M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H1923">
            <v>1</v>
          </cell>
          <cell r="I1923">
            <v>1</v>
          </cell>
          <cell r="J1923">
            <v>1</v>
          </cell>
          <cell r="K1923">
            <v>6</v>
          </cell>
          <cell r="L1923">
            <v>1</v>
          </cell>
          <cell r="M1923">
            <v>1</v>
          </cell>
          <cell r="N1923">
            <v>1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E1924">
            <v>1</v>
          </cell>
          <cell r="F1924">
            <v>1</v>
          </cell>
          <cell r="G1924">
            <v>1</v>
          </cell>
          <cell r="H1924">
            <v>1</v>
          </cell>
          <cell r="I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F1925">
            <v>1</v>
          </cell>
          <cell r="G1925">
            <v>1</v>
          </cell>
          <cell r="H1925">
            <v>3</v>
          </cell>
          <cell r="I1925">
            <v>1</v>
          </cell>
          <cell r="J1925">
            <v>3</v>
          </cell>
          <cell r="K1925">
            <v>1</v>
          </cell>
          <cell r="M1925">
            <v>1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E1926">
            <v>1</v>
          </cell>
          <cell r="F1926">
            <v>1</v>
          </cell>
          <cell r="G1926">
            <v>1</v>
          </cell>
          <cell r="H1926">
            <v>1</v>
          </cell>
          <cell r="I1926">
            <v>2</v>
          </cell>
          <cell r="J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E1927">
            <v>1</v>
          </cell>
          <cell r="F1927">
            <v>1</v>
          </cell>
          <cell r="G1927">
            <v>1</v>
          </cell>
          <cell r="H1927">
            <v>1</v>
          </cell>
          <cell r="I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E1928">
            <v>1</v>
          </cell>
          <cell r="F1928">
            <v>1</v>
          </cell>
          <cell r="G1928">
            <v>1</v>
          </cell>
          <cell r="H1928">
            <v>1</v>
          </cell>
          <cell r="I1928">
            <v>2</v>
          </cell>
          <cell r="J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E1929">
            <v>1</v>
          </cell>
          <cell r="F1929">
            <v>1</v>
          </cell>
          <cell r="G1929">
            <v>1</v>
          </cell>
          <cell r="H1929">
            <v>1</v>
          </cell>
          <cell r="I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E1930">
            <v>1</v>
          </cell>
          <cell r="F1930">
            <v>1</v>
          </cell>
          <cell r="G1930">
            <v>1</v>
          </cell>
          <cell r="H1930">
            <v>1</v>
          </cell>
          <cell r="I1930">
            <v>2</v>
          </cell>
          <cell r="J1930">
            <v>1</v>
          </cell>
          <cell r="K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E1931">
            <v>1</v>
          </cell>
          <cell r="F1931">
            <v>1</v>
          </cell>
          <cell r="G1931">
            <v>1</v>
          </cell>
          <cell r="H1931">
            <v>1</v>
          </cell>
          <cell r="I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F1932">
            <v>1</v>
          </cell>
          <cell r="G1932">
            <v>1</v>
          </cell>
          <cell r="H1932">
            <v>3</v>
          </cell>
          <cell r="I1932">
            <v>1</v>
          </cell>
          <cell r="J1932">
            <v>1</v>
          </cell>
          <cell r="K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E1933">
            <v>1</v>
          </cell>
          <cell r="F1933">
            <v>1</v>
          </cell>
          <cell r="G1933">
            <v>1</v>
          </cell>
          <cell r="H1933">
            <v>3</v>
          </cell>
          <cell r="I1933">
            <v>1</v>
          </cell>
          <cell r="J1933">
            <v>1</v>
          </cell>
          <cell r="K1933">
            <v>1</v>
          </cell>
          <cell r="M1933">
            <v>1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E1934">
            <v>1</v>
          </cell>
          <cell r="F1934">
            <v>1</v>
          </cell>
          <cell r="G1934">
            <v>1</v>
          </cell>
          <cell r="H1934">
            <v>3</v>
          </cell>
          <cell r="I1934">
            <v>1</v>
          </cell>
          <cell r="J1934">
            <v>3</v>
          </cell>
          <cell r="K1934">
            <v>1</v>
          </cell>
          <cell r="M1934">
            <v>1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E1935">
            <v>1</v>
          </cell>
          <cell r="F1935">
            <v>1</v>
          </cell>
          <cell r="G1935">
            <v>1</v>
          </cell>
          <cell r="H1935">
            <v>1</v>
          </cell>
          <cell r="I1935">
            <v>2</v>
          </cell>
          <cell r="J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E1937">
            <v>1</v>
          </cell>
          <cell r="F1937">
            <v>1</v>
          </cell>
          <cell r="G1937">
            <v>1</v>
          </cell>
          <cell r="H1937">
            <v>1</v>
          </cell>
          <cell r="I1937">
            <v>2</v>
          </cell>
          <cell r="J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F1938">
            <v>1</v>
          </cell>
          <cell r="G1938">
            <v>1</v>
          </cell>
          <cell r="H1938">
            <v>3</v>
          </cell>
          <cell r="I1938">
            <v>1</v>
          </cell>
          <cell r="J1938">
            <v>1</v>
          </cell>
          <cell r="K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F1939">
            <v>1</v>
          </cell>
          <cell r="G1939">
            <v>1</v>
          </cell>
          <cell r="H1939">
            <v>1</v>
          </cell>
          <cell r="I1939">
            <v>4</v>
          </cell>
          <cell r="J1939">
            <v>1</v>
          </cell>
          <cell r="K1939">
            <v>4</v>
          </cell>
          <cell r="L1939">
            <v>1</v>
          </cell>
          <cell r="M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F1940">
            <v>1</v>
          </cell>
          <cell r="G1940">
            <v>1</v>
          </cell>
          <cell r="H1940">
            <v>1</v>
          </cell>
          <cell r="I1940">
            <v>1</v>
          </cell>
          <cell r="J1940">
            <v>1</v>
          </cell>
          <cell r="K1940">
            <v>1</v>
          </cell>
          <cell r="L1940">
            <v>1</v>
          </cell>
          <cell r="M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E1941">
            <v>1</v>
          </cell>
          <cell r="F1941">
            <v>1</v>
          </cell>
          <cell r="G1941">
            <v>1</v>
          </cell>
          <cell r="H1941">
            <v>1</v>
          </cell>
          <cell r="I1941">
            <v>2</v>
          </cell>
          <cell r="J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E1942">
            <v>1</v>
          </cell>
          <cell r="F1942">
            <v>1</v>
          </cell>
          <cell r="G1942">
            <v>1</v>
          </cell>
          <cell r="H1942">
            <v>1</v>
          </cell>
          <cell r="I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E1943">
            <v>1</v>
          </cell>
          <cell r="F1943">
            <v>1</v>
          </cell>
          <cell r="G1943">
            <v>1</v>
          </cell>
          <cell r="H1943">
            <v>1</v>
          </cell>
          <cell r="I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E1946">
            <v>1</v>
          </cell>
          <cell r="F1946">
            <v>1</v>
          </cell>
          <cell r="G1946">
            <v>1</v>
          </cell>
          <cell r="H1946">
            <v>1</v>
          </cell>
          <cell r="I1946">
            <v>2</v>
          </cell>
          <cell r="J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E1947">
            <v>1</v>
          </cell>
          <cell r="F1947">
            <v>1</v>
          </cell>
          <cell r="G1947">
            <v>2</v>
          </cell>
          <cell r="H1947">
            <v>1</v>
          </cell>
          <cell r="I1947">
            <v>2</v>
          </cell>
          <cell r="J1947">
            <v>1</v>
          </cell>
          <cell r="K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E1948">
            <v>1</v>
          </cell>
          <cell r="F1948">
            <v>1</v>
          </cell>
          <cell r="G1948">
            <v>1</v>
          </cell>
          <cell r="H1948">
            <v>1</v>
          </cell>
          <cell r="I1948">
            <v>1</v>
          </cell>
          <cell r="J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E1949">
            <v>1</v>
          </cell>
          <cell r="F1949">
            <v>1</v>
          </cell>
          <cell r="G1949">
            <v>1</v>
          </cell>
          <cell r="H1949">
            <v>1</v>
          </cell>
          <cell r="I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E1953">
            <v>1</v>
          </cell>
          <cell r="F1953">
            <v>1</v>
          </cell>
          <cell r="G1953">
            <v>2</v>
          </cell>
          <cell r="H1953">
            <v>1</v>
          </cell>
          <cell r="I1953">
            <v>2</v>
          </cell>
          <cell r="J1953">
            <v>1</v>
          </cell>
          <cell r="K1953">
            <v>1</v>
          </cell>
          <cell r="M1953">
            <v>1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C1954">
            <v>33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E1955">
            <v>1</v>
          </cell>
          <cell r="F1955">
            <v>1</v>
          </cell>
          <cell r="G1955">
            <v>2</v>
          </cell>
          <cell r="H1955">
            <v>1</v>
          </cell>
          <cell r="I1955">
            <v>2</v>
          </cell>
          <cell r="J1955">
            <v>1</v>
          </cell>
          <cell r="N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E1956">
            <v>1</v>
          </cell>
          <cell r="F1956">
            <v>1</v>
          </cell>
          <cell r="G1956">
            <v>1</v>
          </cell>
          <cell r="H1956">
            <v>3</v>
          </cell>
          <cell r="I1956">
            <v>1</v>
          </cell>
          <cell r="J1956">
            <v>1</v>
          </cell>
          <cell r="K1956">
            <v>1</v>
          </cell>
          <cell r="M1956">
            <v>1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1</v>
          </cell>
          <cell r="J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E1958">
            <v>1</v>
          </cell>
          <cell r="F1958">
            <v>1</v>
          </cell>
          <cell r="G1958">
            <v>1</v>
          </cell>
          <cell r="H1958">
            <v>3</v>
          </cell>
          <cell r="I1958">
            <v>1</v>
          </cell>
          <cell r="J1958">
            <v>3</v>
          </cell>
          <cell r="K1958">
            <v>1</v>
          </cell>
          <cell r="N1958">
            <v>1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E1959">
            <v>1</v>
          </cell>
          <cell r="F1959">
            <v>1</v>
          </cell>
          <cell r="G1959">
            <v>1</v>
          </cell>
          <cell r="H1959">
            <v>1</v>
          </cell>
          <cell r="I1959">
            <v>1</v>
          </cell>
          <cell r="J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E1960">
            <v>1</v>
          </cell>
          <cell r="F1960">
            <v>1</v>
          </cell>
          <cell r="G1960">
            <v>1</v>
          </cell>
          <cell r="H1960">
            <v>3</v>
          </cell>
          <cell r="I1960">
            <v>1</v>
          </cell>
          <cell r="J1960">
            <v>1</v>
          </cell>
          <cell r="K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E1961">
            <v>1</v>
          </cell>
          <cell r="F1961">
            <v>1</v>
          </cell>
          <cell r="G1961">
            <v>1</v>
          </cell>
          <cell r="H1961">
            <v>1</v>
          </cell>
          <cell r="I1961">
            <v>2</v>
          </cell>
          <cell r="J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1</v>
          </cell>
          <cell r="J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1</v>
          </cell>
          <cell r="J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E1964">
            <v>1</v>
          </cell>
          <cell r="F1964">
            <v>1</v>
          </cell>
          <cell r="G1964">
            <v>2</v>
          </cell>
          <cell r="H1964">
            <v>1</v>
          </cell>
          <cell r="I1964">
            <v>2</v>
          </cell>
          <cell r="J1964">
            <v>1</v>
          </cell>
          <cell r="M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1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E1966">
            <v>1</v>
          </cell>
          <cell r="F1966">
            <v>1</v>
          </cell>
          <cell r="G1966">
            <v>2</v>
          </cell>
          <cell r="H1966">
            <v>1</v>
          </cell>
          <cell r="I1966">
            <v>2</v>
          </cell>
          <cell r="J1966">
            <v>1</v>
          </cell>
          <cell r="M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1</v>
          </cell>
          <cell r="J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E1970">
            <v>1</v>
          </cell>
          <cell r="F1970">
            <v>1</v>
          </cell>
          <cell r="G1970">
            <v>2</v>
          </cell>
          <cell r="H1970">
            <v>1</v>
          </cell>
          <cell r="I1970">
            <v>2</v>
          </cell>
          <cell r="J1970">
            <v>1</v>
          </cell>
          <cell r="N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E1971">
            <v>1</v>
          </cell>
          <cell r="F1971">
            <v>1</v>
          </cell>
          <cell r="G1971">
            <v>1</v>
          </cell>
          <cell r="H1971">
            <v>3</v>
          </cell>
          <cell r="I1971">
            <v>1</v>
          </cell>
          <cell r="J1971">
            <v>1</v>
          </cell>
          <cell r="K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1</v>
          </cell>
          <cell r="M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1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C2042">
            <v>10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E2043">
            <v>1</v>
          </cell>
          <cell r="F2043">
            <v>1</v>
          </cell>
          <cell r="G2043">
            <v>1</v>
          </cell>
          <cell r="H2043">
            <v>3</v>
          </cell>
          <cell r="I2043">
            <v>1</v>
          </cell>
          <cell r="J2043">
            <v>1</v>
          </cell>
          <cell r="K2043">
            <v>1</v>
          </cell>
          <cell r="M2043">
            <v>1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4</v>
          </cell>
          <cell r="J2044">
            <v>1</v>
          </cell>
          <cell r="K2044">
            <v>4</v>
          </cell>
          <cell r="L2044">
            <v>1</v>
          </cell>
          <cell r="N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F2045">
            <v>1</v>
          </cell>
          <cell r="G2045">
            <v>1</v>
          </cell>
          <cell r="H2045">
            <v>1</v>
          </cell>
          <cell r="I2045">
            <v>4</v>
          </cell>
          <cell r="J2045">
            <v>1</v>
          </cell>
          <cell r="K2045">
            <v>4</v>
          </cell>
          <cell r="L2045">
            <v>1</v>
          </cell>
          <cell r="M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E2047">
            <v>1</v>
          </cell>
          <cell r="F2047">
            <v>1</v>
          </cell>
          <cell r="G2047">
            <v>2</v>
          </cell>
          <cell r="H2047">
            <v>1</v>
          </cell>
          <cell r="I2047">
            <v>2</v>
          </cell>
          <cell r="J2047">
            <v>1</v>
          </cell>
          <cell r="K2047">
            <v>1</v>
          </cell>
          <cell r="M2047">
            <v>1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E2048">
            <v>1</v>
          </cell>
          <cell r="F2048">
            <v>1</v>
          </cell>
          <cell r="G2048">
            <v>1</v>
          </cell>
          <cell r="H2048">
            <v>1</v>
          </cell>
          <cell r="I2048">
            <v>2</v>
          </cell>
          <cell r="J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1</v>
          </cell>
          <cell r="J2050">
            <v>1</v>
          </cell>
          <cell r="K2050">
            <v>1</v>
          </cell>
          <cell r="L2050">
            <v>5</v>
          </cell>
          <cell r="M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1</v>
          </cell>
          <cell r="J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E2053">
            <v>1</v>
          </cell>
          <cell r="F2053">
            <v>1</v>
          </cell>
          <cell r="G2053">
            <v>1</v>
          </cell>
          <cell r="H2053">
            <v>1</v>
          </cell>
          <cell r="I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E2056">
            <v>1</v>
          </cell>
          <cell r="F2056">
            <v>1</v>
          </cell>
          <cell r="G2056">
            <v>2</v>
          </cell>
          <cell r="H2056">
            <v>1</v>
          </cell>
          <cell r="I2056">
            <v>2</v>
          </cell>
          <cell r="J2056">
            <v>1</v>
          </cell>
          <cell r="M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1</v>
          </cell>
          <cell r="J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1</v>
          </cell>
          <cell r="J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E2064">
            <v>1</v>
          </cell>
          <cell r="F2064">
            <v>1</v>
          </cell>
          <cell r="G2064">
            <v>1</v>
          </cell>
          <cell r="H2064">
            <v>3</v>
          </cell>
          <cell r="I2064">
            <v>1</v>
          </cell>
          <cell r="J2064">
            <v>3</v>
          </cell>
          <cell r="K2064">
            <v>1</v>
          </cell>
          <cell r="M2064">
            <v>1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4</v>
          </cell>
          <cell r="J2065">
            <v>1</v>
          </cell>
          <cell r="K2065">
            <v>4</v>
          </cell>
          <cell r="L2065">
            <v>1</v>
          </cell>
          <cell r="M2065">
            <v>1</v>
          </cell>
          <cell r="N2065">
            <v>1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>
            <v>1</v>
          </cell>
          <cell r="N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E2071">
            <v>1</v>
          </cell>
          <cell r="F2071">
            <v>1</v>
          </cell>
          <cell r="G2071">
            <v>1</v>
          </cell>
          <cell r="H2071">
            <v>1</v>
          </cell>
          <cell r="I2071">
            <v>1</v>
          </cell>
          <cell r="J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E2072">
            <v>1</v>
          </cell>
          <cell r="F2072">
            <v>1</v>
          </cell>
          <cell r="G2072">
            <v>1</v>
          </cell>
          <cell r="H2072">
            <v>1</v>
          </cell>
          <cell r="I2072">
            <v>1</v>
          </cell>
          <cell r="M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E2073">
            <v>1</v>
          </cell>
          <cell r="F2073">
            <v>1</v>
          </cell>
          <cell r="G2073">
            <v>1</v>
          </cell>
          <cell r="H2073">
            <v>1</v>
          </cell>
          <cell r="I2073">
            <v>1</v>
          </cell>
          <cell r="J2073">
            <v>1</v>
          </cell>
          <cell r="K2073">
            <v>1</v>
          </cell>
          <cell r="L2073">
            <v>1</v>
          </cell>
          <cell r="M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E2074">
            <v>1</v>
          </cell>
          <cell r="F2074">
            <v>1</v>
          </cell>
          <cell r="G2074">
            <v>1</v>
          </cell>
          <cell r="H2074">
            <v>1</v>
          </cell>
          <cell r="I2074">
            <v>1</v>
          </cell>
          <cell r="K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E2076">
            <v>1</v>
          </cell>
          <cell r="F2076">
            <v>1</v>
          </cell>
          <cell r="G2076">
            <v>1</v>
          </cell>
          <cell r="H2076">
            <v>3</v>
          </cell>
          <cell r="I2076">
            <v>1</v>
          </cell>
          <cell r="J2076">
            <v>1</v>
          </cell>
          <cell r="K2076">
            <v>1</v>
          </cell>
          <cell r="M2076">
            <v>1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E2078">
            <v>1</v>
          </cell>
          <cell r="F2078">
            <v>1</v>
          </cell>
          <cell r="G2078">
            <v>1</v>
          </cell>
          <cell r="H2078">
            <v>1</v>
          </cell>
          <cell r="I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E2080">
            <v>1</v>
          </cell>
          <cell r="F2080">
            <v>1</v>
          </cell>
          <cell r="G2080">
            <v>1</v>
          </cell>
          <cell r="H2080">
            <v>1</v>
          </cell>
          <cell r="I2080">
            <v>2</v>
          </cell>
          <cell r="J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E2083">
            <v>1</v>
          </cell>
          <cell r="F2083">
            <v>1</v>
          </cell>
          <cell r="G2083">
            <v>1</v>
          </cell>
          <cell r="H2083">
            <v>1</v>
          </cell>
          <cell r="I2083">
            <v>1</v>
          </cell>
          <cell r="J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E2086">
            <v>1</v>
          </cell>
          <cell r="F2086">
            <v>1</v>
          </cell>
          <cell r="G2086">
            <v>1</v>
          </cell>
          <cell r="H2086">
            <v>1</v>
          </cell>
          <cell r="I2086">
            <v>2</v>
          </cell>
          <cell r="J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E2088">
            <v>1</v>
          </cell>
          <cell r="F2088">
            <v>1</v>
          </cell>
          <cell r="G2088">
            <v>2</v>
          </cell>
          <cell r="H2088">
            <v>1</v>
          </cell>
          <cell r="I2088">
            <v>2</v>
          </cell>
          <cell r="J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E2089">
            <v>1</v>
          </cell>
          <cell r="F2089">
            <v>1</v>
          </cell>
          <cell r="G2089">
            <v>1</v>
          </cell>
          <cell r="H2089">
            <v>1</v>
          </cell>
          <cell r="I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C2090">
            <v>21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E2091">
            <v>1</v>
          </cell>
          <cell r="F2091">
            <v>1</v>
          </cell>
          <cell r="G2091">
            <v>1</v>
          </cell>
          <cell r="H2091">
            <v>3</v>
          </cell>
          <cell r="I2091">
            <v>1</v>
          </cell>
          <cell r="J2091">
            <v>1</v>
          </cell>
          <cell r="K2091">
            <v>1</v>
          </cell>
          <cell r="M2091">
            <v>1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E2092">
            <v>1</v>
          </cell>
          <cell r="F2092">
            <v>1</v>
          </cell>
          <cell r="G2092">
            <v>1</v>
          </cell>
          <cell r="H2092">
            <v>3</v>
          </cell>
          <cell r="I2092">
            <v>1</v>
          </cell>
          <cell r="J2092">
            <v>1</v>
          </cell>
          <cell r="K2092">
            <v>1</v>
          </cell>
          <cell r="N2092">
            <v>1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E2094">
            <v>1</v>
          </cell>
          <cell r="F2094">
            <v>1</v>
          </cell>
          <cell r="G2094">
            <v>1</v>
          </cell>
          <cell r="H2094">
            <v>3</v>
          </cell>
          <cell r="I2094">
            <v>1</v>
          </cell>
          <cell r="J2094">
            <v>3</v>
          </cell>
          <cell r="K2094">
            <v>1</v>
          </cell>
          <cell r="N2094">
            <v>1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2</v>
          </cell>
          <cell r="J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1</v>
          </cell>
          <cell r="J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1</v>
          </cell>
          <cell r="J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1</v>
          </cell>
          <cell r="J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1</v>
          </cell>
          <cell r="J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1</v>
          </cell>
          <cell r="J2112">
            <v>1</v>
          </cell>
          <cell r="K2112">
            <v>1</v>
          </cell>
          <cell r="L2112">
            <v>5</v>
          </cell>
          <cell r="M2112">
            <v>1</v>
          </cell>
          <cell r="N2112">
            <v>1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1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E2132">
            <v>1</v>
          </cell>
          <cell r="F2132">
            <v>1</v>
          </cell>
          <cell r="G2132">
            <v>1</v>
          </cell>
          <cell r="H2132">
            <v>3</v>
          </cell>
          <cell r="I2132">
            <v>1</v>
          </cell>
          <cell r="J2132">
            <v>3</v>
          </cell>
          <cell r="K2132">
            <v>1</v>
          </cell>
          <cell r="M2132">
            <v>1</v>
          </cell>
          <cell r="N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1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>
            <v>1</v>
          </cell>
          <cell r="N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>
            <v>3</v>
          </cell>
          <cell r="K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C2141">
            <v>16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E2155">
            <v>1</v>
          </cell>
          <cell r="F2155">
            <v>1</v>
          </cell>
          <cell r="G2155">
            <v>1</v>
          </cell>
          <cell r="H2155">
            <v>0</v>
          </cell>
          <cell r="I2155">
            <v>0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1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1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1</v>
          </cell>
          <cell r="J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E2178">
            <v>1</v>
          </cell>
          <cell r="F2178">
            <v>1</v>
          </cell>
          <cell r="G2178">
            <v>1</v>
          </cell>
          <cell r="H2178">
            <v>0</v>
          </cell>
          <cell r="I2178">
            <v>0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C2181">
            <v>3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1</v>
          </cell>
          <cell r="M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>
            <v>1</v>
          </cell>
          <cell r="M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1</v>
          </cell>
          <cell r="M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E2193">
            <v>1</v>
          </cell>
          <cell r="F2193">
            <v>1</v>
          </cell>
          <cell r="G2193">
            <v>2</v>
          </cell>
          <cell r="H2193">
            <v>1</v>
          </cell>
          <cell r="I2193">
            <v>2</v>
          </cell>
          <cell r="J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M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E2201">
            <v>1</v>
          </cell>
          <cell r="F2201">
            <v>1</v>
          </cell>
          <cell r="G2201">
            <v>2</v>
          </cell>
          <cell r="H2201">
            <v>1</v>
          </cell>
          <cell r="I2201">
            <v>2</v>
          </cell>
          <cell r="J2201">
            <v>1</v>
          </cell>
          <cell r="M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E2204">
            <v>1</v>
          </cell>
          <cell r="F2204">
            <v>1</v>
          </cell>
          <cell r="G2204">
            <v>1</v>
          </cell>
          <cell r="H2204">
            <v>1</v>
          </cell>
          <cell r="I2204">
            <v>1</v>
          </cell>
          <cell r="M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E2205">
            <v>1</v>
          </cell>
          <cell r="F2205">
            <v>1</v>
          </cell>
          <cell r="G2205">
            <v>1</v>
          </cell>
          <cell r="H2205">
            <v>1</v>
          </cell>
          <cell r="I2205">
            <v>2</v>
          </cell>
          <cell r="J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E2208">
            <v>1</v>
          </cell>
          <cell r="F2208">
            <v>1</v>
          </cell>
          <cell r="G2208">
            <v>1</v>
          </cell>
          <cell r="H2208">
            <v>1</v>
          </cell>
          <cell r="I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E2212">
            <v>1</v>
          </cell>
          <cell r="F2212">
            <v>1</v>
          </cell>
          <cell r="G2212">
            <v>1</v>
          </cell>
          <cell r="H2212">
            <v>1</v>
          </cell>
          <cell r="I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E2215">
            <v>1</v>
          </cell>
          <cell r="F2215">
            <v>1</v>
          </cell>
          <cell r="G2215">
            <v>1</v>
          </cell>
          <cell r="H2215">
            <v>1</v>
          </cell>
          <cell r="I2215">
            <v>2</v>
          </cell>
          <cell r="J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E2217">
            <v>1</v>
          </cell>
          <cell r="F2217">
            <v>1</v>
          </cell>
          <cell r="G2217">
            <v>1</v>
          </cell>
          <cell r="H2217">
            <v>1</v>
          </cell>
          <cell r="I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E2220">
            <v>1</v>
          </cell>
          <cell r="F2220">
            <v>1</v>
          </cell>
          <cell r="G2220">
            <v>1</v>
          </cell>
          <cell r="H2220">
            <v>1</v>
          </cell>
          <cell r="I2220">
            <v>2</v>
          </cell>
          <cell r="J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E2222">
            <v>1</v>
          </cell>
          <cell r="F2222">
            <v>1</v>
          </cell>
          <cell r="G2222">
            <v>1</v>
          </cell>
          <cell r="H2222">
            <v>1</v>
          </cell>
          <cell r="I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E2231">
            <v>1</v>
          </cell>
          <cell r="F2231">
            <v>1</v>
          </cell>
          <cell r="G2231">
            <v>1</v>
          </cell>
          <cell r="H2231">
            <v>1</v>
          </cell>
          <cell r="I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E2232">
            <v>1</v>
          </cell>
          <cell r="F2232">
            <v>1</v>
          </cell>
          <cell r="G2232">
            <v>1</v>
          </cell>
          <cell r="H2232">
            <v>1</v>
          </cell>
          <cell r="I2232">
            <v>2</v>
          </cell>
          <cell r="J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E2234">
            <v>1</v>
          </cell>
          <cell r="F2234">
            <v>1</v>
          </cell>
          <cell r="G2234">
            <v>1</v>
          </cell>
          <cell r="H2234">
            <v>1</v>
          </cell>
          <cell r="I2234">
            <v>2</v>
          </cell>
          <cell r="J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E2239">
            <v>1</v>
          </cell>
          <cell r="F2239">
            <v>1</v>
          </cell>
          <cell r="G2239">
            <v>1</v>
          </cell>
          <cell r="H2239">
            <v>1</v>
          </cell>
          <cell r="I2239">
            <v>2</v>
          </cell>
          <cell r="J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C2241">
            <v>22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E2242">
            <v>1</v>
          </cell>
          <cell r="F2242">
            <v>1</v>
          </cell>
          <cell r="G2242">
            <v>1</v>
          </cell>
          <cell r="H2242">
            <v>3</v>
          </cell>
          <cell r="I2242">
            <v>1</v>
          </cell>
          <cell r="J2242">
            <v>1</v>
          </cell>
          <cell r="K2242">
            <v>1</v>
          </cell>
          <cell r="N2242">
            <v>1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E2243">
            <v>1</v>
          </cell>
          <cell r="F2243">
            <v>1</v>
          </cell>
          <cell r="G2243">
            <v>2</v>
          </cell>
          <cell r="H2243">
            <v>1</v>
          </cell>
          <cell r="I2243">
            <v>2</v>
          </cell>
          <cell r="J2243">
            <v>1</v>
          </cell>
          <cell r="M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E2246">
            <v>1</v>
          </cell>
          <cell r="F2246">
            <v>1</v>
          </cell>
          <cell r="G2246">
            <v>1</v>
          </cell>
          <cell r="H2246">
            <v>3</v>
          </cell>
          <cell r="I2246">
            <v>1</v>
          </cell>
          <cell r="J2246">
            <v>1</v>
          </cell>
          <cell r="K2246">
            <v>1</v>
          </cell>
          <cell r="N2246">
            <v>1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1</v>
          </cell>
          <cell r="M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E2257">
            <v>1</v>
          </cell>
          <cell r="F2257">
            <v>1</v>
          </cell>
          <cell r="G2257">
            <v>1</v>
          </cell>
          <cell r="H2257">
            <v>1</v>
          </cell>
          <cell r="I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E2267">
            <v>1</v>
          </cell>
          <cell r="F2267">
            <v>1</v>
          </cell>
          <cell r="G2267">
            <v>2</v>
          </cell>
          <cell r="H2267">
            <v>1</v>
          </cell>
          <cell r="I2267">
            <v>2</v>
          </cell>
          <cell r="J2267">
            <v>1</v>
          </cell>
          <cell r="M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E2271">
            <v>1</v>
          </cell>
          <cell r="F2271">
            <v>1</v>
          </cell>
          <cell r="G2271">
            <v>2</v>
          </cell>
          <cell r="H2271">
            <v>1</v>
          </cell>
          <cell r="I2271">
            <v>2</v>
          </cell>
          <cell r="J2271">
            <v>1</v>
          </cell>
          <cell r="L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1</v>
          </cell>
          <cell r="J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E2275">
            <v>1</v>
          </cell>
          <cell r="F2275">
            <v>1</v>
          </cell>
          <cell r="G2275">
            <v>2</v>
          </cell>
          <cell r="H2275">
            <v>1</v>
          </cell>
          <cell r="I2275">
            <v>1</v>
          </cell>
          <cell r="J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E2291">
            <v>1</v>
          </cell>
          <cell r="F2291">
            <v>1</v>
          </cell>
          <cell r="G2291">
            <v>1</v>
          </cell>
          <cell r="H2291">
            <v>1</v>
          </cell>
          <cell r="I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E2294">
            <v>1</v>
          </cell>
          <cell r="F2294">
            <v>1</v>
          </cell>
          <cell r="G2294">
            <v>2</v>
          </cell>
          <cell r="H2294">
            <v>1</v>
          </cell>
          <cell r="I2294">
            <v>1</v>
          </cell>
          <cell r="J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E2295">
            <v>1</v>
          </cell>
          <cell r="F2295">
            <v>1</v>
          </cell>
          <cell r="G2295">
            <v>1</v>
          </cell>
          <cell r="H2295">
            <v>1</v>
          </cell>
          <cell r="I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E2300">
            <v>1</v>
          </cell>
          <cell r="F2300">
            <v>1</v>
          </cell>
          <cell r="G2300">
            <v>1</v>
          </cell>
          <cell r="H2300">
            <v>1</v>
          </cell>
          <cell r="I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E2301">
            <v>1</v>
          </cell>
          <cell r="F2301">
            <v>1</v>
          </cell>
          <cell r="G2301">
            <v>1</v>
          </cell>
          <cell r="H2301">
            <v>3</v>
          </cell>
          <cell r="I2301">
            <v>1</v>
          </cell>
          <cell r="J2301">
            <v>3</v>
          </cell>
          <cell r="K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E2302">
            <v>1</v>
          </cell>
          <cell r="F2302">
            <v>1</v>
          </cell>
          <cell r="G2302">
            <v>1</v>
          </cell>
          <cell r="H2302">
            <v>1</v>
          </cell>
          <cell r="I2302">
            <v>2</v>
          </cell>
          <cell r="J2302">
            <v>1</v>
          </cell>
          <cell r="N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1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E2313">
            <v>1</v>
          </cell>
          <cell r="F2313">
            <v>1</v>
          </cell>
          <cell r="G2313">
            <v>1</v>
          </cell>
          <cell r="H2313">
            <v>3</v>
          </cell>
          <cell r="I2313">
            <v>1</v>
          </cell>
          <cell r="J2313">
            <v>1</v>
          </cell>
          <cell r="K2313">
            <v>1</v>
          </cell>
          <cell r="L2313">
            <v>1</v>
          </cell>
          <cell r="N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E2316">
            <v>1</v>
          </cell>
          <cell r="F2316">
            <v>1</v>
          </cell>
          <cell r="G2316">
            <v>1</v>
          </cell>
          <cell r="H2316">
            <v>1</v>
          </cell>
          <cell r="I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E2319">
            <v>1</v>
          </cell>
          <cell r="F2319">
            <v>1</v>
          </cell>
          <cell r="G2319">
            <v>1</v>
          </cell>
          <cell r="H2319">
            <v>1</v>
          </cell>
          <cell r="I2319">
            <v>1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C2320">
            <v>10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E2321">
            <v>1</v>
          </cell>
          <cell r="F2321">
            <v>1</v>
          </cell>
          <cell r="G2321">
            <v>2</v>
          </cell>
          <cell r="H2321">
            <v>1</v>
          </cell>
          <cell r="I2321">
            <v>2</v>
          </cell>
          <cell r="J2321">
            <v>1</v>
          </cell>
          <cell r="N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E2323">
            <v>1</v>
          </cell>
          <cell r="F2323">
            <v>1</v>
          </cell>
          <cell r="G2323">
            <v>1</v>
          </cell>
          <cell r="H2323">
            <v>3</v>
          </cell>
          <cell r="I2323">
            <v>1</v>
          </cell>
          <cell r="J2323">
            <v>1</v>
          </cell>
          <cell r="K2323">
            <v>1</v>
          </cell>
          <cell r="N2323">
            <v>1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E2324">
            <v>1</v>
          </cell>
          <cell r="F2324">
            <v>1</v>
          </cell>
          <cell r="G2324">
            <v>1</v>
          </cell>
          <cell r="H2324">
            <v>1</v>
          </cell>
          <cell r="I2324">
            <v>1</v>
          </cell>
          <cell r="M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E2325">
            <v>1</v>
          </cell>
          <cell r="F2325">
            <v>1</v>
          </cell>
          <cell r="G2325">
            <v>1</v>
          </cell>
          <cell r="H2325">
            <v>1</v>
          </cell>
          <cell r="I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E2327">
            <v>1</v>
          </cell>
          <cell r="F2327">
            <v>1</v>
          </cell>
          <cell r="G2327">
            <v>2</v>
          </cell>
          <cell r="H2327">
            <v>1</v>
          </cell>
          <cell r="I2327">
            <v>2</v>
          </cell>
          <cell r="J2327">
            <v>1</v>
          </cell>
          <cell r="M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E2328">
            <v>1</v>
          </cell>
          <cell r="F2328">
            <v>1</v>
          </cell>
          <cell r="G2328">
            <v>1</v>
          </cell>
          <cell r="H2328">
            <v>3</v>
          </cell>
          <cell r="I2328">
            <v>1</v>
          </cell>
          <cell r="J2328">
            <v>1</v>
          </cell>
          <cell r="K2328">
            <v>1</v>
          </cell>
          <cell r="M2328">
            <v>1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E2330">
            <v>1</v>
          </cell>
          <cell r="F2330">
            <v>1</v>
          </cell>
          <cell r="G2330">
            <v>2</v>
          </cell>
          <cell r="H2330">
            <v>1</v>
          </cell>
          <cell r="I2330">
            <v>2</v>
          </cell>
          <cell r="J2330">
            <v>1</v>
          </cell>
          <cell r="M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1</v>
          </cell>
          <cell r="J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E2332">
            <v>1</v>
          </cell>
          <cell r="F2332">
            <v>1</v>
          </cell>
          <cell r="G2332">
            <v>1</v>
          </cell>
          <cell r="H2332">
            <v>1</v>
          </cell>
          <cell r="I2332">
            <v>1</v>
          </cell>
          <cell r="J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E2333">
            <v>1</v>
          </cell>
          <cell r="F2333">
            <v>1</v>
          </cell>
          <cell r="G2333">
            <v>2</v>
          </cell>
          <cell r="H2333">
            <v>1</v>
          </cell>
          <cell r="I2333">
            <v>2</v>
          </cell>
          <cell r="J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1</v>
          </cell>
          <cell r="J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E2343">
            <v>1</v>
          </cell>
          <cell r="F2343">
            <v>1</v>
          </cell>
          <cell r="G2343">
            <v>1</v>
          </cell>
          <cell r="H2343">
            <v>3</v>
          </cell>
          <cell r="I2343">
            <v>1</v>
          </cell>
          <cell r="J2343">
            <v>3</v>
          </cell>
          <cell r="K2343">
            <v>1</v>
          </cell>
          <cell r="N2343">
            <v>1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E2345">
            <v>1</v>
          </cell>
          <cell r="F2345">
            <v>1</v>
          </cell>
          <cell r="G2345">
            <v>1</v>
          </cell>
          <cell r="H2345">
            <v>1</v>
          </cell>
          <cell r="I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E2346">
            <v>1</v>
          </cell>
          <cell r="F2346">
            <v>1</v>
          </cell>
          <cell r="G2346">
            <v>1</v>
          </cell>
          <cell r="H2346">
            <v>1</v>
          </cell>
          <cell r="I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E2350">
            <v>1</v>
          </cell>
          <cell r="F2350">
            <v>1</v>
          </cell>
          <cell r="G2350">
            <v>1</v>
          </cell>
          <cell r="H2350">
            <v>1</v>
          </cell>
          <cell r="I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E2355">
            <v>1</v>
          </cell>
          <cell r="F2355">
            <v>1</v>
          </cell>
          <cell r="G2355">
            <v>1</v>
          </cell>
          <cell r="H2355">
            <v>1</v>
          </cell>
          <cell r="I2355">
            <v>1</v>
          </cell>
          <cell r="M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E2361">
            <v>1</v>
          </cell>
          <cell r="F2361">
            <v>1</v>
          </cell>
          <cell r="G2361">
            <v>1</v>
          </cell>
          <cell r="H2361">
            <v>1</v>
          </cell>
          <cell r="I2361">
            <v>2</v>
          </cell>
          <cell r="J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E2364">
            <v>1</v>
          </cell>
          <cell r="F2364">
            <v>1</v>
          </cell>
          <cell r="G2364">
            <v>1</v>
          </cell>
          <cell r="H2364">
            <v>1</v>
          </cell>
          <cell r="I2364">
            <v>1</v>
          </cell>
          <cell r="J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1</v>
          </cell>
          <cell r="J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E2373">
            <v>1</v>
          </cell>
          <cell r="F2373">
            <v>1</v>
          </cell>
          <cell r="G2373">
            <v>1</v>
          </cell>
          <cell r="H2373">
            <v>1</v>
          </cell>
          <cell r="I2373">
            <v>2</v>
          </cell>
          <cell r="J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E2377">
            <v>1</v>
          </cell>
          <cell r="F2377">
            <v>1</v>
          </cell>
          <cell r="G2377">
            <v>1</v>
          </cell>
          <cell r="H2377">
            <v>1</v>
          </cell>
          <cell r="I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E2384">
            <v>1</v>
          </cell>
          <cell r="F2384">
            <v>1</v>
          </cell>
          <cell r="G2384">
            <v>1</v>
          </cell>
          <cell r="H2384">
            <v>1</v>
          </cell>
          <cell r="I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E2385">
            <v>1</v>
          </cell>
          <cell r="F2385">
            <v>1</v>
          </cell>
          <cell r="G2385">
            <v>1</v>
          </cell>
          <cell r="H2385">
            <v>1</v>
          </cell>
          <cell r="I2385">
            <v>2</v>
          </cell>
          <cell r="J2385">
            <v>1</v>
          </cell>
          <cell r="M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E2386">
            <v>1</v>
          </cell>
          <cell r="F2386">
            <v>1</v>
          </cell>
          <cell r="G2386">
            <v>1</v>
          </cell>
          <cell r="H2386">
            <v>1</v>
          </cell>
          <cell r="I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E2387">
            <v>1</v>
          </cell>
          <cell r="F2387">
            <v>1</v>
          </cell>
          <cell r="G2387">
            <v>1</v>
          </cell>
          <cell r="H2387">
            <v>1</v>
          </cell>
          <cell r="I2387">
            <v>2</v>
          </cell>
          <cell r="J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E2392">
            <v>1</v>
          </cell>
          <cell r="F2392">
            <v>1</v>
          </cell>
          <cell r="G2392">
            <v>1</v>
          </cell>
          <cell r="H2392">
            <v>1</v>
          </cell>
          <cell r="I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E2399">
            <v>1</v>
          </cell>
          <cell r="F2399">
            <v>1</v>
          </cell>
          <cell r="G2399">
            <v>2</v>
          </cell>
          <cell r="H2399">
            <v>1</v>
          </cell>
          <cell r="I2399">
            <v>2</v>
          </cell>
          <cell r="J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1</v>
          </cell>
          <cell r="M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C2406">
            <v>21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E2407">
            <v>1</v>
          </cell>
          <cell r="F2407">
            <v>1</v>
          </cell>
          <cell r="G2407">
            <v>1</v>
          </cell>
          <cell r="H2407">
            <v>0</v>
          </cell>
          <cell r="I2407">
            <v>0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E2408">
            <v>1</v>
          </cell>
          <cell r="F2408">
            <v>1</v>
          </cell>
          <cell r="G2408">
            <v>2</v>
          </cell>
          <cell r="H2408">
            <v>1</v>
          </cell>
          <cell r="I2408">
            <v>2</v>
          </cell>
          <cell r="J2408">
            <v>1</v>
          </cell>
          <cell r="M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E2409">
            <v>1</v>
          </cell>
          <cell r="F2409">
            <v>1</v>
          </cell>
          <cell r="G2409">
            <v>1</v>
          </cell>
          <cell r="H2409">
            <v>0</v>
          </cell>
          <cell r="I2409">
            <v>0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E2411">
            <v>1</v>
          </cell>
          <cell r="F2411">
            <v>1</v>
          </cell>
          <cell r="G2411">
            <v>1</v>
          </cell>
          <cell r="H2411">
            <v>0</v>
          </cell>
          <cell r="I2411">
            <v>0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E2413">
            <v>1</v>
          </cell>
          <cell r="F2413">
            <v>1</v>
          </cell>
          <cell r="G2413">
            <v>1</v>
          </cell>
          <cell r="H2413">
            <v>0</v>
          </cell>
          <cell r="I2413">
            <v>0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E2414">
            <v>1</v>
          </cell>
          <cell r="F2414">
            <v>1</v>
          </cell>
          <cell r="G2414">
            <v>2</v>
          </cell>
          <cell r="H2414">
            <v>1</v>
          </cell>
          <cell r="I2414">
            <v>2</v>
          </cell>
          <cell r="J2414">
            <v>1</v>
          </cell>
          <cell r="N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1</v>
          </cell>
          <cell r="J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E2419">
            <v>1</v>
          </cell>
          <cell r="F2419">
            <v>1</v>
          </cell>
          <cell r="G2419">
            <v>1</v>
          </cell>
          <cell r="H2419">
            <v>3</v>
          </cell>
          <cell r="I2419">
            <v>1</v>
          </cell>
          <cell r="J2419">
            <v>1</v>
          </cell>
          <cell r="K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E2420">
            <v>1</v>
          </cell>
          <cell r="F2420">
            <v>1</v>
          </cell>
          <cell r="G2420">
            <v>1</v>
          </cell>
          <cell r="H2420">
            <v>3</v>
          </cell>
          <cell r="I2420">
            <v>1</v>
          </cell>
          <cell r="J2420">
            <v>1</v>
          </cell>
          <cell r="K2420">
            <v>1</v>
          </cell>
          <cell r="M2420">
            <v>1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4</v>
          </cell>
          <cell r="J2425">
            <v>1</v>
          </cell>
          <cell r="K2425">
            <v>1</v>
          </cell>
          <cell r="L2425">
            <v>1</v>
          </cell>
          <cell r="M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E2438">
            <v>1</v>
          </cell>
          <cell r="F2438">
            <v>1</v>
          </cell>
          <cell r="G2438">
            <v>2</v>
          </cell>
          <cell r="H2438">
            <v>1</v>
          </cell>
          <cell r="I2438">
            <v>1</v>
          </cell>
          <cell r="J2438">
            <v>1</v>
          </cell>
          <cell r="M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1</v>
          </cell>
          <cell r="J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1</v>
          </cell>
          <cell r="J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1</v>
          </cell>
          <cell r="M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1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C2463">
            <v>19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1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>
            <v>1</v>
          </cell>
          <cell r="N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1</v>
          </cell>
          <cell r="M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E2478">
            <v>1</v>
          </cell>
          <cell r="F2478">
            <v>1</v>
          </cell>
          <cell r="G2478">
            <v>2</v>
          </cell>
          <cell r="H2478">
            <v>1</v>
          </cell>
          <cell r="I2478">
            <v>2</v>
          </cell>
          <cell r="J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1</v>
          </cell>
          <cell r="M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C2514">
            <v>18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1</v>
          </cell>
          <cell r="J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E2517">
            <v>1</v>
          </cell>
          <cell r="F2517">
            <v>1</v>
          </cell>
          <cell r="G2517">
            <v>2</v>
          </cell>
          <cell r="H2517">
            <v>1</v>
          </cell>
          <cell r="I2517">
            <v>2</v>
          </cell>
          <cell r="J2517">
            <v>1</v>
          </cell>
          <cell r="M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1</v>
          </cell>
          <cell r="M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E2519">
            <v>1</v>
          </cell>
          <cell r="F2519">
            <v>1</v>
          </cell>
          <cell r="G2519">
            <v>1</v>
          </cell>
          <cell r="H2519">
            <v>3</v>
          </cell>
          <cell r="I2519">
            <v>1</v>
          </cell>
          <cell r="J2519">
            <v>3</v>
          </cell>
          <cell r="K2519">
            <v>1</v>
          </cell>
          <cell r="M2519">
            <v>1</v>
          </cell>
          <cell r="N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E2521">
            <v>1</v>
          </cell>
          <cell r="F2521">
            <v>1</v>
          </cell>
          <cell r="G2521">
            <v>2</v>
          </cell>
          <cell r="H2521">
            <v>1</v>
          </cell>
          <cell r="I2521">
            <v>2</v>
          </cell>
          <cell r="J2521">
            <v>1</v>
          </cell>
          <cell r="M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1</v>
          </cell>
          <cell r="M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1</v>
          </cell>
          <cell r="M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E2541">
            <v>1</v>
          </cell>
          <cell r="F2541">
            <v>1</v>
          </cell>
          <cell r="G2541">
            <v>1</v>
          </cell>
          <cell r="H2541">
            <v>1</v>
          </cell>
          <cell r="I2541">
            <v>1</v>
          </cell>
          <cell r="J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E2543">
            <v>1</v>
          </cell>
          <cell r="F2543">
            <v>1</v>
          </cell>
          <cell r="G2543">
            <v>1</v>
          </cell>
          <cell r="H2543">
            <v>1</v>
          </cell>
          <cell r="I2543">
            <v>1</v>
          </cell>
          <cell r="K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1</v>
          </cell>
          <cell r="J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1</v>
          </cell>
          <cell r="J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C2558">
            <v>8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1</v>
          </cell>
          <cell r="J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E2561">
            <v>1</v>
          </cell>
          <cell r="F2561">
            <v>1</v>
          </cell>
          <cell r="G2561">
            <v>2</v>
          </cell>
          <cell r="H2561">
            <v>1</v>
          </cell>
          <cell r="I2561">
            <v>2</v>
          </cell>
          <cell r="J2561">
            <v>1</v>
          </cell>
          <cell r="M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E2565">
            <v>1</v>
          </cell>
          <cell r="F2565">
            <v>1</v>
          </cell>
          <cell r="G2565">
            <v>2</v>
          </cell>
          <cell r="H2565">
            <v>1</v>
          </cell>
          <cell r="I2565">
            <v>2</v>
          </cell>
          <cell r="J2565">
            <v>1</v>
          </cell>
          <cell r="M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1</v>
          </cell>
          <cell r="J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E2567">
            <v>1</v>
          </cell>
          <cell r="F2567">
            <v>1</v>
          </cell>
          <cell r="G2567">
            <v>2</v>
          </cell>
          <cell r="H2567">
            <v>1</v>
          </cell>
          <cell r="I2567">
            <v>2</v>
          </cell>
          <cell r="J2567">
            <v>1</v>
          </cell>
          <cell r="M2567">
            <v>1</v>
          </cell>
          <cell r="N2567">
            <v>1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1</v>
          </cell>
          <cell r="J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1</v>
          </cell>
          <cell r="J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E2584">
            <v>1</v>
          </cell>
          <cell r="F2584">
            <v>1</v>
          </cell>
          <cell r="G2584">
            <v>2</v>
          </cell>
          <cell r="H2584">
            <v>1</v>
          </cell>
          <cell r="I2584">
            <v>1</v>
          </cell>
          <cell r="J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E2589">
            <v>1</v>
          </cell>
          <cell r="F2589">
            <v>1</v>
          </cell>
          <cell r="G2589">
            <v>2</v>
          </cell>
          <cell r="H2589">
            <v>1</v>
          </cell>
          <cell r="I2589">
            <v>1</v>
          </cell>
          <cell r="J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E2590">
            <v>1</v>
          </cell>
          <cell r="F2590">
            <v>1</v>
          </cell>
          <cell r="G2590">
            <v>1</v>
          </cell>
          <cell r="H2590">
            <v>1</v>
          </cell>
          <cell r="I2590">
            <v>2</v>
          </cell>
          <cell r="J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1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>
            <v>1</v>
          </cell>
          <cell r="M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C2629">
            <v>4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1</v>
          </cell>
          <cell r="M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E2633">
            <v>1</v>
          </cell>
          <cell r="F2633">
            <v>1</v>
          </cell>
          <cell r="G2633">
            <v>1</v>
          </cell>
          <cell r="H2633">
            <v>1</v>
          </cell>
          <cell r="I2633">
            <v>2</v>
          </cell>
          <cell r="J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E2635">
            <v>1</v>
          </cell>
          <cell r="F2635">
            <v>1</v>
          </cell>
          <cell r="G2635">
            <v>1</v>
          </cell>
          <cell r="H2635">
            <v>1</v>
          </cell>
          <cell r="I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E2636">
            <v>1</v>
          </cell>
          <cell r="F2636">
            <v>1</v>
          </cell>
          <cell r="G2636">
            <v>1</v>
          </cell>
          <cell r="H2636">
            <v>1</v>
          </cell>
          <cell r="I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E2637">
            <v>1</v>
          </cell>
          <cell r="F2637">
            <v>1</v>
          </cell>
          <cell r="G2637">
            <v>1</v>
          </cell>
          <cell r="H2637">
            <v>3</v>
          </cell>
          <cell r="I2637">
            <v>1</v>
          </cell>
          <cell r="J2637">
            <v>1</v>
          </cell>
          <cell r="K2637">
            <v>1</v>
          </cell>
          <cell r="M2637">
            <v>1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E2638">
            <v>1</v>
          </cell>
          <cell r="F2638">
            <v>1</v>
          </cell>
          <cell r="G2638">
            <v>1</v>
          </cell>
          <cell r="H2638">
            <v>1</v>
          </cell>
          <cell r="I2638">
            <v>2</v>
          </cell>
          <cell r="J2638">
            <v>1</v>
          </cell>
          <cell r="M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E2639">
            <v>1</v>
          </cell>
          <cell r="F2639">
            <v>1</v>
          </cell>
          <cell r="G2639">
            <v>1</v>
          </cell>
          <cell r="H2639">
            <v>1</v>
          </cell>
          <cell r="I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E2640">
            <v>1</v>
          </cell>
          <cell r="F2640">
            <v>1</v>
          </cell>
          <cell r="G2640">
            <v>1</v>
          </cell>
          <cell r="H2640">
            <v>1</v>
          </cell>
          <cell r="I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E2641">
            <v>1</v>
          </cell>
          <cell r="F2641">
            <v>1</v>
          </cell>
          <cell r="G2641">
            <v>1</v>
          </cell>
          <cell r="H2641">
            <v>1</v>
          </cell>
          <cell r="I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E2644">
            <v>1</v>
          </cell>
          <cell r="F2644">
            <v>1</v>
          </cell>
          <cell r="G2644">
            <v>1</v>
          </cell>
          <cell r="H2644">
            <v>1</v>
          </cell>
          <cell r="I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E2645">
            <v>1</v>
          </cell>
          <cell r="F2645">
            <v>1</v>
          </cell>
          <cell r="G2645">
            <v>1</v>
          </cell>
          <cell r="H2645">
            <v>1</v>
          </cell>
          <cell r="I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E2646">
            <v>1</v>
          </cell>
          <cell r="F2646">
            <v>1</v>
          </cell>
          <cell r="G2646">
            <v>1</v>
          </cell>
          <cell r="H2646">
            <v>1</v>
          </cell>
          <cell r="I2646">
            <v>1</v>
          </cell>
          <cell r="J2646">
            <v>3</v>
          </cell>
          <cell r="K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E2647">
            <v>1</v>
          </cell>
          <cell r="F2647">
            <v>1</v>
          </cell>
          <cell r="G2647">
            <v>1</v>
          </cell>
          <cell r="H2647">
            <v>3</v>
          </cell>
          <cell r="I2647">
            <v>1</v>
          </cell>
          <cell r="J2647">
            <v>1</v>
          </cell>
          <cell r="K2647">
            <v>1</v>
          </cell>
          <cell r="M2647">
            <v>1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E2648">
            <v>1</v>
          </cell>
          <cell r="F2648">
            <v>1</v>
          </cell>
          <cell r="G2648">
            <v>1</v>
          </cell>
          <cell r="H2648">
            <v>1</v>
          </cell>
          <cell r="I2648">
            <v>1</v>
          </cell>
          <cell r="M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E2649">
            <v>1</v>
          </cell>
          <cell r="F2649">
            <v>1</v>
          </cell>
          <cell r="G2649">
            <v>2</v>
          </cell>
          <cell r="H2649">
            <v>1</v>
          </cell>
          <cell r="I2649">
            <v>2</v>
          </cell>
          <cell r="J2649">
            <v>1</v>
          </cell>
          <cell r="M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E2652">
            <v>1</v>
          </cell>
          <cell r="F2652">
            <v>1</v>
          </cell>
          <cell r="G2652">
            <v>1</v>
          </cell>
          <cell r="H2652">
            <v>1</v>
          </cell>
          <cell r="I2652">
            <v>1</v>
          </cell>
          <cell r="J2652">
            <v>3</v>
          </cell>
          <cell r="K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E2655">
            <v>1</v>
          </cell>
          <cell r="F2655">
            <v>1</v>
          </cell>
          <cell r="G2655">
            <v>1</v>
          </cell>
          <cell r="H2655">
            <v>1</v>
          </cell>
          <cell r="I2655">
            <v>2</v>
          </cell>
          <cell r="J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E2657">
            <v>1</v>
          </cell>
          <cell r="F2657">
            <v>1</v>
          </cell>
          <cell r="G2657">
            <v>1</v>
          </cell>
          <cell r="H2657">
            <v>0</v>
          </cell>
          <cell r="I2657">
            <v>0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E2666">
            <v>1</v>
          </cell>
          <cell r="F2666">
            <v>1</v>
          </cell>
          <cell r="G2666">
            <v>1</v>
          </cell>
          <cell r="H2666">
            <v>1</v>
          </cell>
          <cell r="I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>
            <v>1</v>
          </cell>
          <cell r="M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>
            <v>1</v>
          </cell>
          <cell r="M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E2679">
            <v>1</v>
          </cell>
          <cell r="F2679">
            <v>1</v>
          </cell>
          <cell r="G2679">
            <v>1</v>
          </cell>
          <cell r="H2679">
            <v>1</v>
          </cell>
          <cell r="I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1</v>
          </cell>
          <cell r="K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C2683">
            <v>19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F2684">
            <v>1</v>
          </cell>
          <cell r="G2684">
            <v>1</v>
          </cell>
          <cell r="H2684">
            <v>1</v>
          </cell>
          <cell r="I2684">
            <v>2</v>
          </cell>
          <cell r="J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1</v>
          </cell>
          <cell r="J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E2688">
            <v>1</v>
          </cell>
          <cell r="F2688">
            <v>1</v>
          </cell>
          <cell r="G2688">
            <v>1</v>
          </cell>
          <cell r="H2688">
            <v>1</v>
          </cell>
          <cell r="I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E2697">
            <v>1</v>
          </cell>
          <cell r="F2697">
            <v>1</v>
          </cell>
          <cell r="G2697">
            <v>1</v>
          </cell>
          <cell r="H2697">
            <v>1</v>
          </cell>
          <cell r="I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1</v>
          </cell>
          <cell r="J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E2712">
            <v>1</v>
          </cell>
          <cell r="F2712">
            <v>1</v>
          </cell>
          <cell r="G2712">
            <v>2</v>
          </cell>
          <cell r="H2712">
            <v>1</v>
          </cell>
          <cell r="I2712">
            <v>2</v>
          </cell>
          <cell r="J2712">
            <v>1</v>
          </cell>
          <cell r="L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1</v>
          </cell>
          <cell r="J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E2719">
            <v>1</v>
          </cell>
          <cell r="F2719">
            <v>1</v>
          </cell>
          <cell r="G2719">
            <v>1</v>
          </cell>
          <cell r="H2719">
            <v>1</v>
          </cell>
          <cell r="I2719">
            <v>1</v>
          </cell>
          <cell r="M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E2721">
            <v>1</v>
          </cell>
          <cell r="F2721">
            <v>1</v>
          </cell>
          <cell r="G2721">
            <v>2</v>
          </cell>
          <cell r="H2721">
            <v>1</v>
          </cell>
          <cell r="I2721">
            <v>2</v>
          </cell>
          <cell r="J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1</v>
          </cell>
          <cell r="J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E2725">
            <v>1</v>
          </cell>
          <cell r="F2725">
            <v>1</v>
          </cell>
          <cell r="G2725">
            <v>1</v>
          </cell>
          <cell r="H2725">
            <v>1</v>
          </cell>
          <cell r="I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E2754">
            <v>1</v>
          </cell>
          <cell r="F2754">
            <v>1</v>
          </cell>
          <cell r="G2754">
            <v>1</v>
          </cell>
          <cell r="H2754">
            <v>1</v>
          </cell>
          <cell r="I2754">
            <v>2</v>
          </cell>
          <cell r="J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E2759">
            <v>1</v>
          </cell>
          <cell r="F2759">
            <v>1</v>
          </cell>
          <cell r="G2759">
            <v>1</v>
          </cell>
          <cell r="H2759">
            <v>1</v>
          </cell>
          <cell r="I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4</v>
          </cell>
          <cell r="J2765">
            <v>1</v>
          </cell>
          <cell r="K2765">
            <v>4</v>
          </cell>
          <cell r="L2765">
            <v>1</v>
          </cell>
          <cell r="N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C2779">
            <v>21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1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E2781">
            <v>1</v>
          </cell>
          <cell r="F2781">
            <v>1</v>
          </cell>
          <cell r="G2781">
            <v>2</v>
          </cell>
          <cell r="H2781">
            <v>1</v>
          </cell>
          <cell r="I2781">
            <v>2</v>
          </cell>
          <cell r="J2781">
            <v>1</v>
          </cell>
          <cell r="M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1</v>
          </cell>
          <cell r="J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1</v>
          </cell>
          <cell r="J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1</v>
          </cell>
          <cell r="J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1</v>
          </cell>
          <cell r="J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E2814">
            <v>1</v>
          </cell>
          <cell r="F2814">
            <v>1</v>
          </cell>
          <cell r="G2814">
            <v>1</v>
          </cell>
          <cell r="H2814">
            <v>1</v>
          </cell>
          <cell r="I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E2816">
            <v>1</v>
          </cell>
          <cell r="F2816">
            <v>1</v>
          </cell>
          <cell r="G2816">
            <v>1</v>
          </cell>
          <cell r="H2816">
            <v>1</v>
          </cell>
          <cell r="I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E2820">
            <v>1</v>
          </cell>
          <cell r="F2820">
            <v>1</v>
          </cell>
          <cell r="G2820">
            <v>1</v>
          </cell>
          <cell r="H2820">
            <v>1</v>
          </cell>
          <cell r="I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E2822">
            <v>1</v>
          </cell>
          <cell r="F2822">
            <v>1</v>
          </cell>
          <cell r="G2822">
            <v>1</v>
          </cell>
          <cell r="H2822">
            <v>1</v>
          </cell>
          <cell r="I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E2826">
            <v>1</v>
          </cell>
          <cell r="F2826">
            <v>1</v>
          </cell>
          <cell r="G2826">
            <v>1</v>
          </cell>
          <cell r="H2826">
            <v>1</v>
          </cell>
          <cell r="I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C2829">
            <v>5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E2830">
            <v>1</v>
          </cell>
          <cell r="F2830">
            <v>1</v>
          </cell>
          <cell r="G2830">
            <v>1</v>
          </cell>
          <cell r="H2830">
            <v>1</v>
          </cell>
          <cell r="I2830">
            <v>2</v>
          </cell>
          <cell r="J2830">
            <v>1</v>
          </cell>
          <cell r="M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E2833">
            <v>1</v>
          </cell>
          <cell r="F2833">
            <v>1</v>
          </cell>
          <cell r="G2833">
            <v>1</v>
          </cell>
          <cell r="H2833">
            <v>1</v>
          </cell>
          <cell r="I2833">
            <v>1</v>
          </cell>
          <cell r="J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E2834">
            <v>1</v>
          </cell>
          <cell r="F2834">
            <v>1</v>
          </cell>
          <cell r="G2834">
            <v>1</v>
          </cell>
          <cell r="H2834">
            <v>1</v>
          </cell>
          <cell r="I2834">
            <v>1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E2835">
            <v>1</v>
          </cell>
          <cell r="F2835">
            <v>1</v>
          </cell>
          <cell r="G2835">
            <v>1</v>
          </cell>
          <cell r="H2835">
            <v>1</v>
          </cell>
          <cell r="I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E2838">
            <v>1</v>
          </cell>
          <cell r="F2838">
            <v>1</v>
          </cell>
          <cell r="G2838">
            <v>1</v>
          </cell>
          <cell r="H2838">
            <v>1</v>
          </cell>
          <cell r="I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E2839">
            <v>1</v>
          </cell>
          <cell r="F2839">
            <v>1</v>
          </cell>
          <cell r="G2839">
            <v>1</v>
          </cell>
          <cell r="H2839">
            <v>1</v>
          </cell>
          <cell r="I2839">
            <v>2</v>
          </cell>
          <cell r="J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E2840">
            <v>1</v>
          </cell>
          <cell r="F2840">
            <v>1</v>
          </cell>
          <cell r="G2840">
            <v>1</v>
          </cell>
          <cell r="H2840">
            <v>1</v>
          </cell>
          <cell r="I2840">
            <v>2</v>
          </cell>
          <cell r="J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E2850">
            <v>1</v>
          </cell>
          <cell r="F2850">
            <v>1</v>
          </cell>
          <cell r="G2850">
            <v>1</v>
          </cell>
          <cell r="H2850">
            <v>1</v>
          </cell>
          <cell r="I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E2860">
            <v>1</v>
          </cell>
          <cell r="F2860">
            <v>1</v>
          </cell>
          <cell r="G2860">
            <v>1</v>
          </cell>
          <cell r="H2860">
            <v>1</v>
          </cell>
          <cell r="I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E2868">
            <v>1</v>
          </cell>
          <cell r="F2868">
            <v>1</v>
          </cell>
          <cell r="G2868">
            <v>1</v>
          </cell>
          <cell r="H2868">
            <v>1</v>
          </cell>
          <cell r="I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E2869">
            <v>1</v>
          </cell>
          <cell r="F2869">
            <v>1</v>
          </cell>
          <cell r="G2869">
            <v>1</v>
          </cell>
          <cell r="H2869">
            <v>1</v>
          </cell>
          <cell r="I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E2874">
            <v>1</v>
          </cell>
          <cell r="F2874">
            <v>1</v>
          </cell>
          <cell r="G2874">
            <v>1</v>
          </cell>
          <cell r="H2874">
            <v>1</v>
          </cell>
          <cell r="I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E2876">
            <v>1</v>
          </cell>
          <cell r="F2876">
            <v>1</v>
          </cell>
          <cell r="G2876">
            <v>1</v>
          </cell>
          <cell r="H2876">
            <v>1</v>
          </cell>
          <cell r="I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E2878">
            <v>1</v>
          </cell>
          <cell r="F2878">
            <v>1</v>
          </cell>
          <cell r="G2878">
            <v>1</v>
          </cell>
          <cell r="H2878">
            <v>1</v>
          </cell>
          <cell r="I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E2879">
            <v>1</v>
          </cell>
          <cell r="F2879">
            <v>1</v>
          </cell>
          <cell r="G2879">
            <v>1</v>
          </cell>
          <cell r="H2879">
            <v>1</v>
          </cell>
          <cell r="I2879">
            <v>2</v>
          </cell>
          <cell r="J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E2881">
            <v>1</v>
          </cell>
          <cell r="F2881">
            <v>1</v>
          </cell>
          <cell r="G2881">
            <v>1</v>
          </cell>
          <cell r="H2881">
            <v>1</v>
          </cell>
          <cell r="I2881">
            <v>1</v>
          </cell>
          <cell r="J2881">
            <v>3</v>
          </cell>
          <cell r="K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E2882">
            <v>1</v>
          </cell>
          <cell r="F2882">
            <v>1</v>
          </cell>
          <cell r="G2882">
            <v>1</v>
          </cell>
          <cell r="H2882">
            <v>1</v>
          </cell>
          <cell r="I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E2887">
            <v>1</v>
          </cell>
          <cell r="F2887">
            <v>1</v>
          </cell>
          <cell r="G2887">
            <v>1</v>
          </cell>
          <cell r="H2887">
            <v>1</v>
          </cell>
          <cell r="I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E2890">
            <v>1</v>
          </cell>
          <cell r="F2890">
            <v>1</v>
          </cell>
          <cell r="G2890">
            <v>1</v>
          </cell>
          <cell r="H2890">
            <v>1</v>
          </cell>
          <cell r="I2890">
            <v>2</v>
          </cell>
          <cell r="J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E2893">
            <v>1</v>
          </cell>
          <cell r="F2893">
            <v>1</v>
          </cell>
          <cell r="G2893">
            <v>1</v>
          </cell>
          <cell r="H2893">
            <v>1</v>
          </cell>
          <cell r="I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E2894">
            <v>1</v>
          </cell>
          <cell r="F2894">
            <v>1</v>
          </cell>
          <cell r="G2894">
            <v>1</v>
          </cell>
          <cell r="H2894">
            <v>1</v>
          </cell>
          <cell r="I2894">
            <v>2</v>
          </cell>
          <cell r="J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E2897">
            <v>1</v>
          </cell>
          <cell r="F2897">
            <v>1</v>
          </cell>
          <cell r="G2897">
            <v>1</v>
          </cell>
          <cell r="H2897">
            <v>1</v>
          </cell>
          <cell r="I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E2898">
            <v>1</v>
          </cell>
          <cell r="F2898">
            <v>1</v>
          </cell>
          <cell r="G2898">
            <v>1</v>
          </cell>
          <cell r="H2898">
            <v>1</v>
          </cell>
          <cell r="I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E2906">
            <v>1</v>
          </cell>
          <cell r="F2906">
            <v>1</v>
          </cell>
          <cell r="G2906">
            <v>1</v>
          </cell>
          <cell r="H2906">
            <v>1</v>
          </cell>
          <cell r="I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C2909">
            <v>18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E2910">
            <v>1</v>
          </cell>
          <cell r="F2910">
            <v>1</v>
          </cell>
          <cell r="G2910">
            <v>2</v>
          </cell>
          <cell r="H2910">
            <v>1</v>
          </cell>
          <cell r="I2910">
            <v>2</v>
          </cell>
          <cell r="J2910">
            <v>1</v>
          </cell>
          <cell r="N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1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E2914">
            <v>1</v>
          </cell>
          <cell r="F2914">
            <v>1</v>
          </cell>
          <cell r="G2914">
            <v>1</v>
          </cell>
          <cell r="H2914">
            <v>1</v>
          </cell>
          <cell r="I2914">
            <v>1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E2915">
            <v>1</v>
          </cell>
          <cell r="F2915">
            <v>1</v>
          </cell>
          <cell r="G2915">
            <v>1</v>
          </cell>
          <cell r="H2915">
            <v>1</v>
          </cell>
          <cell r="I2915">
            <v>1</v>
          </cell>
          <cell r="M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1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>
            <v>1</v>
          </cell>
          <cell r="M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E2928">
            <v>1</v>
          </cell>
          <cell r="F2928">
            <v>1</v>
          </cell>
          <cell r="G2928">
            <v>1</v>
          </cell>
          <cell r="H2928">
            <v>1</v>
          </cell>
          <cell r="I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E2937">
            <v>1</v>
          </cell>
          <cell r="F2937">
            <v>1</v>
          </cell>
          <cell r="G2937">
            <v>1</v>
          </cell>
          <cell r="H2937">
            <v>3</v>
          </cell>
          <cell r="I2937">
            <v>1</v>
          </cell>
          <cell r="J2937">
            <v>3</v>
          </cell>
          <cell r="K2937">
            <v>1</v>
          </cell>
          <cell r="N2937">
            <v>1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1</v>
          </cell>
          <cell r="J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E2948">
            <v>1</v>
          </cell>
          <cell r="F2948">
            <v>1</v>
          </cell>
          <cell r="G2948">
            <v>1</v>
          </cell>
          <cell r="H2948">
            <v>1</v>
          </cell>
          <cell r="I2948">
            <v>1</v>
          </cell>
          <cell r="J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E2983">
            <v>1</v>
          </cell>
          <cell r="F2983">
            <v>1</v>
          </cell>
          <cell r="G2983">
            <v>1</v>
          </cell>
          <cell r="H2983">
            <v>1</v>
          </cell>
          <cell r="I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E2985">
            <v>1</v>
          </cell>
          <cell r="F2985">
            <v>1</v>
          </cell>
          <cell r="G2985">
            <v>1</v>
          </cell>
          <cell r="H2985">
            <v>1</v>
          </cell>
          <cell r="I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E2986">
            <v>1</v>
          </cell>
          <cell r="F2986">
            <v>1</v>
          </cell>
          <cell r="G2986">
            <v>1</v>
          </cell>
          <cell r="H2986">
            <v>1</v>
          </cell>
          <cell r="I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C3004">
            <v>16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1</v>
          </cell>
          <cell r="J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E3015">
            <v>1</v>
          </cell>
          <cell r="F3015">
            <v>1</v>
          </cell>
          <cell r="G3015">
            <v>1</v>
          </cell>
          <cell r="H3015">
            <v>1</v>
          </cell>
          <cell r="I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E3016">
            <v>1</v>
          </cell>
          <cell r="F3016">
            <v>1</v>
          </cell>
          <cell r="G3016">
            <v>1</v>
          </cell>
          <cell r="H3016">
            <v>1</v>
          </cell>
          <cell r="I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E3017">
            <v>1</v>
          </cell>
          <cell r="F3017">
            <v>1</v>
          </cell>
          <cell r="G3017">
            <v>1</v>
          </cell>
          <cell r="H3017">
            <v>1</v>
          </cell>
          <cell r="I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2</v>
          </cell>
          <cell r="J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1</v>
          </cell>
          <cell r="M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M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E3027">
            <v>1</v>
          </cell>
          <cell r="F3027">
            <v>1</v>
          </cell>
          <cell r="G3027">
            <v>1</v>
          </cell>
          <cell r="H3027">
            <v>3</v>
          </cell>
          <cell r="I3027">
            <v>1</v>
          </cell>
          <cell r="J3027">
            <v>3</v>
          </cell>
          <cell r="K3027">
            <v>1</v>
          </cell>
          <cell r="M3027">
            <v>1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E3039">
            <v>1</v>
          </cell>
          <cell r="F3039">
            <v>1</v>
          </cell>
          <cell r="G3039">
            <v>1</v>
          </cell>
          <cell r="H3039">
            <v>1</v>
          </cell>
          <cell r="I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E3044">
            <v>1</v>
          </cell>
          <cell r="F3044">
            <v>1</v>
          </cell>
          <cell r="G3044">
            <v>1</v>
          </cell>
          <cell r="H3044">
            <v>1</v>
          </cell>
          <cell r="I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E3045">
            <v>1</v>
          </cell>
          <cell r="F3045">
            <v>1</v>
          </cell>
          <cell r="G3045">
            <v>1</v>
          </cell>
          <cell r="H3045">
            <v>1</v>
          </cell>
          <cell r="I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E3055">
            <v>1</v>
          </cell>
          <cell r="F3055">
            <v>1</v>
          </cell>
          <cell r="G3055">
            <v>1</v>
          </cell>
          <cell r="H3055">
            <v>1</v>
          </cell>
          <cell r="I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1</v>
          </cell>
          <cell r="M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C3063">
            <v>30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E3070">
            <v>1</v>
          </cell>
          <cell r="F3070">
            <v>1</v>
          </cell>
          <cell r="G3070">
            <v>1</v>
          </cell>
          <cell r="H3070">
            <v>1</v>
          </cell>
          <cell r="I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E3073">
            <v>1</v>
          </cell>
          <cell r="F3073">
            <v>1</v>
          </cell>
          <cell r="G3073">
            <v>2</v>
          </cell>
          <cell r="H3073">
            <v>1</v>
          </cell>
          <cell r="I3073">
            <v>2</v>
          </cell>
          <cell r="J3073">
            <v>1</v>
          </cell>
          <cell r="M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1</v>
          </cell>
          <cell r="J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E3083">
            <v>1</v>
          </cell>
          <cell r="F3083">
            <v>1</v>
          </cell>
          <cell r="G3083">
            <v>1</v>
          </cell>
          <cell r="H3083">
            <v>1</v>
          </cell>
          <cell r="I3083">
            <v>1</v>
          </cell>
          <cell r="J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1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1</v>
          </cell>
          <cell r="M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C3108">
            <v>3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E3112">
            <v>1</v>
          </cell>
          <cell r="F3112">
            <v>1</v>
          </cell>
          <cell r="G3112">
            <v>1</v>
          </cell>
          <cell r="H3112">
            <v>1</v>
          </cell>
          <cell r="I3112">
            <v>2</v>
          </cell>
          <cell r="J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1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1</v>
          </cell>
          <cell r="J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2</v>
          </cell>
          <cell r="J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E3124">
            <v>1</v>
          </cell>
          <cell r="F3124">
            <v>1</v>
          </cell>
          <cell r="G3124">
            <v>1</v>
          </cell>
          <cell r="H3124">
            <v>1</v>
          </cell>
          <cell r="I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E3125">
            <v>1</v>
          </cell>
          <cell r="F3125">
            <v>1</v>
          </cell>
          <cell r="G3125">
            <v>2</v>
          </cell>
          <cell r="H3125">
            <v>1</v>
          </cell>
          <cell r="I3125">
            <v>2</v>
          </cell>
          <cell r="J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E3126">
            <v>1</v>
          </cell>
          <cell r="F3126">
            <v>1</v>
          </cell>
          <cell r="G3126">
            <v>2</v>
          </cell>
          <cell r="H3126">
            <v>1</v>
          </cell>
          <cell r="I3126">
            <v>2</v>
          </cell>
          <cell r="J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E3141">
            <v>1</v>
          </cell>
          <cell r="F3141">
            <v>1</v>
          </cell>
          <cell r="G3141">
            <v>1</v>
          </cell>
          <cell r="H3141">
            <v>1</v>
          </cell>
          <cell r="I3141">
            <v>2</v>
          </cell>
          <cell r="J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>
            <v>3</v>
          </cell>
          <cell r="K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E3153">
            <v>1</v>
          </cell>
          <cell r="F3153">
            <v>1</v>
          </cell>
          <cell r="G3153">
            <v>1</v>
          </cell>
          <cell r="H3153">
            <v>1</v>
          </cell>
          <cell r="I3153">
            <v>1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2</v>
          </cell>
          <cell r="J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E3193">
            <v>1</v>
          </cell>
          <cell r="F3193">
            <v>1</v>
          </cell>
          <cell r="G3193">
            <v>1</v>
          </cell>
          <cell r="H3193">
            <v>1</v>
          </cell>
          <cell r="I3193">
            <v>2</v>
          </cell>
          <cell r="J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2</v>
          </cell>
          <cell r="J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C3205">
            <v>35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E3206">
            <v>1</v>
          </cell>
          <cell r="F3206">
            <v>1</v>
          </cell>
          <cell r="G3206">
            <v>1</v>
          </cell>
          <cell r="H3206">
            <v>3</v>
          </cell>
          <cell r="I3206">
            <v>1</v>
          </cell>
          <cell r="J3206">
            <v>1</v>
          </cell>
          <cell r="K3206">
            <v>1</v>
          </cell>
          <cell r="M3206">
            <v>1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E3207">
            <v>1</v>
          </cell>
          <cell r="F3207">
            <v>1</v>
          </cell>
          <cell r="G3207">
            <v>1</v>
          </cell>
          <cell r="H3207">
            <v>1</v>
          </cell>
          <cell r="I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H3210">
            <v>1</v>
          </cell>
          <cell r="I3210">
            <v>4</v>
          </cell>
          <cell r="J3210">
            <v>1</v>
          </cell>
          <cell r="K3210">
            <v>4</v>
          </cell>
          <cell r="L3210">
            <v>1</v>
          </cell>
          <cell r="N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1</v>
          </cell>
          <cell r="J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G3213">
            <v>1</v>
          </cell>
          <cell r="H3213">
            <v>3</v>
          </cell>
          <cell r="I3213">
            <v>1</v>
          </cell>
          <cell r="J3213">
            <v>1</v>
          </cell>
          <cell r="K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1</v>
          </cell>
          <cell r="M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E3230">
            <v>1</v>
          </cell>
          <cell r="F3230">
            <v>1</v>
          </cell>
          <cell r="G3230">
            <v>1</v>
          </cell>
          <cell r="H3230">
            <v>1</v>
          </cell>
          <cell r="I3230">
            <v>1</v>
          </cell>
          <cell r="M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1</v>
          </cell>
          <cell r="J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E3239">
            <v>1</v>
          </cell>
          <cell r="F3239">
            <v>1</v>
          </cell>
          <cell r="G3239">
            <v>1</v>
          </cell>
          <cell r="H3239">
            <v>3</v>
          </cell>
          <cell r="I3239">
            <v>1</v>
          </cell>
          <cell r="J3239">
            <v>1</v>
          </cell>
          <cell r="K3239">
            <v>1</v>
          </cell>
          <cell r="L3239">
            <v>1</v>
          </cell>
          <cell r="M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1</v>
          </cell>
          <cell r="J3246">
            <v>3</v>
          </cell>
          <cell r="K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1</v>
          </cell>
          <cell r="J3247">
            <v>3</v>
          </cell>
          <cell r="K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E3249">
            <v>1</v>
          </cell>
          <cell r="F3249">
            <v>1</v>
          </cell>
          <cell r="G3249">
            <v>1</v>
          </cell>
          <cell r="H3249">
            <v>1</v>
          </cell>
          <cell r="I3249">
            <v>2</v>
          </cell>
          <cell r="J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2</v>
          </cell>
          <cell r="J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H3255">
            <v>3</v>
          </cell>
          <cell r="I3255">
            <v>1</v>
          </cell>
          <cell r="J3255">
            <v>3</v>
          </cell>
          <cell r="K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M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C3259">
            <v>17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E3263">
            <v>1</v>
          </cell>
          <cell r="F3263">
            <v>1</v>
          </cell>
          <cell r="G3263">
            <v>1</v>
          </cell>
          <cell r="H3263">
            <v>1</v>
          </cell>
          <cell r="I3263">
            <v>1</v>
          </cell>
          <cell r="M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E3266">
            <v>1</v>
          </cell>
          <cell r="F3266">
            <v>1</v>
          </cell>
          <cell r="G3266">
            <v>1</v>
          </cell>
          <cell r="H3266">
            <v>1</v>
          </cell>
          <cell r="I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E3273">
            <v>1</v>
          </cell>
          <cell r="F3273">
            <v>1</v>
          </cell>
          <cell r="G3273">
            <v>2</v>
          </cell>
          <cell r="H3273">
            <v>1</v>
          </cell>
          <cell r="I3273">
            <v>2</v>
          </cell>
          <cell r="J3273">
            <v>1</v>
          </cell>
          <cell r="M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E3275">
            <v>1</v>
          </cell>
          <cell r="F3275">
            <v>1</v>
          </cell>
          <cell r="G3275">
            <v>1</v>
          </cell>
          <cell r="H3275">
            <v>1</v>
          </cell>
          <cell r="I3275">
            <v>1</v>
          </cell>
          <cell r="J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1</v>
          </cell>
          <cell r="M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1</v>
          </cell>
          <cell r="M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E3280">
            <v>1</v>
          </cell>
          <cell r="F3280">
            <v>1</v>
          </cell>
          <cell r="G3280">
            <v>2</v>
          </cell>
          <cell r="H3280">
            <v>1</v>
          </cell>
          <cell r="I3280">
            <v>2</v>
          </cell>
          <cell r="J3280">
            <v>1</v>
          </cell>
          <cell r="K3280">
            <v>1</v>
          </cell>
          <cell r="M3280">
            <v>1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C3283">
            <v>1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6AD0-3597-4125-A538-E2E5E895AB84}">
  <sheetPr>
    <pageSetUpPr fitToPage="1"/>
  </sheetPr>
  <dimension ref="A1:I25"/>
  <sheetViews>
    <sheetView tabSelected="1" view="pageBreakPreview" zoomScaleNormal="100" zoomScaleSheetLayoutView="100" workbookViewId="0">
      <selection activeCell="J23" sqref="J23"/>
    </sheetView>
  </sheetViews>
  <sheetFormatPr defaultColWidth="9" defaultRowHeight="13.2"/>
  <cols>
    <col min="1" max="16384" width="9" style="226"/>
  </cols>
  <sheetData>
    <row r="1" spans="1:9" ht="21">
      <c r="A1" s="224" t="s">
        <v>423</v>
      </c>
      <c r="B1" s="225"/>
      <c r="C1" s="225"/>
      <c r="D1" s="225"/>
      <c r="E1" s="225"/>
      <c r="F1" s="225"/>
      <c r="G1" s="225"/>
      <c r="H1" s="225"/>
      <c r="I1" s="225"/>
    </row>
    <row r="7" spans="1:9" ht="41.4">
      <c r="A7" s="227" t="s">
        <v>424</v>
      </c>
      <c r="B7" s="225"/>
      <c r="C7" s="225"/>
      <c r="D7" s="225"/>
      <c r="E7" s="225"/>
      <c r="F7" s="225"/>
      <c r="G7" s="225"/>
      <c r="H7" s="225"/>
      <c r="I7" s="225"/>
    </row>
    <row r="13" spans="1:9" ht="21">
      <c r="A13" s="224"/>
      <c r="B13" s="225"/>
      <c r="C13" s="225"/>
      <c r="D13" s="225"/>
      <c r="E13" s="225"/>
      <c r="F13" s="225"/>
      <c r="G13" s="225"/>
      <c r="H13" s="225"/>
      <c r="I13" s="225"/>
    </row>
    <row r="25" spans="1:9" ht="23.4">
      <c r="A25" s="228"/>
      <c r="B25" s="225"/>
      <c r="C25" s="225"/>
      <c r="D25" s="225"/>
      <c r="E25" s="225"/>
      <c r="F25" s="225"/>
      <c r="G25" s="225"/>
      <c r="H25" s="225"/>
      <c r="I25" s="225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0"/>
  <sheetViews>
    <sheetView view="pageBreakPreview" zoomScale="80" zoomScaleNormal="75" zoomScaleSheetLayoutView="80" workbookViewId="0">
      <pane xSplit="2" ySplit="6" topLeftCell="C7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7" width="13.109375" style="1" customWidth="1"/>
    <col min="18" max="19" width="11.6640625" style="2" customWidth="1"/>
    <col min="20" max="33" width="13.109375" style="1" customWidth="1"/>
    <col min="34" max="35" width="11.6640625" style="2" customWidth="1"/>
    <col min="36" max="45" width="13.109375" style="1" customWidth="1"/>
    <col min="46" max="46" width="11.6640625" style="2" customWidth="1"/>
    <col min="47" max="16384" width="9" style="1"/>
  </cols>
  <sheetData>
    <row r="1" spans="2:46" s="10" customFormat="1" ht="17.25" customHeight="1">
      <c r="B1" s="215" t="s">
        <v>411</v>
      </c>
      <c r="C1" s="17"/>
      <c r="E1" s="17"/>
      <c r="F1" s="17"/>
      <c r="H1" s="9"/>
      <c r="I1" s="9"/>
      <c r="J1" s="9"/>
      <c r="K1" s="9"/>
      <c r="L1" s="9"/>
      <c r="N1" s="9"/>
      <c r="R1" s="19"/>
      <c r="S1" s="12" t="s">
        <v>419</v>
      </c>
      <c r="T1" s="17"/>
      <c r="V1" s="17"/>
      <c r="W1" s="17"/>
      <c r="X1" s="17"/>
      <c r="Y1" s="9"/>
      <c r="Z1" s="9"/>
      <c r="AA1" s="9"/>
      <c r="AB1" s="9"/>
      <c r="AC1" s="9"/>
      <c r="AE1" s="9"/>
      <c r="AH1" s="19"/>
      <c r="AI1" s="12" t="s">
        <v>420</v>
      </c>
      <c r="AJ1" s="17"/>
      <c r="AL1" s="17"/>
      <c r="AM1" s="17"/>
      <c r="AO1" s="9"/>
      <c r="AP1" s="9"/>
      <c r="AQ1" s="9"/>
      <c r="AR1" s="9"/>
      <c r="AT1" s="19"/>
    </row>
    <row r="2" spans="2:46" s="10" customFormat="1" ht="17.25" customHeight="1" thickBot="1">
      <c r="B2" s="19"/>
      <c r="M2" s="11"/>
      <c r="O2" s="11"/>
      <c r="P2" s="11"/>
      <c r="Q2" s="11"/>
      <c r="R2" s="198"/>
      <c r="S2" s="19"/>
      <c r="AD2" s="11"/>
      <c r="AF2" s="11"/>
      <c r="AG2" s="11"/>
      <c r="AH2" s="198"/>
      <c r="AI2" s="19"/>
      <c r="AS2" s="11"/>
      <c r="AT2" s="198"/>
    </row>
    <row r="3" spans="2:46" s="49" customFormat="1" ht="17.25" customHeight="1">
      <c r="B3" s="305" t="s">
        <v>50</v>
      </c>
      <c r="C3" s="302" t="s">
        <v>192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4"/>
      <c r="R3" s="307" t="s">
        <v>50</v>
      </c>
      <c r="S3" s="305" t="s">
        <v>50</v>
      </c>
      <c r="T3" s="323" t="s">
        <v>215</v>
      </c>
      <c r="U3" s="324"/>
      <c r="V3" s="324"/>
      <c r="W3" s="324"/>
      <c r="X3" s="324"/>
      <c r="Y3" s="324"/>
      <c r="Z3" s="325"/>
      <c r="AA3" s="328" t="s">
        <v>290</v>
      </c>
      <c r="AB3" s="329"/>
      <c r="AC3" s="329"/>
      <c r="AD3" s="329"/>
      <c r="AE3" s="329"/>
      <c r="AF3" s="329"/>
      <c r="AG3" s="317" t="s">
        <v>220</v>
      </c>
      <c r="AH3" s="307" t="s">
        <v>50</v>
      </c>
      <c r="AI3" s="305" t="s">
        <v>50</v>
      </c>
      <c r="AJ3" s="334" t="s">
        <v>222</v>
      </c>
      <c r="AK3" s="335"/>
      <c r="AL3" s="338" t="s">
        <v>223</v>
      </c>
      <c r="AM3" s="335"/>
      <c r="AN3" s="328" t="s">
        <v>227</v>
      </c>
      <c r="AO3" s="329"/>
      <c r="AP3" s="329"/>
      <c r="AQ3" s="329"/>
      <c r="AR3" s="329"/>
      <c r="AS3" s="333"/>
      <c r="AT3" s="307" t="s">
        <v>50</v>
      </c>
    </row>
    <row r="4" spans="2:46" s="49" customFormat="1" ht="17.25" customHeight="1">
      <c r="B4" s="306"/>
      <c r="C4" s="309" t="s">
        <v>193</v>
      </c>
      <c r="D4" s="311" t="s">
        <v>194</v>
      </c>
      <c r="E4" s="313" t="s">
        <v>207</v>
      </c>
      <c r="F4" s="313" t="s">
        <v>206</v>
      </c>
      <c r="G4" s="313" t="s">
        <v>205</v>
      </c>
      <c r="H4" s="313" t="s">
        <v>204</v>
      </c>
      <c r="I4" s="298" t="s">
        <v>291</v>
      </c>
      <c r="J4" s="299"/>
      <c r="K4" s="300"/>
      <c r="L4" s="315" t="s">
        <v>197</v>
      </c>
      <c r="M4" s="315" t="s">
        <v>351</v>
      </c>
      <c r="N4" s="321" t="s">
        <v>198</v>
      </c>
      <c r="O4" s="298" t="s">
        <v>199</v>
      </c>
      <c r="P4" s="299"/>
      <c r="Q4" s="301"/>
      <c r="R4" s="308"/>
      <c r="S4" s="306"/>
      <c r="T4" s="319" t="s">
        <v>209</v>
      </c>
      <c r="U4" s="330" t="s">
        <v>210</v>
      </c>
      <c r="V4" s="331"/>
      <c r="W4" s="331"/>
      <c r="X4" s="331"/>
      <c r="Y4" s="332"/>
      <c r="Z4" s="314" t="s">
        <v>226</v>
      </c>
      <c r="AA4" s="298" t="s">
        <v>218</v>
      </c>
      <c r="AB4" s="299"/>
      <c r="AC4" s="300"/>
      <c r="AD4" s="326" t="s">
        <v>219</v>
      </c>
      <c r="AE4" s="327"/>
      <c r="AF4" s="327"/>
      <c r="AG4" s="318"/>
      <c r="AH4" s="308"/>
      <c r="AI4" s="306"/>
      <c r="AJ4" s="336"/>
      <c r="AK4" s="337"/>
      <c r="AL4" s="339"/>
      <c r="AM4" s="337"/>
      <c r="AN4" s="316" t="s">
        <v>228</v>
      </c>
      <c r="AO4" s="286" t="s">
        <v>229</v>
      </c>
      <c r="AP4" s="286" t="s">
        <v>233</v>
      </c>
      <c r="AQ4" s="321" t="s">
        <v>230</v>
      </c>
      <c r="AR4" s="286" t="s">
        <v>232</v>
      </c>
      <c r="AS4" s="342" t="s">
        <v>231</v>
      </c>
      <c r="AT4" s="308"/>
    </row>
    <row r="5" spans="2:46" s="49" customFormat="1" ht="40.5" customHeight="1" thickBot="1">
      <c r="B5" s="306"/>
      <c r="C5" s="310"/>
      <c r="D5" s="312"/>
      <c r="E5" s="314"/>
      <c r="F5" s="314"/>
      <c r="G5" s="314"/>
      <c r="H5" s="314"/>
      <c r="I5" s="56" t="s">
        <v>195</v>
      </c>
      <c r="J5" s="57" t="s">
        <v>292</v>
      </c>
      <c r="K5" s="99" t="s">
        <v>196</v>
      </c>
      <c r="L5" s="316"/>
      <c r="M5" s="316"/>
      <c r="N5" s="322"/>
      <c r="O5" s="58" t="s">
        <v>200</v>
      </c>
      <c r="P5" s="94" t="s">
        <v>201</v>
      </c>
      <c r="Q5" s="59" t="s">
        <v>191</v>
      </c>
      <c r="R5" s="308"/>
      <c r="S5" s="306"/>
      <c r="T5" s="320"/>
      <c r="U5" s="94" t="s">
        <v>211</v>
      </c>
      <c r="V5" s="94" t="s">
        <v>212</v>
      </c>
      <c r="W5" s="94" t="s">
        <v>213</v>
      </c>
      <c r="X5" s="94" t="s">
        <v>214</v>
      </c>
      <c r="Y5" s="99" t="s">
        <v>196</v>
      </c>
      <c r="Z5" s="294"/>
      <c r="AA5" s="56" t="s">
        <v>216</v>
      </c>
      <c r="AB5" s="56" t="s">
        <v>217</v>
      </c>
      <c r="AC5" s="99" t="s">
        <v>191</v>
      </c>
      <c r="AD5" s="56" t="s">
        <v>216</v>
      </c>
      <c r="AE5" s="56" t="s">
        <v>217</v>
      </c>
      <c r="AF5" s="99" t="s">
        <v>191</v>
      </c>
      <c r="AG5" s="318"/>
      <c r="AH5" s="308"/>
      <c r="AI5" s="306"/>
      <c r="AJ5" s="60" t="s">
        <v>218</v>
      </c>
      <c r="AK5" s="103" t="s">
        <v>221</v>
      </c>
      <c r="AL5" s="93" t="s">
        <v>218</v>
      </c>
      <c r="AM5" s="102" t="s">
        <v>224</v>
      </c>
      <c r="AN5" s="341"/>
      <c r="AO5" s="340"/>
      <c r="AP5" s="340"/>
      <c r="AQ5" s="341"/>
      <c r="AR5" s="340"/>
      <c r="AS5" s="343"/>
      <c r="AT5" s="308"/>
    </row>
    <row r="6" spans="2:46" s="55" customFormat="1" ht="10.8">
      <c r="B6" s="50"/>
      <c r="C6" s="51" t="s">
        <v>208</v>
      </c>
      <c r="D6" s="52" t="s">
        <v>208</v>
      </c>
      <c r="E6" s="52" t="s">
        <v>208</v>
      </c>
      <c r="F6" s="52" t="s">
        <v>208</v>
      </c>
      <c r="G6" s="52" t="s">
        <v>208</v>
      </c>
      <c r="H6" s="52" t="s">
        <v>208</v>
      </c>
      <c r="I6" s="52" t="s">
        <v>208</v>
      </c>
      <c r="J6" s="52" t="s">
        <v>208</v>
      </c>
      <c r="K6" s="52" t="s">
        <v>208</v>
      </c>
      <c r="L6" s="52" t="s">
        <v>208</v>
      </c>
      <c r="M6" s="52" t="s">
        <v>208</v>
      </c>
      <c r="N6" s="52" t="s">
        <v>208</v>
      </c>
      <c r="O6" s="52" t="s">
        <v>208</v>
      </c>
      <c r="P6" s="52" t="s">
        <v>208</v>
      </c>
      <c r="Q6" s="53" t="s">
        <v>208</v>
      </c>
      <c r="R6" s="54"/>
      <c r="S6" s="50"/>
      <c r="T6" s="51" t="s">
        <v>208</v>
      </c>
      <c r="U6" s="52" t="s">
        <v>208</v>
      </c>
      <c r="V6" s="52" t="s">
        <v>208</v>
      </c>
      <c r="W6" s="52" t="s">
        <v>208</v>
      </c>
      <c r="X6" s="52" t="s">
        <v>208</v>
      </c>
      <c r="Y6" s="52" t="s">
        <v>208</v>
      </c>
      <c r="Z6" s="52" t="s">
        <v>208</v>
      </c>
      <c r="AA6" s="52" t="s">
        <v>208</v>
      </c>
      <c r="AB6" s="52" t="s">
        <v>208</v>
      </c>
      <c r="AC6" s="52" t="s">
        <v>208</v>
      </c>
      <c r="AD6" s="52" t="s">
        <v>208</v>
      </c>
      <c r="AE6" s="52" t="s">
        <v>208</v>
      </c>
      <c r="AF6" s="52" t="s">
        <v>208</v>
      </c>
      <c r="AG6" s="53" t="s">
        <v>208</v>
      </c>
      <c r="AH6" s="54"/>
      <c r="AI6" s="50"/>
      <c r="AJ6" s="51" t="s">
        <v>208</v>
      </c>
      <c r="AK6" s="52" t="s">
        <v>225</v>
      </c>
      <c r="AL6" s="52" t="s">
        <v>208</v>
      </c>
      <c r="AM6" s="52" t="s">
        <v>225</v>
      </c>
      <c r="AN6" s="52" t="s">
        <v>208</v>
      </c>
      <c r="AO6" s="52" t="s">
        <v>208</v>
      </c>
      <c r="AP6" s="52" t="s">
        <v>208</v>
      </c>
      <c r="AQ6" s="52" t="s">
        <v>208</v>
      </c>
      <c r="AR6" s="52" t="s">
        <v>208</v>
      </c>
      <c r="AS6" s="53" t="s">
        <v>208</v>
      </c>
      <c r="AT6" s="54"/>
    </row>
    <row r="7" spans="2:46" s="6" customFormat="1" ht="17.25" customHeight="1">
      <c r="B7" s="13" t="s">
        <v>67</v>
      </c>
      <c r="C7" s="33">
        <f t="shared" ref="C7:Q7" si="0">C52</f>
        <v>16</v>
      </c>
      <c r="D7" s="33">
        <f t="shared" si="0"/>
        <v>23714</v>
      </c>
      <c r="E7" s="33">
        <f t="shared" si="0"/>
        <v>157947</v>
      </c>
      <c r="F7" s="33">
        <f t="shared" si="0"/>
        <v>15382</v>
      </c>
      <c r="G7" s="33">
        <f t="shared" ref="G7" si="1">G52</f>
        <v>115448</v>
      </c>
      <c r="H7" s="33">
        <f t="shared" si="0"/>
        <v>43030</v>
      </c>
      <c r="I7" s="33">
        <f t="shared" si="0"/>
        <v>4488</v>
      </c>
      <c r="J7" s="33">
        <f t="shared" si="0"/>
        <v>2777</v>
      </c>
      <c r="K7" s="33">
        <f t="shared" si="0"/>
        <v>7145</v>
      </c>
      <c r="L7" s="33">
        <f t="shared" si="0"/>
        <v>1304</v>
      </c>
      <c r="M7" s="33">
        <f t="shared" si="0"/>
        <v>2041</v>
      </c>
      <c r="N7" s="33">
        <f t="shared" ref="N7:O7" si="2">N52</f>
        <v>19</v>
      </c>
      <c r="O7" s="33">
        <f t="shared" si="2"/>
        <v>22519</v>
      </c>
      <c r="P7" s="33">
        <f t="shared" si="0"/>
        <v>11991</v>
      </c>
      <c r="Q7" s="34">
        <f t="shared" si="0"/>
        <v>34510</v>
      </c>
      <c r="R7" s="13" t="s">
        <v>67</v>
      </c>
      <c r="S7" s="13" t="s">
        <v>67</v>
      </c>
      <c r="T7" s="33">
        <f t="shared" ref="T7:AG22" si="3">T52</f>
        <v>7293</v>
      </c>
      <c r="U7" s="33">
        <f t="shared" si="3"/>
        <v>12012</v>
      </c>
      <c r="V7" s="33">
        <f t="shared" si="3"/>
        <v>7518</v>
      </c>
      <c r="W7" s="33">
        <f t="shared" si="3"/>
        <v>1779</v>
      </c>
      <c r="X7" s="33">
        <f t="shared" si="3"/>
        <v>2973</v>
      </c>
      <c r="Y7" s="33">
        <f t="shared" si="3"/>
        <v>20764</v>
      </c>
      <c r="Z7" s="33">
        <f t="shared" si="3"/>
        <v>1285</v>
      </c>
      <c r="AA7" s="33">
        <f t="shared" si="3"/>
        <v>2130</v>
      </c>
      <c r="AB7" s="33">
        <f t="shared" si="3"/>
        <v>1282</v>
      </c>
      <c r="AC7" s="33">
        <f t="shared" si="3"/>
        <v>3412</v>
      </c>
      <c r="AD7" s="33">
        <f t="shared" si="3"/>
        <v>2570</v>
      </c>
      <c r="AE7" s="33">
        <f t="shared" si="3"/>
        <v>1559</v>
      </c>
      <c r="AF7" s="33">
        <f t="shared" si="3"/>
        <v>4129</v>
      </c>
      <c r="AG7" s="34">
        <f t="shared" si="3"/>
        <v>12</v>
      </c>
      <c r="AH7" s="13" t="s">
        <v>67</v>
      </c>
      <c r="AI7" s="13" t="s">
        <v>67</v>
      </c>
      <c r="AJ7" s="33">
        <f t="shared" ref="AJ7:AS7" si="4">AJ52</f>
        <v>5253</v>
      </c>
      <c r="AK7" s="33">
        <f t="shared" si="4"/>
        <v>6643056</v>
      </c>
      <c r="AL7" s="33">
        <f t="shared" si="4"/>
        <v>64</v>
      </c>
      <c r="AM7" s="33">
        <f t="shared" si="4"/>
        <v>52523</v>
      </c>
      <c r="AN7" s="33">
        <f t="shared" si="4"/>
        <v>3789</v>
      </c>
      <c r="AO7" s="33">
        <f t="shared" si="4"/>
        <v>6075</v>
      </c>
      <c r="AP7" s="33">
        <f t="shared" si="4"/>
        <v>35968</v>
      </c>
      <c r="AQ7" s="33">
        <f t="shared" si="4"/>
        <v>269</v>
      </c>
      <c r="AR7" s="33">
        <f t="shared" si="4"/>
        <v>3718</v>
      </c>
      <c r="AS7" s="34">
        <f t="shared" si="4"/>
        <v>1530</v>
      </c>
      <c r="AT7" s="13" t="s">
        <v>67</v>
      </c>
    </row>
    <row r="8" spans="2:46" s="6" customFormat="1" ht="17.25" customHeight="1">
      <c r="B8" s="14" t="s">
        <v>68</v>
      </c>
      <c r="C8" s="36">
        <f t="shared" ref="C8:Q23" si="5">C53</f>
        <v>0</v>
      </c>
      <c r="D8" s="36">
        <f t="shared" si="5"/>
        <v>3070</v>
      </c>
      <c r="E8" s="36">
        <f t="shared" si="5"/>
        <v>26604</v>
      </c>
      <c r="F8" s="36">
        <f t="shared" si="5"/>
        <v>1929</v>
      </c>
      <c r="G8" s="36">
        <f t="shared" ref="G8" si="6">G53</f>
        <v>19518</v>
      </c>
      <c r="H8" s="36">
        <f t="shared" si="5"/>
        <v>6824</v>
      </c>
      <c r="I8" s="36">
        <f t="shared" si="5"/>
        <v>726</v>
      </c>
      <c r="J8" s="36">
        <f t="shared" si="5"/>
        <v>399</v>
      </c>
      <c r="K8" s="36">
        <f t="shared" si="5"/>
        <v>1105</v>
      </c>
      <c r="L8" s="36">
        <f t="shared" si="5"/>
        <v>244</v>
      </c>
      <c r="M8" s="36">
        <f t="shared" si="5"/>
        <v>440</v>
      </c>
      <c r="N8" s="36">
        <f t="shared" ref="N8:O8" si="7">N53</f>
        <v>4</v>
      </c>
      <c r="O8" s="36">
        <f t="shared" si="7"/>
        <v>4139</v>
      </c>
      <c r="P8" s="36">
        <f t="shared" si="5"/>
        <v>1410</v>
      </c>
      <c r="Q8" s="37">
        <f t="shared" si="5"/>
        <v>5549</v>
      </c>
      <c r="R8" s="14" t="s">
        <v>68</v>
      </c>
      <c r="S8" s="14" t="s">
        <v>68</v>
      </c>
      <c r="T8" s="36">
        <f t="shared" ref="T8:W8" si="8">T53</f>
        <v>1314</v>
      </c>
      <c r="U8" s="36">
        <f t="shared" si="8"/>
        <v>1982</v>
      </c>
      <c r="V8" s="36">
        <f t="shared" si="8"/>
        <v>1035</v>
      </c>
      <c r="W8" s="36">
        <f t="shared" si="8"/>
        <v>334</v>
      </c>
      <c r="X8" s="36">
        <f t="shared" si="3"/>
        <v>836</v>
      </c>
      <c r="Y8" s="36">
        <f t="shared" si="3"/>
        <v>3669</v>
      </c>
      <c r="Z8" s="36">
        <f t="shared" si="3"/>
        <v>210</v>
      </c>
      <c r="AA8" s="36">
        <f t="shared" si="3"/>
        <v>325</v>
      </c>
      <c r="AB8" s="36">
        <f t="shared" si="3"/>
        <v>158</v>
      </c>
      <c r="AC8" s="36">
        <f t="shared" si="3"/>
        <v>483</v>
      </c>
      <c r="AD8" s="36">
        <f t="shared" si="3"/>
        <v>425</v>
      </c>
      <c r="AE8" s="36">
        <f t="shared" si="3"/>
        <v>252</v>
      </c>
      <c r="AF8" s="36">
        <f t="shared" si="3"/>
        <v>677</v>
      </c>
      <c r="AG8" s="37">
        <f t="shared" si="3"/>
        <v>0</v>
      </c>
      <c r="AH8" s="14" t="s">
        <v>68</v>
      </c>
      <c r="AI8" s="14" t="s">
        <v>68</v>
      </c>
      <c r="AJ8" s="36">
        <f t="shared" ref="AJ8:AS8" si="9">AJ53</f>
        <v>502</v>
      </c>
      <c r="AK8" s="36">
        <f t="shared" si="9"/>
        <v>539314</v>
      </c>
      <c r="AL8" s="36">
        <f t="shared" si="9"/>
        <v>4</v>
      </c>
      <c r="AM8" s="36">
        <f t="shared" si="9"/>
        <v>2010</v>
      </c>
      <c r="AN8" s="36">
        <f t="shared" si="9"/>
        <v>388</v>
      </c>
      <c r="AO8" s="36">
        <f t="shared" si="9"/>
        <v>1229</v>
      </c>
      <c r="AP8" s="36">
        <f t="shared" si="9"/>
        <v>4220</v>
      </c>
      <c r="AQ8" s="36">
        <f t="shared" si="9"/>
        <v>17</v>
      </c>
      <c r="AR8" s="36">
        <f t="shared" si="9"/>
        <v>367</v>
      </c>
      <c r="AS8" s="37">
        <f t="shared" si="9"/>
        <v>139</v>
      </c>
      <c r="AT8" s="14" t="s">
        <v>68</v>
      </c>
    </row>
    <row r="9" spans="2:46" s="6" customFormat="1" ht="17.25" customHeight="1">
      <c r="B9" s="14" t="s">
        <v>69</v>
      </c>
      <c r="C9" s="36">
        <f t="shared" si="5"/>
        <v>3</v>
      </c>
      <c r="D9" s="36">
        <f t="shared" si="5"/>
        <v>4191</v>
      </c>
      <c r="E9" s="36">
        <f t="shared" si="5"/>
        <v>36913</v>
      </c>
      <c r="F9" s="36">
        <f t="shared" si="5"/>
        <v>2771</v>
      </c>
      <c r="G9" s="36">
        <f t="shared" ref="G9" si="10">G54</f>
        <v>26431</v>
      </c>
      <c r="H9" s="36">
        <f t="shared" si="5"/>
        <v>9355</v>
      </c>
      <c r="I9" s="36">
        <f t="shared" si="5"/>
        <v>1108</v>
      </c>
      <c r="J9" s="36">
        <f t="shared" si="5"/>
        <v>650</v>
      </c>
      <c r="K9" s="36">
        <f t="shared" si="5"/>
        <v>1725</v>
      </c>
      <c r="L9" s="36">
        <f t="shared" si="5"/>
        <v>286</v>
      </c>
      <c r="M9" s="36">
        <f t="shared" si="5"/>
        <v>544</v>
      </c>
      <c r="N9" s="36">
        <f t="shared" ref="N9:O9" si="11">N54</f>
        <v>4</v>
      </c>
      <c r="O9" s="36">
        <f t="shared" si="11"/>
        <v>5331</v>
      </c>
      <c r="P9" s="36">
        <f t="shared" si="5"/>
        <v>2894</v>
      </c>
      <c r="Q9" s="37">
        <f t="shared" si="5"/>
        <v>8225</v>
      </c>
      <c r="R9" s="14" t="s">
        <v>69</v>
      </c>
      <c r="S9" s="14" t="s">
        <v>69</v>
      </c>
      <c r="T9" s="36">
        <f t="shared" ref="T9:W9" si="12">T54</f>
        <v>1673</v>
      </c>
      <c r="U9" s="36">
        <f t="shared" si="12"/>
        <v>2963</v>
      </c>
      <c r="V9" s="36">
        <f t="shared" si="12"/>
        <v>1753</v>
      </c>
      <c r="W9" s="36">
        <f t="shared" si="12"/>
        <v>400</v>
      </c>
      <c r="X9" s="36">
        <f t="shared" si="3"/>
        <v>927</v>
      </c>
      <c r="Y9" s="36">
        <f t="shared" si="3"/>
        <v>5138</v>
      </c>
      <c r="Z9" s="36">
        <f t="shared" si="3"/>
        <v>328</v>
      </c>
      <c r="AA9" s="36">
        <f t="shared" si="3"/>
        <v>491</v>
      </c>
      <c r="AB9" s="36">
        <f t="shared" si="3"/>
        <v>265</v>
      </c>
      <c r="AC9" s="36">
        <f t="shared" si="3"/>
        <v>756</v>
      </c>
      <c r="AD9" s="36">
        <f t="shared" si="3"/>
        <v>670</v>
      </c>
      <c r="AE9" s="36">
        <f t="shared" si="3"/>
        <v>404</v>
      </c>
      <c r="AF9" s="36">
        <f t="shared" si="3"/>
        <v>1074</v>
      </c>
      <c r="AG9" s="37">
        <f t="shared" si="3"/>
        <v>1</v>
      </c>
      <c r="AH9" s="14" t="s">
        <v>69</v>
      </c>
      <c r="AI9" s="14" t="s">
        <v>69</v>
      </c>
      <c r="AJ9" s="36">
        <f t="shared" ref="AJ9:AS9" si="13">AJ54</f>
        <v>788</v>
      </c>
      <c r="AK9" s="36">
        <f t="shared" si="13"/>
        <v>567869</v>
      </c>
      <c r="AL9" s="36">
        <f t="shared" si="13"/>
        <v>2</v>
      </c>
      <c r="AM9" s="36">
        <f t="shared" si="13"/>
        <v>20</v>
      </c>
      <c r="AN9" s="36">
        <f t="shared" si="13"/>
        <v>617</v>
      </c>
      <c r="AO9" s="36">
        <f t="shared" si="13"/>
        <v>1537</v>
      </c>
      <c r="AP9" s="36">
        <f t="shared" si="13"/>
        <v>6320</v>
      </c>
      <c r="AQ9" s="36">
        <f t="shared" si="13"/>
        <v>42</v>
      </c>
      <c r="AR9" s="36">
        <f t="shared" si="13"/>
        <v>602</v>
      </c>
      <c r="AS9" s="37">
        <f t="shared" si="13"/>
        <v>251</v>
      </c>
      <c r="AT9" s="14" t="s">
        <v>69</v>
      </c>
    </row>
    <row r="10" spans="2:46" s="6" customFormat="1" ht="17.25" customHeight="1">
      <c r="B10" s="14" t="s">
        <v>70</v>
      </c>
      <c r="C10" s="36">
        <f t="shared" si="5"/>
        <v>1</v>
      </c>
      <c r="D10" s="36">
        <f t="shared" si="5"/>
        <v>2254</v>
      </c>
      <c r="E10" s="36">
        <f t="shared" si="5"/>
        <v>25767</v>
      </c>
      <c r="F10" s="36">
        <f t="shared" si="5"/>
        <v>1707</v>
      </c>
      <c r="G10" s="36">
        <f t="shared" ref="G10" si="14">G55</f>
        <v>17601</v>
      </c>
      <c r="H10" s="36">
        <f t="shared" si="5"/>
        <v>5476</v>
      </c>
      <c r="I10" s="36">
        <f t="shared" si="5"/>
        <v>642</v>
      </c>
      <c r="J10" s="36">
        <f t="shared" si="5"/>
        <v>378</v>
      </c>
      <c r="K10" s="36">
        <f t="shared" si="5"/>
        <v>1003</v>
      </c>
      <c r="L10" s="36">
        <f t="shared" si="5"/>
        <v>231</v>
      </c>
      <c r="M10" s="36">
        <f t="shared" si="5"/>
        <v>394</v>
      </c>
      <c r="N10" s="36">
        <f t="shared" ref="N10:O10" si="15">N55</f>
        <v>7</v>
      </c>
      <c r="O10" s="36">
        <f t="shared" si="15"/>
        <v>3480</v>
      </c>
      <c r="P10" s="36">
        <f t="shared" si="5"/>
        <v>1173</v>
      </c>
      <c r="Q10" s="37">
        <f t="shared" si="5"/>
        <v>4653</v>
      </c>
      <c r="R10" s="14" t="s">
        <v>70</v>
      </c>
      <c r="S10" s="14" t="s">
        <v>70</v>
      </c>
      <c r="T10" s="36">
        <f t="shared" ref="T10:W10" si="16">T55</f>
        <v>1247</v>
      </c>
      <c r="U10" s="36">
        <f t="shared" si="16"/>
        <v>1995</v>
      </c>
      <c r="V10" s="36">
        <f t="shared" si="16"/>
        <v>1136</v>
      </c>
      <c r="W10" s="36">
        <f t="shared" si="16"/>
        <v>263</v>
      </c>
      <c r="X10" s="36">
        <f t="shared" si="3"/>
        <v>773</v>
      </c>
      <c r="Y10" s="36">
        <f t="shared" si="3"/>
        <v>3557</v>
      </c>
      <c r="Z10" s="36">
        <f t="shared" si="3"/>
        <v>209</v>
      </c>
      <c r="AA10" s="36">
        <f t="shared" si="3"/>
        <v>252</v>
      </c>
      <c r="AB10" s="36">
        <f t="shared" si="3"/>
        <v>125</v>
      </c>
      <c r="AC10" s="36">
        <f t="shared" si="3"/>
        <v>377</v>
      </c>
      <c r="AD10" s="36">
        <f t="shared" si="3"/>
        <v>427</v>
      </c>
      <c r="AE10" s="36">
        <f t="shared" si="3"/>
        <v>262</v>
      </c>
      <c r="AF10" s="36">
        <f t="shared" si="3"/>
        <v>689</v>
      </c>
      <c r="AG10" s="37">
        <f t="shared" si="3"/>
        <v>0</v>
      </c>
      <c r="AH10" s="14" t="s">
        <v>70</v>
      </c>
      <c r="AI10" s="14" t="s">
        <v>70</v>
      </c>
      <c r="AJ10" s="36">
        <f t="shared" ref="AJ10:AS10" si="17">AJ55</f>
        <v>482</v>
      </c>
      <c r="AK10" s="36">
        <f t="shared" si="17"/>
        <v>335867</v>
      </c>
      <c r="AL10" s="36">
        <f t="shared" si="17"/>
        <v>4</v>
      </c>
      <c r="AM10" s="36">
        <f t="shared" si="17"/>
        <v>1504</v>
      </c>
      <c r="AN10" s="36">
        <f t="shared" si="17"/>
        <v>368</v>
      </c>
      <c r="AO10" s="36">
        <f t="shared" si="17"/>
        <v>1047</v>
      </c>
      <c r="AP10" s="36">
        <f t="shared" si="17"/>
        <v>3644</v>
      </c>
      <c r="AQ10" s="36">
        <f t="shared" si="17"/>
        <v>22</v>
      </c>
      <c r="AR10" s="36">
        <f t="shared" si="17"/>
        <v>305</v>
      </c>
      <c r="AS10" s="37">
        <f t="shared" si="17"/>
        <v>132</v>
      </c>
      <c r="AT10" s="14" t="s">
        <v>70</v>
      </c>
    </row>
    <row r="11" spans="2:46" s="6" customFormat="1" ht="17.25" customHeight="1">
      <c r="B11" s="14" t="s">
        <v>71</v>
      </c>
      <c r="C11" s="36">
        <f t="shared" si="5"/>
        <v>2</v>
      </c>
      <c r="D11" s="36">
        <f t="shared" si="5"/>
        <v>6441</v>
      </c>
      <c r="E11" s="36">
        <f t="shared" si="5"/>
        <v>53654</v>
      </c>
      <c r="F11" s="36">
        <f t="shared" si="5"/>
        <v>4832</v>
      </c>
      <c r="G11" s="36">
        <f t="shared" ref="G11" si="18">G56</f>
        <v>39583</v>
      </c>
      <c r="H11" s="36">
        <f t="shared" si="5"/>
        <v>13577</v>
      </c>
      <c r="I11" s="36">
        <f t="shared" si="5"/>
        <v>1455</v>
      </c>
      <c r="J11" s="36">
        <f t="shared" si="5"/>
        <v>829</v>
      </c>
      <c r="K11" s="36">
        <f t="shared" si="5"/>
        <v>2256</v>
      </c>
      <c r="L11" s="36">
        <f t="shared" si="5"/>
        <v>417</v>
      </c>
      <c r="M11" s="36">
        <f t="shared" si="5"/>
        <v>840</v>
      </c>
      <c r="N11" s="36">
        <f t="shared" ref="N11:O11" si="19">N56</f>
        <v>8</v>
      </c>
      <c r="O11" s="36">
        <f t="shared" si="19"/>
        <v>8077</v>
      </c>
      <c r="P11" s="36">
        <f t="shared" si="5"/>
        <v>3447</v>
      </c>
      <c r="Q11" s="37">
        <f t="shared" si="5"/>
        <v>11524</v>
      </c>
      <c r="R11" s="14" t="s">
        <v>71</v>
      </c>
      <c r="S11" s="14" t="s">
        <v>71</v>
      </c>
      <c r="T11" s="36">
        <f t="shared" ref="T11:W11" si="20">T56</f>
        <v>2369</v>
      </c>
      <c r="U11" s="36">
        <f t="shared" si="20"/>
        <v>4213</v>
      </c>
      <c r="V11" s="36">
        <f t="shared" si="20"/>
        <v>2457</v>
      </c>
      <c r="W11" s="36">
        <f t="shared" si="20"/>
        <v>676</v>
      </c>
      <c r="X11" s="36">
        <f t="shared" si="3"/>
        <v>1386</v>
      </c>
      <c r="Y11" s="36">
        <f t="shared" si="3"/>
        <v>7457</v>
      </c>
      <c r="Z11" s="36">
        <f t="shared" si="3"/>
        <v>433</v>
      </c>
      <c r="AA11" s="36">
        <f t="shared" si="3"/>
        <v>650</v>
      </c>
      <c r="AB11" s="36">
        <f t="shared" si="3"/>
        <v>327</v>
      </c>
      <c r="AC11" s="36">
        <f t="shared" si="3"/>
        <v>977</v>
      </c>
      <c r="AD11" s="36">
        <f t="shared" si="3"/>
        <v>875</v>
      </c>
      <c r="AE11" s="36">
        <f t="shared" si="3"/>
        <v>526</v>
      </c>
      <c r="AF11" s="36">
        <f t="shared" si="3"/>
        <v>1401</v>
      </c>
      <c r="AG11" s="37">
        <f t="shared" si="3"/>
        <v>1</v>
      </c>
      <c r="AH11" s="14" t="s">
        <v>71</v>
      </c>
      <c r="AI11" s="14" t="s">
        <v>71</v>
      </c>
      <c r="AJ11" s="36">
        <f t="shared" ref="AJ11:AS11" si="21">AJ56</f>
        <v>1110</v>
      </c>
      <c r="AK11" s="36">
        <f t="shared" si="21"/>
        <v>821550</v>
      </c>
      <c r="AL11" s="36">
        <f t="shared" si="21"/>
        <v>9</v>
      </c>
      <c r="AM11" s="36">
        <f t="shared" si="21"/>
        <v>7311</v>
      </c>
      <c r="AN11" s="36">
        <f t="shared" si="21"/>
        <v>867</v>
      </c>
      <c r="AO11" s="36">
        <f t="shared" si="21"/>
        <v>2438</v>
      </c>
      <c r="AP11" s="36">
        <f t="shared" si="21"/>
        <v>10388</v>
      </c>
      <c r="AQ11" s="36">
        <f t="shared" si="21"/>
        <v>56</v>
      </c>
      <c r="AR11" s="36">
        <f t="shared" si="21"/>
        <v>902</v>
      </c>
      <c r="AS11" s="37">
        <f t="shared" si="21"/>
        <v>340</v>
      </c>
      <c r="AT11" s="14" t="s">
        <v>71</v>
      </c>
    </row>
    <row r="12" spans="2:46" s="6" customFormat="1" ht="17.25" customHeight="1">
      <c r="B12" s="14" t="s">
        <v>72</v>
      </c>
      <c r="C12" s="36">
        <f t="shared" si="5"/>
        <v>3</v>
      </c>
      <c r="D12" s="36">
        <f t="shared" si="5"/>
        <v>2837</v>
      </c>
      <c r="E12" s="36">
        <f t="shared" si="5"/>
        <v>23359</v>
      </c>
      <c r="F12" s="36">
        <f t="shared" si="5"/>
        <v>1752</v>
      </c>
      <c r="G12" s="36">
        <f t="shared" ref="G12" si="22">G57</f>
        <v>17274</v>
      </c>
      <c r="H12" s="36">
        <f t="shared" si="5"/>
        <v>5968</v>
      </c>
      <c r="I12" s="36">
        <f t="shared" si="5"/>
        <v>635</v>
      </c>
      <c r="J12" s="36">
        <f t="shared" si="5"/>
        <v>349</v>
      </c>
      <c r="K12" s="36">
        <f t="shared" si="5"/>
        <v>968</v>
      </c>
      <c r="L12" s="36">
        <f t="shared" si="5"/>
        <v>187</v>
      </c>
      <c r="M12" s="36">
        <f t="shared" si="5"/>
        <v>403</v>
      </c>
      <c r="N12" s="36">
        <f t="shared" ref="N12:O12" si="23">N57</f>
        <v>0</v>
      </c>
      <c r="O12" s="36">
        <f t="shared" si="23"/>
        <v>3500</v>
      </c>
      <c r="P12" s="36">
        <f t="shared" si="5"/>
        <v>1252</v>
      </c>
      <c r="Q12" s="37">
        <f t="shared" si="5"/>
        <v>4752</v>
      </c>
      <c r="R12" s="14" t="s">
        <v>72</v>
      </c>
      <c r="S12" s="14" t="s">
        <v>72</v>
      </c>
      <c r="T12" s="36">
        <f t="shared" ref="T12:W12" si="24">T57</f>
        <v>1264</v>
      </c>
      <c r="U12" s="36">
        <f t="shared" si="24"/>
        <v>1852</v>
      </c>
      <c r="V12" s="36">
        <f t="shared" si="24"/>
        <v>997</v>
      </c>
      <c r="W12" s="36">
        <f t="shared" si="24"/>
        <v>326</v>
      </c>
      <c r="X12" s="36">
        <f t="shared" si="3"/>
        <v>825</v>
      </c>
      <c r="Y12" s="36">
        <f t="shared" si="3"/>
        <v>3449</v>
      </c>
      <c r="Z12" s="36">
        <f t="shared" si="3"/>
        <v>184</v>
      </c>
      <c r="AA12" s="36">
        <f t="shared" si="3"/>
        <v>276</v>
      </c>
      <c r="AB12" s="36">
        <f t="shared" si="3"/>
        <v>129</v>
      </c>
      <c r="AC12" s="36">
        <f t="shared" si="3"/>
        <v>405</v>
      </c>
      <c r="AD12" s="36">
        <f t="shared" si="3"/>
        <v>384</v>
      </c>
      <c r="AE12" s="36">
        <f t="shared" si="3"/>
        <v>231</v>
      </c>
      <c r="AF12" s="36">
        <f t="shared" si="3"/>
        <v>615</v>
      </c>
      <c r="AG12" s="37">
        <f t="shared" si="3"/>
        <v>0</v>
      </c>
      <c r="AH12" s="14" t="s">
        <v>72</v>
      </c>
      <c r="AI12" s="14" t="s">
        <v>72</v>
      </c>
      <c r="AJ12" s="36">
        <f t="shared" ref="AJ12:AS12" si="25">AJ57</f>
        <v>454</v>
      </c>
      <c r="AK12" s="36">
        <f t="shared" si="25"/>
        <v>241977</v>
      </c>
      <c r="AL12" s="36">
        <f t="shared" si="25"/>
        <v>3</v>
      </c>
      <c r="AM12" s="36">
        <f t="shared" si="25"/>
        <v>2050</v>
      </c>
      <c r="AN12" s="36">
        <f t="shared" si="25"/>
        <v>367</v>
      </c>
      <c r="AO12" s="36">
        <f t="shared" si="25"/>
        <v>1236</v>
      </c>
      <c r="AP12" s="36">
        <f t="shared" si="25"/>
        <v>3572</v>
      </c>
      <c r="AQ12" s="36">
        <f t="shared" si="25"/>
        <v>16</v>
      </c>
      <c r="AR12" s="36">
        <f t="shared" si="25"/>
        <v>322</v>
      </c>
      <c r="AS12" s="37">
        <f t="shared" si="25"/>
        <v>118</v>
      </c>
      <c r="AT12" s="14" t="s">
        <v>72</v>
      </c>
    </row>
    <row r="13" spans="2:46" s="6" customFormat="1" ht="17.25" customHeight="1">
      <c r="B13" s="14" t="s">
        <v>73</v>
      </c>
      <c r="C13" s="36">
        <f t="shared" si="5"/>
        <v>0</v>
      </c>
      <c r="D13" s="36">
        <f t="shared" si="5"/>
        <v>1269</v>
      </c>
      <c r="E13" s="36">
        <f t="shared" si="5"/>
        <v>11076</v>
      </c>
      <c r="F13" s="36">
        <f t="shared" si="5"/>
        <v>804</v>
      </c>
      <c r="G13" s="36">
        <f t="shared" ref="G13" si="26">G58</f>
        <v>8080</v>
      </c>
      <c r="H13" s="36">
        <f t="shared" si="5"/>
        <v>2981</v>
      </c>
      <c r="I13" s="36">
        <f t="shared" si="5"/>
        <v>332</v>
      </c>
      <c r="J13" s="36">
        <f t="shared" si="5"/>
        <v>187</v>
      </c>
      <c r="K13" s="36">
        <f t="shared" si="5"/>
        <v>511</v>
      </c>
      <c r="L13" s="36">
        <f t="shared" si="5"/>
        <v>118</v>
      </c>
      <c r="M13" s="36">
        <f t="shared" si="5"/>
        <v>170</v>
      </c>
      <c r="N13" s="36">
        <f t="shared" ref="N13:O13" si="27">N58</f>
        <v>1</v>
      </c>
      <c r="O13" s="36">
        <f t="shared" si="27"/>
        <v>1375</v>
      </c>
      <c r="P13" s="36">
        <f t="shared" si="5"/>
        <v>590</v>
      </c>
      <c r="Q13" s="37">
        <f t="shared" si="5"/>
        <v>1965</v>
      </c>
      <c r="R13" s="14" t="s">
        <v>73</v>
      </c>
      <c r="S13" s="14" t="s">
        <v>73</v>
      </c>
      <c r="T13" s="36">
        <f t="shared" ref="T13:W13" si="28">T58</f>
        <v>515</v>
      </c>
      <c r="U13" s="36">
        <f t="shared" si="28"/>
        <v>904</v>
      </c>
      <c r="V13" s="36">
        <f t="shared" si="28"/>
        <v>467</v>
      </c>
      <c r="W13" s="36">
        <f t="shared" si="28"/>
        <v>208</v>
      </c>
      <c r="X13" s="36">
        <f t="shared" si="3"/>
        <v>532</v>
      </c>
      <c r="Y13" s="36">
        <f t="shared" si="3"/>
        <v>1810</v>
      </c>
      <c r="Z13" s="36">
        <f t="shared" si="3"/>
        <v>105</v>
      </c>
      <c r="AA13" s="36">
        <f t="shared" si="3"/>
        <v>144</v>
      </c>
      <c r="AB13" s="36">
        <f t="shared" si="3"/>
        <v>65</v>
      </c>
      <c r="AC13" s="36">
        <f t="shared" si="3"/>
        <v>209</v>
      </c>
      <c r="AD13" s="36">
        <f t="shared" si="3"/>
        <v>206</v>
      </c>
      <c r="AE13" s="36">
        <f t="shared" si="3"/>
        <v>128</v>
      </c>
      <c r="AF13" s="36">
        <f t="shared" si="3"/>
        <v>334</v>
      </c>
      <c r="AG13" s="37">
        <f t="shared" si="3"/>
        <v>0</v>
      </c>
      <c r="AH13" s="14" t="s">
        <v>73</v>
      </c>
      <c r="AI13" s="14" t="s">
        <v>73</v>
      </c>
      <c r="AJ13" s="36">
        <f t="shared" ref="AJ13:AS13" si="29">AJ58</f>
        <v>197</v>
      </c>
      <c r="AK13" s="36">
        <f t="shared" si="29"/>
        <v>65911</v>
      </c>
      <c r="AL13" s="36">
        <f t="shared" si="29"/>
        <v>4</v>
      </c>
      <c r="AM13" s="36">
        <f t="shared" si="29"/>
        <v>2471</v>
      </c>
      <c r="AN13" s="36">
        <f t="shared" si="29"/>
        <v>132</v>
      </c>
      <c r="AO13" s="36">
        <f t="shared" si="29"/>
        <v>222</v>
      </c>
      <c r="AP13" s="36">
        <f t="shared" si="29"/>
        <v>1096</v>
      </c>
      <c r="AQ13" s="36">
        <f t="shared" si="29"/>
        <v>1</v>
      </c>
      <c r="AR13" s="36">
        <f t="shared" si="29"/>
        <v>109</v>
      </c>
      <c r="AS13" s="37">
        <f t="shared" si="29"/>
        <v>47</v>
      </c>
      <c r="AT13" s="14" t="s">
        <v>73</v>
      </c>
    </row>
    <row r="14" spans="2:46" s="6" customFormat="1" ht="17.25" customHeight="1">
      <c r="B14" s="14" t="s">
        <v>74</v>
      </c>
      <c r="C14" s="36">
        <f t="shared" si="5"/>
        <v>0</v>
      </c>
      <c r="D14" s="36">
        <f t="shared" si="5"/>
        <v>1235</v>
      </c>
      <c r="E14" s="36">
        <f t="shared" si="5"/>
        <v>9046</v>
      </c>
      <c r="F14" s="36">
        <f t="shared" si="5"/>
        <v>598</v>
      </c>
      <c r="G14" s="36">
        <f t="shared" ref="G14" si="30">G59</f>
        <v>6422</v>
      </c>
      <c r="H14" s="36">
        <f t="shared" si="5"/>
        <v>2241</v>
      </c>
      <c r="I14" s="36">
        <f t="shared" si="5"/>
        <v>271</v>
      </c>
      <c r="J14" s="36">
        <f t="shared" si="5"/>
        <v>174</v>
      </c>
      <c r="K14" s="36">
        <f t="shared" si="5"/>
        <v>440</v>
      </c>
      <c r="L14" s="36">
        <f t="shared" si="5"/>
        <v>96</v>
      </c>
      <c r="M14" s="36">
        <f t="shared" si="5"/>
        <v>130</v>
      </c>
      <c r="N14" s="36">
        <f t="shared" ref="N14:O14" si="31">N59</f>
        <v>0</v>
      </c>
      <c r="O14" s="36">
        <f t="shared" si="31"/>
        <v>1228</v>
      </c>
      <c r="P14" s="36">
        <f t="shared" si="5"/>
        <v>607</v>
      </c>
      <c r="Q14" s="37">
        <f t="shared" si="5"/>
        <v>1835</v>
      </c>
      <c r="R14" s="14" t="s">
        <v>74</v>
      </c>
      <c r="S14" s="14" t="s">
        <v>74</v>
      </c>
      <c r="T14" s="36">
        <f t="shared" ref="T14:W14" si="32">T59</f>
        <v>446</v>
      </c>
      <c r="U14" s="36">
        <f t="shared" si="32"/>
        <v>727</v>
      </c>
      <c r="V14" s="36">
        <f t="shared" si="32"/>
        <v>325</v>
      </c>
      <c r="W14" s="36">
        <f t="shared" si="32"/>
        <v>152</v>
      </c>
      <c r="X14" s="36">
        <f t="shared" si="3"/>
        <v>497</v>
      </c>
      <c r="Y14" s="36">
        <f t="shared" si="3"/>
        <v>1461</v>
      </c>
      <c r="Z14" s="36">
        <f t="shared" si="3"/>
        <v>87</v>
      </c>
      <c r="AA14" s="36">
        <f t="shared" si="3"/>
        <v>140</v>
      </c>
      <c r="AB14" s="36">
        <f t="shared" si="3"/>
        <v>73</v>
      </c>
      <c r="AC14" s="36">
        <f t="shared" si="3"/>
        <v>213</v>
      </c>
      <c r="AD14" s="36">
        <f t="shared" si="3"/>
        <v>138</v>
      </c>
      <c r="AE14" s="36">
        <f t="shared" si="3"/>
        <v>107</v>
      </c>
      <c r="AF14" s="36">
        <f t="shared" si="3"/>
        <v>245</v>
      </c>
      <c r="AG14" s="37">
        <f t="shared" si="3"/>
        <v>0</v>
      </c>
      <c r="AH14" s="14" t="s">
        <v>74</v>
      </c>
      <c r="AI14" s="14" t="s">
        <v>74</v>
      </c>
      <c r="AJ14" s="36">
        <f t="shared" ref="AJ14:AS14" si="33">AJ59</f>
        <v>227</v>
      </c>
      <c r="AK14" s="36">
        <f t="shared" si="33"/>
        <v>204327</v>
      </c>
      <c r="AL14" s="36">
        <f t="shared" si="33"/>
        <v>2</v>
      </c>
      <c r="AM14" s="36">
        <f t="shared" si="33"/>
        <v>24110</v>
      </c>
      <c r="AN14" s="36">
        <f t="shared" si="33"/>
        <v>178</v>
      </c>
      <c r="AO14" s="36">
        <f t="shared" si="33"/>
        <v>176</v>
      </c>
      <c r="AP14" s="36">
        <f t="shared" si="33"/>
        <v>958</v>
      </c>
      <c r="AQ14" s="36">
        <f t="shared" si="33"/>
        <v>0</v>
      </c>
      <c r="AR14" s="36">
        <f t="shared" si="33"/>
        <v>150</v>
      </c>
      <c r="AS14" s="37">
        <f t="shared" si="33"/>
        <v>48</v>
      </c>
      <c r="AT14" s="14" t="s">
        <v>74</v>
      </c>
    </row>
    <row r="15" spans="2:46" s="6" customFormat="1" ht="17.25" customHeight="1">
      <c r="B15" s="14" t="s">
        <v>75</v>
      </c>
      <c r="C15" s="36">
        <f t="shared" si="5"/>
        <v>10</v>
      </c>
      <c r="D15" s="36">
        <f t="shared" si="5"/>
        <v>8646</v>
      </c>
      <c r="E15" s="36">
        <f t="shared" si="5"/>
        <v>53457</v>
      </c>
      <c r="F15" s="36">
        <f t="shared" si="5"/>
        <v>6048</v>
      </c>
      <c r="G15" s="36">
        <f t="shared" ref="G15" si="34">G60</f>
        <v>40139</v>
      </c>
      <c r="H15" s="36">
        <f t="shared" si="5"/>
        <v>16271</v>
      </c>
      <c r="I15" s="36">
        <f t="shared" si="5"/>
        <v>1462</v>
      </c>
      <c r="J15" s="36">
        <f t="shared" si="5"/>
        <v>869</v>
      </c>
      <c r="K15" s="36">
        <f t="shared" si="5"/>
        <v>2301</v>
      </c>
      <c r="L15" s="36">
        <f t="shared" si="5"/>
        <v>381</v>
      </c>
      <c r="M15" s="36">
        <f t="shared" si="5"/>
        <v>579</v>
      </c>
      <c r="N15" s="36">
        <f t="shared" ref="N15:O15" si="35">N60</f>
        <v>15</v>
      </c>
      <c r="O15" s="36">
        <f t="shared" si="35"/>
        <v>8326</v>
      </c>
      <c r="P15" s="36">
        <f t="shared" si="5"/>
        <v>4450</v>
      </c>
      <c r="Q15" s="37">
        <f t="shared" si="5"/>
        <v>12776</v>
      </c>
      <c r="R15" s="14" t="s">
        <v>75</v>
      </c>
      <c r="S15" s="14" t="s">
        <v>75</v>
      </c>
      <c r="T15" s="36">
        <f t="shared" ref="T15:W15" si="36">T60</f>
        <v>2600</v>
      </c>
      <c r="U15" s="36">
        <f t="shared" si="36"/>
        <v>4915</v>
      </c>
      <c r="V15" s="36">
        <f t="shared" si="36"/>
        <v>3283</v>
      </c>
      <c r="W15" s="36">
        <f t="shared" si="36"/>
        <v>636</v>
      </c>
      <c r="X15" s="36">
        <f t="shared" si="3"/>
        <v>892</v>
      </c>
      <c r="Y15" s="36">
        <f t="shared" si="3"/>
        <v>8085</v>
      </c>
      <c r="Z15" s="36">
        <f t="shared" si="3"/>
        <v>418</v>
      </c>
      <c r="AA15" s="36">
        <f t="shared" si="3"/>
        <v>725</v>
      </c>
      <c r="AB15" s="36">
        <f t="shared" si="3"/>
        <v>383</v>
      </c>
      <c r="AC15" s="36">
        <f t="shared" si="3"/>
        <v>1108</v>
      </c>
      <c r="AD15" s="36">
        <f t="shared" si="3"/>
        <v>793</v>
      </c>
      <c r="AE15" s="36">
        <f t="shared" si="3"/>
        <v>508</v>
      </c>
      <c r="AF15" s="36">
        <f t="shared" si="3"/>
        <v>1301</v>
      </c>
      <c r="AG15" s="37">
        <f t="shared" si="3"/>
        <v>2</v>
      </c>
      <c r="AH15" s="14" t="s">
        <v>75</v>
      </c>
      <c r="AI15" s="14" t="s">
        <v>75</v>
      </c>
      <c r="AJ15" s="36">
        <f t="shared" ref="AJ15:AS15" si="37">AJ60</f>
        <v>1853</v>
      </c>
      <c r="AK15" s="36">
        <f t="shared" si="37"/>
        <v>2470542</v>
      </c>
      <c r="AL15" s="36">
        <f t="shared" si="37"/>
        <v>28</v>
      </c>
      <c r="AM15" s="36">
        <f t="shared" si="37"/>
        <v>21131</v>
      </c>
      <c r="AN15" s="36">
        <f t="shared" si="37"/>
        <v>1451</v>
      </c>
      <c r="AO15" s="36">
        <f t="shared" si="37"/>
        <v>2148</v>
      </c>
      <c r="AP15" s="36">
        <f t="shared" si="37"/>
        <v>14315</v>
      </c>
      <c r="AQ15" s="36">
        <f t="shared" si="37"/>
        <v>90</v>
      </c>
      <c r="AR15" s="36">
        <f t="shared" si="37"/>
        <v>1365</v>
      </c>
      <c r="AS15" s="37">
        <f t="shared" si="37"/>
        <v>610</v>
      </c>
      <c r="AT15" s="14" t="s">
        <v>75</v>
      </c>
    </row>
    <row r="16" spans="2:46" s="6" customFormat="1" ht="17.25" customHeight="1">
      <c r="B16" s="14" t="s">
        <v>76</v>
      </c>
      <c r="C16" s="36">
        <f t="shared" si="5"/>
        <v>3</v>
      </c>
      <c r="D16" s="36">
        <f t="shared" si="5"/>
        <v>4684</v>
      </c>
      <c r="E16" s="36">
        <f t="shared" si="5"/>
        <v>34785</v>
      </c>
      <c r="F16" s="36">
        <f t="shared" si="5"/>
        <v>3615</v>
      </c>
      <c r="G16" s="36">
        <f t="shared" ref="G16" si="38">G61</f>
        <v>26748</v>
      </c>
      <c r="H16" s="36">
        <f t="shared" si="5"/>
        <v>9766</v>
      </c>
      <c r="I16" s="36">
        <f t="shared" si="5"/>
        <v>974</v>
      </c>
      <c r="J16" s="36">
        <f t="shared" si="5"/>
        <v>539</v>
      </c>
      <c r="K16" s="36">
        <f t="shared" si="5"/>
        <v>1496</v>
      </c>
      <c r="L16" s="36">
        <f t="shared" si="5"/>
        <v>205</v>
      </c>
      <c r="M16" s="36">
        <f t="shared" si="5"/>
        <v>506</v>
      </c>
      <c r="N16" s="36">
        <f t="shared" ref="N16:O16" si="39">N61</f>
        <v>6</v>
      </c>
      <c r="O16" s="36">
        <f t="shared" si="39"/>
        <v>6765</v>
      </c>
      <c r="P16" s="36">
        <f t="shared" si="5"/>
        <v>1942</v>
      </c>
      <c r="Q16" s="37">
        <f t="shared" si="5"/>
        <v>8707</v>
      </c>
      <c r="R16" s="14" t="s">
        <v>76</v>
      </c>
      <c r="S16" s="14" t="s">
        <v>76</v>
      </c>
      <c r="T16" s="36">
        <f t="shared" ref="T16:W16" si="40">T61</f>
        <v>1395</v>
      </c>
      <c r="U16" s="36">
        <f t="shared" si="40"/>
        <v>3336</v>
      </c>
      <c r="V16" s="36">
        <f t="shared" si="40"/>
        <v>2267</v>
      </c>
      <c r="W16" s="36">
        <f t="shared" si="40"/>
        <v>405</v>
      </c>
      <c r="X16" s="36">
        <f t="shared" si="3"/>
        <v>778</v>
      </c>
      <c r="Y16" s="36">
        <f t="shared" si="3"/>
        <v>5599</v>
      </c>
      <c r="Z16" s="36">
        <f t="shared" si="3"/>
        <v>286</v>
      </c>
      <c r="AA16" s="36">
        <f t="shared" si="3"/>
        <v>435</v>
      </c>
      <c r="AB16" s="36">
        <f t="shared" si="3"/>
        <v>216</v>
      </c>
      <c r="AC16" s="36">
        <f t="shared" si="3"/>
        <v>651</v>
      </c>
      <c r="AD16" s="36">
        <f t="shared" si="3"/>
        <v>570</v>
      </c>
      <c r="AE16" s="36">
        <f t="shared" si="3"/>
        <v>339</v>
      </c>
      <c r="AF16" s="36">
        <f t="shared" si="3"/>
        <v>909</v>
      </c>
      <c r="AG16" s="37">
        <f t="shared" si="3"/>
        <v>0</v>
      </c>
      <c r="AH16" s="14" t="s">
        <v>76</v>
      </c>
      <c r="AI16" s="14" t="s">
        <v>76</v>
      </c>
      <c r="AJ16" s="36">
        <f t="shared" ref="AJ16:AS16" si="41">AJ61</f>
        <v>773</v>
      </c>
      <c r="AK16" s="36">
        <f t="shared" si="41"/>
        <v>792533</v>
      </c>
      <c r="AL16" s="36">
        <f t="shared" si="41"/>
        <v>12</v>
      </c>
      <c r="AM16" s="36">
        <f t="shared" si="41"/>
        <v>61216</v>
      </c>
      <c r="AN16" s="36">
        <f t="shared" si="41"/>
        <v>595</v>
      </c>
      <c r="AO16" s="36">
        <f t="shared" si="41"/>
        <v>1814</v>
      </c>
      <c r="AP16" s="36">
        <f t="shared" si="41"/>
        <v>8379</v>
      </c>
      <c r="AQ16" s="36">
        <f t="shared" si="41"/>
        <v>41</v>
      </c>
      <c r="AR16" s="36">
        <f t="shared" si="41"/>
        <v>533</v>
      </c>
      <c r="AS16" s="37">
        <f t="shared" si="41"/>
        <v>239</v>
      </c>
      <c r="AT16" s="14" t="s">
        <v>76</v>
      </c>
    </row>
    <row r="17" spans="2:46" s="6" customFormat="1" ht="17.25" customHeight="1">
      <c r="B17" s="21" t="s">
        <v>425</v>
      </c>
      <c r="C17" s="36">
        <f t="shared" si="5"/>
        <v>1</v>
      </c>
      <c r="D17" s="36">
        <f t="shared" si="5"/>
        <v>2028</v>
      </c>
      <c r="E17" s="36">
        <f t="shared" si="5"/>
        <v>16019</v>
      </c>
      <c r="F17" s="36">
        <f t="shared" si="5"/>
        <v>1407</v>
      </c>
      <c r="G17" s="36">
        <f t="shared" ref="G17" si="42">G62</f>
        <v>12418</v>
      </c>
      <c r="H17" s="36">
        <f t="shared" si="5"/>
        <v>4957</v>
      </c>
      <c r="I17" s="36">
        <f t="shared" si="5"/>
        <v>425</v>
      </c>
      <c r="J17" s="36">
        <f t="shared" si="5"/>
        <v>245</v>
      </c>
      <c r="K17" s="36">
        <f t="shared" si="5"/>
        <v>660</v>
      </c>
      <c r="L17" s="36">
        <f t="shared" si="5"/>
        <v>112</v>
      </c>
      <c r="M17" s="36">
        <f t="shared" si="5"/>
        <v>242</v>
      </c>
      <c r="N17" s="36">
        <f t="shared" ref="N17:O17" si="43">N62</f>
        <v>2</v>
      </c>
      <c r="O17" s="36">
        <f t="shared" si="43"/>
        <v>2752</v>
      </c>
      <c r="P17" s="36">
        <f t="shared" si="5"/>
        <v>908</v>
      </c>
      <c r="Q17" s="37">
        <f t="shared" si="5"/>
        <v>3660</v>
      </c>
      <c r="R17" s="14" t="str">
        <f>B17</f>
        <v>葛城市</v>
      </c>
      <c r="S17" s="21" t="str">
        <f>B17</f>
        <v>葛城市</v>
      </c>
      <c r="T17" s="36">
        <f t="shared" ref="T17:W17" si="44">T62</f>
        <v>907</v>
      </c>
      <c r="U17" s="36">
        <f t="shared" si="44"/>
        <v>1520</v>
      </c>
      <c r="V17" s="36">
        <f t="shared" si="44"/>
        <v>806</v>
      </c>
      <c r="W17" s="36">
        <f t="shared" si="44"/>
        <v>253</v>
      </c>
      <c r="X17" s="36">
        <f t="shared" si="3"/>
        <v>522</v>
      </c>
      <c r="Y17" s="36">
        <f t="shared" si="3"/>
        <v>2641</v>
      </c>
      <c r="Z17" s="36">
        <f t="shared" si="3"/>
        <v>136</v>
      </c>
      <c r="AA17" s="36">
        <f t="shared" si="3"/>
        <v>164</v>
      </c>
      <c r="AB17" s="36">
        <f t="shared" si="3"/>
        <v>81</v>
      </c>
      <c r="AC17" s="36">
        <f t="shared" si="3"/>
        <v>245</v>
      </c>
      <c r="AD17" s="36">
        <f t="shared" si="3"/>
        <v>280</v>
      </c>
      <c r="AE17" s="36">
        <f t="shared" si="3"/>
        <v>169</v>
      </c>
      <c r="AF17" s="36">
        <f t="shared" si="3"/>
        <v>449</v>
      </c>
      <c r="AG17" s="37">
        <f t="shared" si="3"/>
        <v>0</v>
      </c>
      <c r="AH17" s="14" t="str">
        <f>B17</f>
        <v>葛城市</v>
      </c>
      <c r="AI17" s="21" t="str">
        <f>B17</f>
        <v>葛城市</v>
      </c>
      <c r="AJ17" s="36">
        <f t="shared" ref="AJ17:AS17" si="45">AJ62</f>
        <v>329</v>
      </c>
      <c r="AK17" s="36">
        <f t="shared" si="45"/>
        <v>181391</v>
      </c>
      <c r="AL17" s="36">
        <f t="shared" si="45"/>
        <v>0</v>
      </c>
      <c r="AM17" s="36">
        <f t="shared" si="45"/>
        <v>0</v>
      </c>
      <c r="AN17" s="36">
        <f t="shared" si="45"/>
        <v>251</v>
      </c>
      <c r="AO17" s="36">
        <f t="shared" si="45"/>
        <v>1277</v>
      </c>
      <c r="AP17" s="36">
        <f t="shared" si="45"/>
        <v>2848</v>
      </c>
      <c r="AQ17" s="36">
        <f t="shared" si="45"/>
        <v>9</v>
      </c>
      <c r="AR17" s="36">
        <f t="shared" si="45"/>
        <v>228</v>
      </c>
      <c r="AS17" s="37">
        <f t="shared" si="45"/>
        <v>78</v>
      </c>
      <c r="AT17" s="14" t="str">
        <f>B17</f>
        <v>葛城市</v>
      </c>
    </row>
    <row r="18" spans="2:46" s="6" customFormat="1" ht="17.25" customHeight="1">
      <c r="B18" s="14" t="s">
        <v>77</v>
      </c>
      <c r="C18" s="36">
        <f t="shared" si="5"/>
        <v>0</v>
      </c>
      <c r="D18" s="36">
        <f t="shared" si="5"/>
        <v>1725</v>
      </c>
      <c r="E18" s="36">
        <f t="shared" si="5"/>
        <v>10710</v>
      </c>
      <c r="F18" s="36">
        <f t="shared" si="5"/>
        <v>691</v>
      </c>
      <c r="G18" s="36">
        <f t="shared" ref="G18" si="46">G63</f>
        <v>7772</v>
      </c>
      <c r="H18" s="36">
        <f t="shared" si="5"/>
        <v>2872</v>
      </c>
      <c r="I18" s="36">
        <f t="shared" si="5"/>
        <v>343</v>
      </c>
      <c r="J18" s="36">
        <f t="shared" si="5"/>
        <v>193</v>
      </c>
      <c r="K18" s="36">
        <f t="shared" si="5"/>
        <v>528</v>
      </c>
      <c r="L18" s="36">
        <f t="shared" si="5"/>
        <v>105</v>
      </c>
      <c r="M18" s="36">
        <f t="shared" si="5"/>
        <v>141</v>
      </c>
      <c r="N18" s="36">
        <f t="shared" ref="N18:O18" si="47">N63</f>
        <v>1</v>
      </c>
      <c r="O18" s="36">
        <f t="shared" si="47"/>
        <v>1370</v>
      </c>
      <c r="P18" s="36">
        <f t="shared" si="5"/>
        <v>996</v>
      </c>
      <c r="Q18" s="37">
        <f t="shared" si="5"/>
        <v>2366</v>
      </c>
      <c r="R18" s="14" t="s">
        <v>77</v>
      </c>
      <c r="S18" s="14" t="s">
        <v>77</v>
      </c>
      <c r="T18" s="36">
        <f t="shared" ref="T18:W18" si="48">T63</f>
        <v>554</v>
      </c>
      <c r="U18" s="36">
        <f t="shared" si="48"/>
        <v>800</v>
      </c>
      <c r="V18" s="36">
        <f t="shared" si="48"/>
        <v>450</v>
      </c>
      <c r="W18" s="36">
        <f t="shared" si="48"/>
        <v>188</v>
      </c>
      <c r="X18" s="36">
        <f t="shared" si="3"/>
        <v>504</v>
      </c>
      <c r="Y18" s="36">
        <f t="shared" si="3"/>
        <v>1671</v>
      </c>
      <c r="Z18" s="36">
        <f t="shared" si="3"/>
        <v>93</v>
      </c>
      <c r="AA18" s="36">
        <f t="shared" si="3"/>
        <v>156</v>
      </c>
      <c r="AB18" s="36">
        <f t="shared" si="3"/>
        <v>81</v>
      </c>
      <c r="AC18" s="36">
        <f t="shared" si="3"/>
        <v>237</v>
      </c>
      <c r="AD18" s="36">
        <f t="shared" si="3"/>
        <v>198</v>
      </c>
      <c r="AE18" s="36">
        <f t="shared" si="3"/>
        <v>119</v>
      </c>
      <c r="AF18" s="36">
        <f t="shared" si="3"/>
        <v>317</v>
      </c>
      <c r="AG18" s="37">
        <f t="shared" si="3"/>
        <v>0</v>
      </c>
      <c r="AH18" s="14" t="s">
        <v>77</v>
      </c>
      <c r="AI18" s="14" t="s">
        <v>77</v>
      </c>
      <c r="AJ18" s="36">
        <f t="shared" ref="AJ18:AS18" si="49">AJ63</f>
        <v>253</v>
      </c>
      <c r="AK18" s="36">
        <f t="shared" si="49"/>
        <v>316474</v>
      </c>
      <c r="AL18" s="36">
        <f t="shared" si="49"/>
        <v>0</v>
      </c>
      <c r="AM18" s="36">
        <f t="shared" si="49"/>
        <v>0</v>
      </c>
      <c r="AN18" s="36">
        <f t="shared" si="49"/>
        <v>198</v>
      </c>
      <c r="AO18" s="36">
        <f t="shared" si="49"/>
        <v>196</v>
      </c>
      <c r="AP18" s="36">
        <f t="shared" si="49"/>
        <v>1284</v>
      </c>
      <c r="AQ18" s="36">
        <f t="shared" si="49"/>
        <v>4</v>
      </c>
      <c r="AR18" s="36">
        <f t="shared" si="49"/>
        <v>200</v>
      </c>
      <c r="AS18" s="37">
        <f t="shared" si="49"/>
        <v>63</v>
      </c>
      <c r="AT18" s="14" t="s">
        <v>77</v>
      </c>
    </row>
    <row r="19" spans="2:46" s="6" customFormat="1" ht="17.25" customHeight="1">
      <c r="B19" s="14" t="s">
        <v>78</v>
      </c>
      <c r="C19" s="36">
        <f t="shared" si="5"/>
        <v>1</v>
      </c>
      <c r="D19" s="36">
        <f t="shared" si="5"/>
        <v>149</v>
      </c>
      <c r="E19" s="36">
        <f t="shared" si="5"/>
        <v>1262</v>
      </c>
      <c r="F19" s="36">
        <f t="shared" si="5"/>
        <v>98</v>
      </c>
      <c r="G19" s="36">
        <f t="shared" ref="G19" si="50">G64</f>
        <v>943</v>
      </c>
      <c r="H19" s="36">
        <f t="shared" si="5"/>
        <v>425</v>
      </c>
      <c r="I19" s="36">
        <f t="shared" si="5"/>
        <v>45</v>
      </c>
      <c r="J19" s="36">
        <f t="shared" si="5"/>
        <v>22</v>
      </c>
      <c r="K19" s="36">
        <f t="shared" si="5"/>
        <v>64</v>
      </c>
      <c r="L19" s="36">
        <f t="shared" si="5"/>
        <v>13</v>
      </c>
      <c r="M19" s="36">
        <f t="shared" si="5"/>
        <v>17</v>
      </c>
      <c r="N19" s="36">
        <f t="shared" ref="N19:O19" si="51">N64</f>
        <v>0</v>
      </c>
      <c r="O19" s="36">
        <f t="shared" si="51"/>
        <v>117</v>
      </c>
      <c r="P19" s="36">
        <f t="shared" si="5"/>
        <v>67</v>
      </c>
      <c r="Q19" s="37">
        <f t="shared" si="5"/>
        <v>184</v>
      </c>
      <c r="R19" s="14" t="s">
        <v>78</v>
      </c>
      <c r="S19" s="14" t="s">
        <v>78</v>
      </c>
      <c r="T19" s="36">
        <f t="shared" ref="T19:W19" si="52">T64</f>
        <v>71</v>
      </c>
      <c r="U19" s="36">
        <f t="shared" si="52"/>
        <v>103</v>
      </c>
      <c r="V19" s="36">
        <f t="shared" si="52"/>
        <v>48</v>
      </c>
      <c r="W19" s="36">
        <f t="shared" si="52"/>
        <v>9</v>
      </c>
      <c r="X19" s="36">
        <f t="shared" si="3"/>
        <v>146</v>
      </c>
      <c r="Y19" s="36">
        <f t="shared" si="3"/>
        <v>268</v>
      </c>
      <c r="Z19" s="36">
        <f t="shared" si="3"/>
        <v>15</v>
      </c>
      <c r="AA19" s="36">
        <f t="shared" si="3"/>
        <v>15</v>
      </c>
      <c r="AB19" s="36">
        <f t="shared" si="3"/>
        <v>4</v>
      </c>
      <c r="AC19" s="36">
        <f t="shared" si="3"/>
        <v>19</v>
      </c>
      <c r="AD19" s="36">
        <f t="shared" si="3"/>
        <v>32</v>
      </c>
      <c r="AE19" s="36">
        <f t="shared" si="3"/>
        <v>18</v>
      </c>
      <c r="AF19" s="36">
        <f t="shared" si="3"/>
        <v>50</v>
      </c>
      <c r="AG19" s="37">
        <f t="shared" si="3"/>
        <v>0</v>
      </c>
      <c r="AH19" s="14" t="s">
        <v>78</v>
      </c>
      <c r="AI19" s="14" t="s">
        <v>78</v>
      </c>
      <c r="AJ19" s="36">
        <f t="shared" ref="AJ19:AS19" si="53">AJ64</f>
        <v>21</v>
      </c>
      <c r="AK19" s="36">
        <f t="shared" si="53"/>
        <v>14839</v>
      </c>
      <c r="AL19" s="36">
        <f t="shared" si="53"/>
        <v>0</v>
      </c>
      <c r="AM19" s="36">
        <f t="shared" si="53"/>
        <v>0</v>
      </c>
      <c r="AN19" s="36">
        <f t="shared" si="53"/>
        <v>16</v>
      </c>
      <c r="AO19" s="36">
        <f t="shared" si="53"/>
        <v>9</v>
      </c>
      <c r="AP19" s="36">
        <f t="shared" si="53"/>
        <v>91</v>
      </c>
      <c r="AQ19" s="36">
        <f t="shared" si="53"/>
        <v>0</v>
      </c>
      <c r="AR19" s="36">
        <f t="shared" si="53"/>
        <v>12</v>
      </c>
      <c r="AS19" s="37">
        <f t="shared" si="53"/>
        <v>3</v>
      </c>
      <c r="AT19" s="14" t="s">
        <v>78</v>
      </c>
    </row>
    <row r="20" spans="2:46" s="6" customFormat="1" ht="17.25" customHeight="1">
      <c r="B20" s="14" t="s">
        <v>79</v>
      </c>
      <c r="C20" s="36">
        <f t="shared" si="5"/>
        <v>2</v>
      </c>
      <c r="D20" s="36">
        <f t="shared" si="5"/>
        <v>1257</v>
      </c>
      <c r="E20" s="36">
        <f t="shared" si="5"/>
        <v>8069</v>
      </c>
      <c r="F20" s="36">
        <f t="shared" si="5"/>
        <v>661</v>
      </c>
      <c r="G20" s="36">
        <f t="shared" ref="G20" si="54">G65</f>
        <v>5688</v>
      </c>
      <c r="H20" s="36">
        <f t="shared" si="5"/>
        <v>2342</v>
      </c>
      <c r="I20" s="36">
        <f t="shared" si="5"/>
        <v>286</v>
      </c>
      <c r="J20" s="36">
        <f t="shared" si="5"/>
        <v>158</v>
      </c>
      <c r="K20" s="36">
        <f t="shared" si="5"/>
        <v>439</v>
      </c>
      <c r="L20" s="36">
        <f t="shared" si="5"/>
        <v>89</v>
      </c>
      <c r="M20" s="36">
        <f t="shared" si="5"/>
        <v>109</v>
      </c>
      <c r="N20" s="36">
        <f t="shared" ref="N20:O20" si="55">N65</f>
        <v>3</v>
      </c>
      <c r="O20" s="36">
        <f t="shared" si="55"/>
        <v>1166</v>
      </c>
      <c r="P20" s="36">
        <f t="shared" si="5"/>
        <v>944</v>
      </c>
      <c r="Q20" s="37">
        <f t="shared" si="5"/>
        <v>2110</v>
      </c>
      <c r="R20" s="14" t="s">
        <v>79</v>
      </c>
      <c r="S20" s="14" t="s">
        <v>79</v>
      </c>
      <c r="T20" s="36">
        <f t="shared" ref="T20:W20" si="56">T65</f>
        <v>409</v>
      </c>
      <c r="U20" s="36">
        <f t="shared" si="56"/>
        <v>623</v>
      </c>
      <c r="V20" s="36">
        <f t="shared" si="56"/>
        <v>399</v>
      </c>
      <c r="W20" s="36">
        <f t="shared" si="56"/>
        <v>68</v>
      </c>
      <c r="X20" s="36">
        <f t="shared" si="3"/>
        <v>217</v>
      </c>
      <c r="Y20" s="36">
        <f t="shared" si="3"/>
        <v>1125</v>
      </c>
      <c r="Z20" s="36">
        <f t="shared" si="3"/>
        <v>64</v>
      </c>
      <c r="AA20" s="36">
        <f t="shared" si="3"/>
        <v>140</v>
      </c>
      <c r="AB20" s="36">
        <f t="shared" si="3"/>
        <v>84</v>
      </c>
      <c r="AC20" s="36">
        <f t="shared" si="3"/>
        <v>224</v>
      </c>
      <c r="AD20" s="36">
        <f t="shared" si="3"/>
        <v>160</v>
      </c>
      <c r="AE20" s="36">
        <f t="shared" si="3"/>
        <v>80</v>
      </c>
      <c r="AF20" s="36">
        <f t="shared" si="3"/>
        <v>240</v>
      </c>
      <c r="AG20" s="37">
        <f t="shared" si="3"/>
        <v>0</v>
      </c>
      <c r="AH20" s="14" t="s">
        <v>79</v>
      </c>
      <c r="AI20" s="14" t="s">
        <v>79</v>
      </c>
      <c r="AJ20" s="36">
        <f t="shared" ref="AJ20:AS20" si="57">AJ65</f>
        <v>222</v>
      </c>
      <c r="AK20" s="36">
        <f t="shared" si="57"/>
        <v>230650</v>
      </c>
      <c r="AL20" s="36">
        <f t="shared" si="57"/>
        <v>3</v>
      </c>
      <c r="AM20" s="36">
        <f t="shared" si="57"/>
        <v>3608</v>
      </c>
      <c r="AN20" s="36">
        <f t="shared" si="57"/>
        <v>191</v>
      </c>
      <c r="AO20" s="36">
        <f t="shared" si="57"/>
        <v>403</v>
      </c>
      <c r="AP20" s="36">
        <f t="shared" si="57"/>
        <v>1485</v>
      </c>
      <c r="AQ20" s="36">
        <f t="shared" si="57"/>
        <v>6</v>
      </c>
      <c r="AR20" s="36">
        <f t="shared" si="57"/>
        <v>175</v>
      </c>
      <c r="AS20" s="37">
        <f t="shared" si="57"/>
        <v>50</v>
      </c>
      <c r="AT20" s="14" t="s">
        <v>79</v>
      </c>
    </row>
    <row r="21" spans="2:46" s="6" customFormat="1" ht="17.25" customHeight="1">
      <c r="B21" s="14" t="s">
        <v>80</v>
      </c>
      <c r="C21" s="36">
        <f t="shared" si="5"/>
        <v>0</v>
      </c>
      <c r="D21" s="36">
        <f t="shared" si="5"/>
        <v>1349</v>
      </c>
      <c r="E21" s="36">
        <f t="shared" si="5"/>
        <v>9995</v>
      </c>
      <c r="F21" s="36">
        <f t="shared" si="5"/>
        <v>843</v>
      </c>
      <c r="G21" s="36">
        <f t="shared" ref="G21" si="58">G66</f>
        <v>7246</v>
      </c>
      <c r="H21" s="36">
        <f t="shared" si="5"/>
        <v>2675</v>
      </c>
      <c r="I21" s="36">
        <f t="shared" si="5"/>
        <v>294</v>
      </c>
      <c r="J21" s="36">
        <f t="shared" si="5"/>
        <v>155</v>
      </c>
      <c r="K21" s="36">
        <f t="shared" si="5"/>
        <v>432</v>
      </c>
      <c r="L21" s="36">
        <f t="shared" si="5"/>
        <v>69</v>
      </c>
      <c r="M21" s="36">
        <f t="shared" si="5"/>
        <v>136</v>
      </c>
      <c r="N21" s="36">
        <f t="shared" ref="N21:O21" si="59">N66</f>
        <v>0</v>
      </c>
      <c r="O21" s="36">
        <f t="shared" si="59"/>
        <v>1481</v>
      </c>
      <c r="P21" s="36">
        <f t="shared" si="5"/>
        <v>866</v>
      </c>
      <c r="Q21" s="37">
        <f t="shared" si="5"/>
        <v>2347</v>
      </c>
      <c r="R21" s="14" t="s">
        <v>80</v>
      </c>
      <c r="S21" s="14" t="s">
        <v>80</v>
      </c>
      <c r="T21" s="36">
        <f t="shared" ref="T21:W21" si="60">T66</f>
        <v>488</v>
      </c>
      <c r="U21" s="36">
        <f t="shared" si="60"/>
        <v>813</v>
      </c>
      <c r="V21" s="36">
        <f t="shared" si="60"/>
        <v>458</v>
      </c>
      <c r="W21" s="36">
        <f t="shared" si="60"/>
        <v>110</v>
      </c>
      <c r="X21" s="36">
        <f t="shared" si="3"/>
        <v>184</v>
      </c>
      <c r="Y21" s="36">
        <f t="shared" si="3"/>
        <v>1323</v>
      </c>
      <c r="Z21" s="36">
        <f t="shared" si="3"/>
        <v>84</v>
      </c>
      <c r="AA21" s="36">
        <f t="shared" si="3"/>
        <v>133</v>
      </c>
      <c r="AB21" s="36">
        <f t="shared" si="3"/>
        <v>63</v>
      </c>
      <c r="AC21" s="36">
        <f t="shared" si="3"/>
        <v>196</v>
      </c>
      <c r="AD21" s="36">
        <f t="shared" si="3"/>
        <v>171</v>
      </c>
      <c r="AE21" s="36">
        <f t="shared" si="3"/>
        <v>96</v>
      </c>
      <c r="AF21" s="36">
        <f t="shared" si="3"/>
        <v>267</v>
      </c>
      <c r="AG21" s="37">
        <f t="shared" si="3"/>
        <v>0</v>
      </c>
      <c r="AH21" s="14" t="s">
        <v>80</v>
      </c>
      <c r="AI21" s="14" t="s">
        <v>80</v>
      </c>
      <c r="AJ21" s="36">
        <f t="shared" ref="AJ21:AS21" si="61">AJ66</f>
        <v>255</v>
      </c>
      <c r="AK21" s="36">
        <f t="shared" si="61"/>
        <v>116482</v>
      </c>
      <c r="AL21" s="36">
        <f t="shared" si="61"/>
        <v>1</v>
      </c>
      <c r="AM21" s="36">
        <f t="shared" si="61"/>
        <v>2530</v>
      </c>
      <c r="AN21" s="36">
        <f t="shared" si="61"/>
        <v>209</v>
      </c>
      <c r="AO21" s="36">
        <f t="shared" si="61"/>
        <v>478</v>
      </c>
      <c r="AP21" s="36">
        <f t="shared" si="61"/>
        <v>2041</v>
      </c>
      <c r="AQ21" s="36">
        <f t="shared" si="61"/>
        <v>12</v>
      </c>
      <c r="AR21" s="36">
        <f t="shared" si="61"/>
        <v>206</v>
      </c>
      <c r="AS21" s="37">
        <f t="shared" si="61"/>
        <v>77</v>
      </c>
      <c r="AT21" s="14" t="s">
        <v>80</v>
      </c>
    </row>
    <row r="22" spans="2:46" s="6" customFormat="1" ht="17.25" customHeight="1">
      <c r="B22" s="14" t="s">
        <v>81</v>
      </c>
      <c r="C22" s="36">
        <f t="shared" si="5"/>
        <v>0</v>
      </c>
      <c r="D22" s="36">
        <f t="shared" si="5"/>
        <v>1675</v>
      </c>
      <c r="E22" s="36">
        <f t="shared" si="5"/>
        <v>12349</v>
      </c>
      <c r="F22" s="36">
        <f t="shared" si="5"/>
        <v>1067</v>
      </c>
      <c r="G22" s="36">
        <f t="shared" ref="G22" si="62">G67</f>
        <v>9236</v>
      </c>
      <c r="H22" s="36">
        <f t="shared" si="5"/>
        <v>3554</v>
      </c>
      <c r="I22" s="36">
        <f t="shared" si="5"/>
        <v>347</v>
      </c>
      <c r="J22" s="36">
        <f t="shared" si="5"/>
        <v>212</v>
      </c>
      <c r="K22" s="36">
        <f t="shared" si="5"/>
        <v>553</v>
      </c>
      <c r="L22" s="36">
        <f t="shared" si="5"/>
        <v>73</v>
      </c>
      <c r="M22" s="36">
        <f t="shared" si="5"/>
        <v>183</v>
      </c>
      <c r="N22" s="36">
        <f t="shared" ref="N22:O22" si="63">N67</f>
        <v>1</v>
      </c>
      <c r="O22" s="36">
        <f t="shared" si="63"/>
        <v>2190</v>
      </c>
      <c r="P22" s="36">
        <f t="shared" si="5"/>
        <v>1069</v>
      </c>
      <c r="Q22" s="37">
        <f t="shared" si="5"/>
        <v>3259</v>
      </c>
      <c r="R22" s="14" t="s">
        <v>81</v>
      </c>
      <c r="S22" s="14" t="s">
        <v>81</v>
      </c>
      <c r="T22" s="36">
        <f t="shared" ref="T22:W22" si="64">T67</f>
        <v>511</v>
      </c>
      <c r="U22" s="36">
        <f t="shared" si="64"/>
        <v>1008</v>
      </c>
      <c r="V22" s="36">
        <f t="shared" si="64"/>
        <v>619</v>
      </c>
      <c r="W22" s="36">
        <f t="shared" si="64"/>
        <v>110</v>
      </c>
      <c r="X22" s="36">
        <f t="shared" si="3"/>
        <v>284</v>
      </c>
      <c r="Y22" s="36">
        <f t="shared" si="3"/>
        <v>1711</v>
      </c>
      <c r="Z22" s="36">
        <f t="shared" si="3"/>
        <v>101</v>
      </c>
      <c r="AA22" s="36">
        <f t="shared" si="3"/>
        <v>168</v>
      </c>
      <c r="AB22" s="36">
        <f t="shared" si="3"/>
        <v>100</v>
      </c>
      <c r="AC22" s="36">
        <f t="shared" si="3"/>
        <v>268</v>
      </c>
      <c r="AD22" s="36">
        <f t="shared" si="3"/>
        <v>201</v>
      </c>
      <c r="AE22" s="36">
        <f t="shared" si="3"/>
        <v>118</v>
      </c>
      <c r="AF22" s="36">
        <f t="shared" si="3"/>
        <v>319</v>
      </c>
      <c r="AG22" s="37">
        <f t="shared" si="3"/>
        <v>0</v>
      </c>
      <c r="AH22" s="14" t="s">
        <v>81</v>
      </c>
      <c r="AI22" s="14" t="s">
        <v>81</v>
      </c>
      <c r="AJ22" s="36">
        <f t="shared" ref="AJ22:AS22" si="65">AJ67</f>
        <v>295</v>
      </c>
      <c r="AK22" s="36">
        <f t="shared" si="65"/>
        <v>186498</v>
      </c>
      <c r="AL22" s="36">
        <f t="shared" si="65"/>
        <v>0</v>
      </c>
      <c r="AM22" s="36">
        <f t="shared" si="65"/>
        <v>0</v>
      </c>
      <c r="AN22" s="36">
        <f t="shared" si="65"/>
        <v>244</v>
      </c>
      <c r="AO22" s="36">
        <f t="shared" si="65"/>
        <v>801</v>
      </c>
      <c r="AP22" s="36">
        <f t="shared" si="65"/>
        <v>2447</v>
      </c>
      <c r="AQ22" s="36">
        <f t="shared" si="65"/>
        <v>12</v>
      </c>
      <c r="AR22" s="36">
        <f t="shared" si="65"/>
        <v>224</v>
      </c>
      <c r="AS22" s="37">
        <f t="shared" si="65"/>
        <v>86</v>
      </c>
      <c r="AT22" s="14" t="s">
        <v>81</v>
      </c>
    </row>
    <row r="23" spans="2:46" s="6" customFormat="1" ht="17.25" customHeight="1">
      <c r="B23" s="14" t="s">
        <v>82</v>
      </c>
      <c r="C23" s="36">
        <f t="shared" si="5"/>
        <v>0</v>
      </c>
      <c r="D23" s="36">
        <f t="shared" si="5"/>
        <v>337</v>
      </c>
      <c r="E23" s="36">
        <f t="shared" si="5"/>
        <v>3062</v>
      </c>
      <c r="F23" s="36">
        <f t="shared" si="5"/>
        <v>157</v>
      </c>
      <c r="G23" s="36">
        <f t="shared" ref="G23" si="66">G68</f>
        <v>2012</v>
      </c>
      <c r="H23" s="36">
        <f t="shared" si="5"/>
        <v>716</v>
      </c>
      <c r="I23" s="36">
        <f t="shared" si="5"/>
        <v>81</v>
      </c>
      <c r="J23" s="36">
        <f t="shared" si="5"/>
        <v>48</v>
      </c>
      <c r="K23" s="36">
        <f t="shared" si="5"/>
        <v>127</v>
      </c>
      <c r="L23" s="36">
        <f t="shared" si="5"/>
        <v>21</v>
      </c>
      <c r="M23" s="36">
        <f t="shared" si="5"/>
        <v>42</v>
      </c>
      <c r="N23" s="36">
        <f t="shared" ref="N23:O23" si="67">N68</f>
        <v>0</v>
      </c>
      <c r="O23" s="36">
        <f t="shared" si="67"/>
        <v>433</v>
      </c>
      <c r="P23" s="36">
        <f t="shared" si="5"/>
        <v>221</v>
      </c>
      <c r="Q23" s="37">
        <f t="shared" si="5"/>
        <v>654</v>
      </c>
      <c r="R23" s="14" t="s">
        <v>82</v>
      </c>
      <c r="S23" s="14" t="s">
        <v>82</v>
      </c>
      <c r="T23" s="36">
        <f t="shared" ref="T23:AG38" si="68">T68</f>
        <v>153</v>
      </c>
      <c r="U23" s="36">
        <f t="shared" si="68"/>
        <v>300</v>
      </c>
      <c r="V23" s="36">
        <f t="shared" si="68"/>
        <v>106</v>
      </c>
      <c r="W23" s="36">
        <f t="shared" si="68"/>
        <v>40</v>
      </c>
      <c r="X23" s="36">
        <f t="shared" si="68"/>
        <v>91</v>
      </c>
      <c r="Y23" s="36">
        <f t="shared" si="68"/>
        <v>479</v>
      </c>
      <c r="Z23" s="36">
        <f t="shared" si="68"/>
        <v>23</v>
      </c>
      <c r="AA23" s="36">
        <f t="shared" si="68"/>
        <v>43</v>
      </c>
      <c r="AB23" s="36">
        <f t="shared" si="68"/>
        <v>22</v>
      </c>
      <c r="AC23" s="36">
        <f t="shared" si="68"/>
        <v>65</v>
      </c>
      <c r="AD23" s="36">
        <f t="shared" si="68"/>
        <v>38</v>
      </c>
      <c r="AE23" s="36">
        <f t="shared" si="68"/>
        <v>27</v>
      </c>
      <c r="AF23" s="36">
        <f t="shared" si="68"/>
        <v>65</v>
      </c>
      <c r="AG23" s="37">
        <f t="shared" si="68"/>
        <v>0</v>
      </c>
      <c r="AH23" s="14" t="s">
        <v>82</v>
      </c>
      <c r="AI23" s="14" t="s">
        <v>82</v>
      </c>
      <c r="AJ23" s="36">
        <f t="shared" ref="AJ23:AS23" si="69">AJ68</f>
        <v>48</v>
      </c>
      <c r="AK23" s="36">
        <f t="shared" si="69"/>
        <v>14457</v>
      </c>
      <c r="AL23" s="36">
        <f t="shared" si="69"/>
        <v>1</v>
      </c>
      <c r="AM23" s="36">
        <f t="shared" si="69"/>
        <v>1</v>
      </c>
      <c r="AN23" s="36">
        <f t="shared" si="69"/>
        <v>37</v>
      </c>
      <c r="AO23" s="36">
        <f t="shared" si="69"/>
        <v>89</v>
      </c>
      <c r="AP23" s="36">
        <f t="shared" si="69"/>
        <v>363</v>
      </c>
      <c r="AQ23" s="36">
        <f t="shared" si="69"/>
        <v>0</v>
      </c>
      <c r="AR23" s="36">
        <f t="shared" si="69"/>
        <v>34</v>
      </c>
      <c r="AS23" s="37">
        <f t="shared" si="69"/>
        <v>11</v>
      </c>
      <c r="AT23" s="14" t="s">
        <v>82</v>
      </c>
    </row>
    <row r="24" spans="2:46" s="6" customFormat="1" ht="17.25" customHeight="1">
      <c r="B24" s="14" t="s">
        <v>83</v>
      </c>
      <c r="C24" s="36">
        <f t="shared" ref="C24:Q39" si="70">C69</f>
        <v>0</v>
      </c>
      <c r="D24" s="36">
        <f t="shared" si="70"/>
        <v>469</v>
      </c>
      <c r="E24" s="36">
        <f t="shared" si="70"/>
        <v>3420</v>
      </c>
      <c r="F24" s="36">
        <f t="shared" si="70"/>
        <v>264</v>
      </c>
      <c r="G24" s="36">
        <f t="shared" ref="G24" si="71">G69</f>
        <v>2516</v>
      </c>
      <c r="H24" s="36">
        <f t="shared" si="70"/>
        <v>910</v>
      </c>
      <c r="I24" s="36">
        <f t="shared" si="70"/>
        <v>103</v>
      </c>
      <c r="J24" s="36">
        <f t="shared" si="70"/>
        <v>46</v>
      </c>
      <c r="K24" s="36">
        <f t="shared" si="70"/>
        <v>149</v>
      </c>
      <c r="L24" s="36">
        <f t="shared" si="70"/>
        <v>28</v>
      </c>
      <c r="M24" s="36">
        <f t="shared" si="70"/>
        <v>47</v>
      </c>
      <c r="N24" s="36">
        <f t="shared" ref="N24:O24" si="72">N69</f>
        <v>0</v>
      </c>
      <c r="O24" s="36">
        <f t="shared" si="72"/>
        <v>477</v>
      </c>
      <c r="P24" s="36">
        <f t="shared" si="70"/>
        <v>312</v>
      </c>
      <c r="Q24" s="37">
        <f t="shared" si="70"/>
        <v>789</v>
      </c>
      <c r="R24" s="14" t="s">
        <v>83</v>
      </c>
      <c r="S24" s="14" t="s">
        <v>83</v>
      </c>
      <c r="T24" s="36">
        <f t="shared" ref="T24:W24" si="73">T69</f>
        <v>215</v>
      </c>
      <c r="U24" s="36">
        <f t="shared" si="73"/>
        <v>299</v>
      </c>
      <c r="V24" s="36">
        <f t="shared" si="73"/>
        <v>181</v>
      </c>
      <c r="W24" s="36">
        <f t="shared" si="73"/>
        <v>33</v>
      </c>
      <c r="X24" s="36">
        <f t="shared" si="68"/>
        <v>124</v>
      </c>
      <c r="Y24" s="36">
        <f t="shared" si="68"/>
        <v>540</v>
      </c>
      <c r="Z24" s="36">
        <f t="shared" si="68"/>
        <v>25</v>
      </c>
      <c r="AA24" s="36">
        <f t="shared" si="68"/>
        <v>41</v>
      </c>
      <c r="AB24" s="36">
        <f t="shared" si="68"/>
        <v>17</v>
      </c>
      <c r="AC24" s="36">
        <f t="shared" si="68"/>
        <v>58</v>
      </c>
      <c r="AD24" s="36">
        <f t="shared" si="68"/>
        <v>68</v>
      </c>
      <c r="AE24" s="36">
        <f t="shared" si="68"/>
        <v>30</v>
      </c>
      <c r="AF24" s="36">
        <f t="shared" si="68"/>
        <v>98</v>
      </c>
      <c r="AG24" s="37">
        <f t="shared" si="68"/>
        <v>0</v>
      </c>
      <c r="AH24" s="14" t="s">
        <v>83</v>
      </c>
      <c r="AI24" s="14" t="s">
        <v>83</v>
      </c>
      <c r="AJ24" s="36">
        <f t="shared" ref="AJ24:AS24" si="74">AJ69</f>
        <v>82</v>
      </c>
      <c r="AK24" s="36">
        <f t="shared" si="74"/>
        <v>94549</v>
      </c>
      <c r="AL24" s="36">
        <f t="shared" si="74"/>
        <v>0</v>
      </c>
      <c r="AM24" s="36">
        <f t="shared" si="74"/>
        <v>0</v>
      </c>
      <c r="AN24" s="36">
        <f t="shared" si="74"/>
        <v>67</v>
      </c>
      <c r="AO24" s="36">
        <f t="shared" si="74"/>
        <v>144</v>
      </c>
      <c r="AP24" s="36">
        <f t="shared" si="74"/>
        <v>509</v>
      </c>
      <c r="AQ24" s="36">
        <f t="shared" si="74"/>
        <v>5</v>
      </c>
      <c r="AR24" s="36">
        <f t="shared" si="74"/>
        <v>63</v>
      </c>
      <c r="AS24" s="37">
        <f t="shared" si="74"/>
        <v>19</v>
      </c>
      <c r="AT24" s="14" t="s">
        <v>83</v>
      </c>
    </row>
    <row r="25" spans="2:46" s="6" customFormat="1" ht="17.25" customHeight="1">
      <c r="B25" s="14" t="s">
        <v>84</v>
      </c>
      <c r="C25" s="36">
        <f t="shared" si="70"/>
        <v>0</v>
      </c>
      <c r="D25" s="36">
        <f t="shared" si="70"/>
        <v>360</v>
      </c>
      <c r="E25" s="36">
        <f t="shared" si="70"/>
        <v>2678</v>
      </c>
      <c r="F25" s="36">
        <f t="shared" si="70"/>
        <v>162</v>
      </c>
      <c r="G25" s="36">
        <f t="shared" ref="G25" si="75">G70</f>
        <v>1992</v>
      </c>
      <c r="H25" s="36">
        <f t="shared" si="70"/>
        <v>754</v>
      </c>
      <c r="I25" s="36">
        <f t="shared" si="70"/>
        <v>68</v>
      </c>
      <c r="J25" s="36">
        <f t="shared" si="70"/>
        <v>52</v>
      </c>
      <c r="K25" s="36">
        <f t="shared" si="70"/>
        <v>120</v>
      </c>
      <c r="L25" s="36">
        <f t="shared" si="70"/>
        <v>27</v>
      </c>
      <c r="M25" s="36">
        <f t="shared" si="70"/>
        <v>48</v>
      </c>
      <c r="N25" s="36">
        <f t="shared" ref="N25:O25" si="76">N70</f>
        <v>0</v>
      </c>
      <c r="O25" s="36">
        <f t="shared" si="76"/>
        <v>430</v>
      </c>
      <c r="P25" s="36">
        <f t="shared" si="70"/>
        <v>229</v>
      </c>
      <c r="Q25" s="37">
        <f t="shared" si="70"/>
        <v>659</v>
      </c>
      <c r="R25" s="14" t="s">
        <v>84</v>
      </c>
      <c r="S25" s="14" t="s">
        <v>84</v>
      </c>
      <c r="T25" s="36">
        <f t="shared" ref="T25:W25" si="77">T70</f>
        <v>117</v>
      </c>
      <c r="U25" s="36">
        <f t="shared" si="77"/>
        <v>206</v>
      </c>
      <c r="V25" s="36">
        <f t="shared" si="77"/>
        <v>105</v>
      </c>
      <c r="W25" s="36">
        <f t="shared" si="77"/>
        <v>31</v>
      </c>
      <c r="X25" s="36">
        <f t="shared" si="68"/>
        <v>96</v>
      </c>
      <c r="Y25" s="36">
        <f t="shared" si="68"/>
        <v>367</v>
      </c>
      <c r="Z25" s="36">
        <f t="shared" si="68"/>
        <v>31</v>
      </c>
      <c r="AA25" s="36">
        <f t="shared" si="68"/>
        <v>37</v>
      </c>
      <c r="AB25" s="36">
        <f t="shared" si="68"/>
        <v>22</v>
      </c>
      <c r="AC25" s="36">
        <f t="shared" si="68"/>
        <v>59</v>
      </c>
      <c r="AD25" s="36">
        <f t="shared" si="68"/>
        <v>33</v>
      </c>
      <c r="AE25" s="36">
        <f t="shared" si="68"/>
        <v>33</v>
      </c>
      <c r="AF25" s="36">
        <f t="shared" si="68"/>
        <v>66</v>
      </c>
      <c r="AG25" s="37">
        <f t="shared" si="68"/>
        <v>0</v>
      </c>
      <c r="AH25" s="14" t="s">
        <v>84</v>
      </c>
      <c r="AI25" s="14" t="s">
        <v>84</v>
      </c>
      <c r="AJ25" s="36">
        <f t="shared" ref="AJ25:AS25" si="78">AJ70</f>
        <v>70</v>
      </c>
      <c r="AK25" s="36">
        <f t="shared" si="78"/>
        <v>92669</v>
      </c>
      <c r="AL25" s="36">
        <f t="shared" si="78"/>
        <v>0</v>
      </c>
      <c r="AM25" s="36">
        <f t="shared" si="78"/>
        <v>0</v>
      </c>
      <c r="AN25" s="36">
        <f t="shared" si="78"/>
        <v>62</v>
      </c>
      <c r="AO25" s="36">
        <f t="shared" si="78"/>
        <v>120</v>
      </c>
      <c r="AP25" s="36">
        <f t="shared" si="78"/>
        <v>373</v>
      </c>
      <c r="AQ25" s="36">
        <f t="shared" si="78"/>
        <v>5</v>
      </c>
      <c r="AR25" s="36">
        <f t="shared" si="78"/>
        <v>57</v>
      </c>
      <c r="AS25" s="37">
        <f t="shared" si="78"/>
        <v>14</v>
      </c>
      <c r="AT25" s="14" t="s">
        <v>84</v>
      </c>
    </row>
    <row r="26" spans="2:46" s="6" customFormat="1" ht="17.25" customHeight="1">
      <c r="B26" s="14" t="s">
        <v>85</v>
      </c>
      <c r="C26" s="36">
        <f t="shared" si="70"/>
        <v>4</v>
      </c>
      <c r="D26" s="36">
        <f t="shared" si="70"/>
        <v>1595</v>
      </c>
      <c r="E26" s="36">
        <f t="shared" si="70"/>
        <v>13678</v>
      </c>
      <c r="F26" s="36">
        <f t="shared" si="70"/>
        <v>1049</v>
      </c>
      <c r="G26" s="36">
        <f t="shared" ref="G26" si="79">G71</f>
        <v>10169</v>
      </c>
      <c r="H26" s="36">
        <f t="shared" si="70"/>
        <v>3714</v>
      </c>
      <c r="I26" s="36">
        <f t="shared" si="70"/>
        <v>395</v>
      </c>
      <c r="J26" s="36">
        <f t="shared" si="70"/>
        <v>211</v>
      </c>
      <c r="K26" s="36">
        <f t="shared" si="70"/>
        <v>593</v>
      </c>
      <c r="L26" s="36">
        <f t="shared" si="70"/>
        <v>98</v>
      </c>
      <c r="M26" s="36">
        <f t="shared" si="70"/>
        <v>210</v>
      </c>
      <c r="N26" s="36">
        <f t="shared" ref="N26:O26" si="80">N71</f>
        <v>2</v>
      </c>
      <c r="O26" s="36">
        <f t="shared" si="80"/>
        <v>2282</v>
      </c>
      <c r="P26" s="36">
        <f t="shared" si="70"/>
        <v>987</v>
      </c>
      <c r="Q26" s="37">
        <f t="shared" si="70"/>
        <v>3269</v>
      </c>
      <c r="R26" s="14" t="s">
        <v>85</v>
      </c>
      <c r="S26" s="14" t="s">
        <v>85</v>
      </c>
      <c r="T26" s="36">
        <f t="shared" ref="T26:W26" si="81">T71</f>
        <v>703</v>
      </c>
      <c r="U26" s="36">
        <f t="shared" si="81"/>
        <v>1131</v>
      </c>
      <c r="V26" s="36">
        <f t="shared" si="81"/>
        <v>633</v>
      </c>
      <c r="W26" s="36">
        <f t="shared" si="81"/>
        <v>136</v>
      </c>
      <c r="X26" s="36">
        <f t="shared" si="68"/>
        <v>478</v>
      </c>
      <c r="Y26" s="36">
        <f t="shared" si="68"/>
        <v>2008</v>
      </c>
      <c r="Z26" s="36">
        <f t="shared" si="68"/>
        <v>126</v>
      </c>
      <c r="AA26" s="36">
        <f t="shared" si="68"/>
        <v>166</v>
      </c>
      <c r="AB26" s="36">
        <f t="shared" si="68"/>
        <v>73</v>
      </c>
      <c r="AC26" s="36">
        <f t="shared" si="68"/>
        <v>239</v>
      </c>
      <c r="AD26" s="36">
        <f t="shared" si="68"/>
        <v>250</v>
      </c>
      <c r="AE26" s="36">
        <f t="shared" si="68"/>
        <v>142</v>
      </c>
      <c r="AF26" s="36">
        <f t="shared" si="68"/>
        <v>392</v>
      </c>
      <c r="AG26" s="37">
        <f t="shared" si="68"/>
        <v>1</v>
      </c>
      <c r="AH26" s="14" t="s">
        <v>85</v>
      </c>
      <c r="AI26" s="14" t="s">
        <v>85</v>
      </c>
      <c r="AJ26" s="36">
        <f t="shared" ref="AJ26:AS26" si="82">AJ71</f>
        <v>282</v>
      </c>
      <c r="AK26" s="36">
        <f t="shared" si="82"/>
        <v>235231</v>
      </c>
      <c r="AL26" s="36">
        <f t="shared" si="82"/>
        <v>4</v>
      </c>
      <c r="AM26" s="36">
        <f t="shared" si="82"/>
        <v>7237</v>
      </c>
      <c r="AN26" s="36">
        <f t="shared" si="82"/>
        <v>222</v>
      </c>
      <c r="AO26" s="36">
        <f t="shared" si="82"/>
        <v>875</v>
      </c>
      <c r="AP26" s="36">
        <f t="shared" si="82"/>
        <v>2270</v>
      </c>
      <c r="AQ26" s="36">
        <f t="shared" si="82"/>
        <v>10</v>
      </c>
      <c r="AR26" s="36">
        <f t="shared" si="82"/>
        <v>207</v>
      </c>
      <c r="AS26" s="37">
        <f t="shared" si="82"/>
        <v>80</v>
      </c>
      <c r="AT26" s="14" t="s">
        <v>85</v>
      </c>
    </row>
    <row r="27" spans="2:46" s="6" customFormat="1" ht="17.25" customHeight="1">
      <c r="B27" s="14" t="s">
        <v>86</v>
      </c>
      <c r="C27" s="36">
        <f t="shared" si="70"/>
        <v>0</v>
      </c>
      <c r="D27" s="36">
        <f t="shared" si="70"/>
        <v>68</v>
      </c>
      <c r="E27" s="36">
        <f t="shared" si="70"/>
        <v>467</v>
      </c>
      <c r="F27" s="36">
        <f t="shared" si="70"/>
        <v>31</v>
      </c>
      <c r="G27" s="36">
        <f t="shared" ref="G27" si="83">G72</f>
        <v>349</v>
      </c>
      <c r="H27" s="36">
        <f t="shared" si="70"/>
        <v>136</v>
      </c>
      <c r="I27" s="36">
        <f t="shared" si="70"/>
        <v>22</v>
      </c>
      <c r="J27" s="36">
        <f t="shared" si="70"/>
        <v>13</v>
      </c>
      <c r="K27" s="36">
        <f t="shared" si="70"/>
        <v>35</v>
      </c>
      <c r="L27" s="36">
        <f t="shared" si="70"/>
        <v>14</v>
      </c>
      <c r="M27" s="36">
        <f t="shared" si="70"/>
        <v>13</v>
      </c>
      <c r="N27" s="36">
        <f t="shared" ref="N27:O27" si="84">N72</f>
        <v>0</v>
      </c>
      <c r="O27" s="36">
        <f t="shared" si="84"/>
        <v>40</v>
      </c>
      <c r="P27" s="36">
        <f t="shared" si="70"/>
        <v>26</v>
      </c>
      <c r="Q27" s="37">
        <f t="shared" si="70"/>
        <v>66</v>
      </c>
      <c r="R27" s="14" t="s">
        <v>86</v>
      </c>
      <c r="S27" s="14" t="s">
        <v>86</v>
      </c>
      <c r="T27" s="36">
        <f t="shared" ref="T27:W27" si="85">T72</f>
        <v>23</v>
      </c>
      <c r="U27" s="36">
        <f t="shared" si="85"/>
        <v>21</v>
      </c>
      <c r="V27" s="36">
        <f t="shared" si="85"/>
        <v>11</v>
      </c>
      <c r="W27" s="36">
        <f t="shared" si="85"/>
        <v>12</v>
      </c>
      <c r="X27" s="36">
        <f t="shared" si="68"/>
        <v>53</v>
      </c>
      <c r="Y27" s="36">
        <f t="shared" si="68"/>
        <v>85</v>
      </c>
      <c r="Z27" s="36">
        <f t="shared" si="68"/>
        <v>7</v>
      </c>
      <c r="AA27" s="36">
        <f t="shared" si="68"/>
        <v>5</v>
      </c>
      <c r="AB27" s="36">
        <f t="shared" si="68"/>
        <v>4</v>
      </c>
      <c r="AC27" s="36">
        <f t="shared" si="68"/>
        <v>9</v>
      </c>
      <c r="AD27" s="36">
        <f t="shared" si="68"/>
        <v>17</v>
      </c>
      <c r="AE27" s="36">
        <f t="shared" si="68"/>
        <v>9</v>
      </c>
      <c r="AF27" s="36">
        <f t="shared" si="68"/>
        <v>26</v>
      </c>
      <c r="AG27" s="37">
        <f t="shared" si="68"/>
        <v>0</v>
      </c>
      <c r="AH27" s="14" t="s">
        <v>86</v>
      </c>
      <c r="AI27" s="14" t="s">
        <v>86</v>
      </c>
      <c r="AJ27" s="36">
        <f t="shared" ref="AJ27:AS27" si="86">AJ72</f>
        <v>3</v>
      </c>
      <c r="AK27" s="36">
        <f t="shared" si="86"/>
        <v>684</v>
      </c>
      <c r="AL27" s="36">
        <f t="shared" si="86"/>
        <v>0</v>
      </c>
      <c r="AM27" s="36">
        <f t="shared" si="86"/>
        <v>0</v>
      </c>
      <c r="AN27" s="36">
        <f t="shared" si="86"/>
        <v>1</v>
      </c>
      <c r="AO27" s="36">
        <f t="shared" si="86"/>
        <v>3</v>
      </c>
      <c r="AP27" s="36">
        <f t="shared" si="86"/>
        <v>55</v>
      </c>
      <c r="AQ27" s="36">
        <f t="shared" si="86"/>
        <v>0</v>
      </c>
      <c r="AR27" s="36">
        <f t="shared" si="86"/>
        <v>4</v>
      </c>
      <c r="AS27" s="37">
        <f t="shared" si="86"/>
        <v>1</v>
      </c>
      <c r="AT27" s="14" t="s">
        <v>86</v>
      </c>
    </row>
    <row r="28" spans="2:46" s="6" customFormat="1" ht="17.25" customHeight="1">
      <c r="B28" s="14" t="s">
        <v>87</v>
      </c>
      <c r="C28" s="36">
        <f t="shared" si="70"/>
        <v>0</v>
      </c>
      <c r="D28" s="36">
        <f t="shared" si="70"/>
        <v>79</v>
      </c>
      <c r="E28" s="36">
        <f t="shared" si="70"/>
        <v>442</v>
      </c>
      <c r="F28" s="36">
        <f t="shared" si="70"/>
        <v>24</v>
      </c>
      <c r="G28" s="36">
        <f t="shared" ref="G28" si="87">G73</f>
        <v>326</v>
      </c>
      <c r="H28" s="36">
        <f t="shared" si="70"/>
        <v>114</v>
      </c>
      <c r="I28" s="36">
        <f t="shared" si="70"/>
        <v>20</v>
      </c>
      <c r="J28" s="36">
        <f t="shared" si="70"/>
        <v>9</v>
      </c>
      <c r="K28" s="36">
        <f t="shared" si="70"/>
        <v>29</v>
      </c>
      <c r="L28" s="36">
        <f t="shared" si="70"/>
        <v>6</v>
      </c>
      <c r="M28" s="36">
        <f t="shared" si="70"/>
        <v>3</v>
      </c>
      <c r="N28" s="36">
        <f t="shared" ref="N28:O28" si="88">N73</f>
        <v>0</v>
      </c>
      <c r="O28" s="36">
        <f t="shared" si="88"/>
        <v>53</v>
      </c>
      <c r="P28" s="36">
        <f t="shared" si="70"/>
        <v>26</v>
      </c>
      <c r="Q28" s="37">
        <f t="shared" si="70"/>
        <v>79</v>
      </c>
      <c r="R28" s="14" t="s">
        <v>87</v>
      </c>
      <c r="S28" s="14" t="s">
        <v>87</v>
      </c>
      <c r="T28" s="36">
        <f t="shared" ref="T28:W28" si="89">T73</f>
        <v>33</v>
      </c>
      <c r="U28" s="36">
        <f t="shared" si="89"/>
        <v>27</v>
      </c>
      <c r="V28" s="36">
        <f t="shared" si="89"/>
        <v>16</v>
      </c>
      <c r="W28" s="36">
        <f t="shared" si="89"/>
        <v>7</v>
      </c>
      <c r="X28" s="36">
        <f t="shared" si="68"/>
        <v>41</v>
      </c>
      <c r="Y28" s="36">
        <f t="shared" si="68"/>
        <v>74</v>
      </c>
      <c r="Z28" s="36">
        <f t="shared" si="68"/>
        <v>7</v>
      </c>
      <c r="AA28" s="36">
        <f t="shared" si="68"/>
        <v>10</v>
      </c>
      <c r="AB28" s="36">
        <f t="shared" si="68"/>
        <v>1</v>
      </c>
      <c r="AC28" s="36">
        <f t="shared" si="68"/>
        <v>11</v>
      </c>
      <c r="AD28" s="36">
        <f t="shared" si="68"/>
        <v>10</v>
      </c>
      <c r="AE28" s="36">
        <f t="shared" si="68"/>
        <v>8</v>
      </c>
      <c r="AF28" s="36">
        <f t="shared" si="68"/>
        <v>18</v>
      </c>
      <c r="AG28" s="37">
        <f t="shared" si="68"/>
        <v>0</v>
      </c>
      <c r="AH28" s="14" t="s">
        <v>87</v>
      </c>
      <c r="AI28" s="14" t="s">
        <v>87</v>
      </c>
      <c r="AJ28" s="36">
        <f t="shared" ref="AJ28:AS28" si="90">AJ73</f>
        <v>7</v>
      </c>
      <c r="AK28" s="36">
        <f t="shared" si="90"/>
        <v>4504</v>
      </c>
      <c r="AL28" s="36">
        <f t="shared" si="90"/>
        <v>0</v>
      </c>
      <c r="AM28" s="36">
        <f t="shared" si="90"/>
        <v>0</v>
      </c>
      <c r="AN28" s="36">
        <f t="shared" si="90"/>
        <v>6</v>
      </c>
      <c r="AO28" s="36">
        <f t="shared" si="90"/>
        <v>2</v>
      </c>
      <c r="AP28" s="36">
        <f t="shared" si="90"/>
        <v>27</v>
      </c>
      <c r="AQ28" s="36">
        <f t="shared" si="90"/>
        <v>0</v>
      </c>
      <c r="AR28" s="36">
        <f t="shared" si="90"/>
        <v>7</v>
      </c>
      <c r="AS28" s="37">
        <f t="shared" si="90"/>
        <v>2</v>
      </c>
      <c r="AT28" s="14" t="s">
        <v>87</v>
      </c>
    </row>
    <row r="29" spans="2:46" s="6" customFormat="1" ht="17.25" customHeight="1">
      <c r="B29" s="14" t="s">
        <v>88</v>
      </c>
      <c r="C29" s="36">
        <f t="shared" si="70"/>
        <v>0</v>
      </c>
      <c r="D29" s="36">
        <f t="shared" si="70"/>
        <v>349</v>
      </c>
      <c r="E29" s="36">
        <f t="shared" si="70"/>
        <v>2467</v>
      </c>
      <c r="F29" s="36">
        <f t="shared" si="70"/>
        <v>155</v>
      </c>
      <c r="G29" s="36">
        <f t="shared" ref="G29" si="91">G74</f>
        <v>1775</v>
      </c>
      <c r="H29" s="36">
        <f t="shared" si="70"/>
        <v>653</v>
      </c>
      <c r="I29" s="36">
        <f t="shared" si="70"/>
        <v>85</v>
      </c>
      <c r="J29" s="36">
        <f t="shared" si="70"/>
        <v>42</v>
      </c>
      <c r="K29" s="36">
        <f t="shared" si="70"/>
        <v>125</v>
      </c>
      <c r="L29" s="36">
        <f t="shared" si="70"/>
        <v>23</v>
      </c>
      <c r="M29" s="36">
        <f t="shared" si="70"/>
        <v>35</v>
      </c>
      <c r="N29" s="36">
        <f t="shared" ref="N29:O29" si="92">N74</f>
        <v>0</v>
      </c>
      <c r="O29" s="36">
        <f t="shared" si="92"/>
        <v>369</v>
      </c>
      <c r="P29" s="36">
        <f t="shared" si="70"/>
        <v>188</v>
      </c>
      <c r="Q29" s="37">
        <f t="shared" si="70"/>
        <v>557</v>
      </c>
      <c r="R29" s="14" t="s">
        <v>88</v>
      </c>
      <c r="S29" s="14" t="s">
        <v>88</v>
      </c>
      <c r="T29" s="36">
        <f t="shared" ref="T29:W29" si="93">T74</f>
        <v>119</v>
      </c>
      <c r="U29" s="36">
        <f t="shared" si="93"/>
        <v>206</v>
      </c>
      <c r="V29" s="36">
        <f t="shared" si="93"/>
        <v>113</v>
      </c>
      <c r="W29" s="36">
        <f t="shared" si="93"/>
        <v>36</v>
      </c>
      <c r="X29" s="36">
        <f t="shared" si="68"/>
        <v>118</v>
      </c>
      <c r="Y29" s="36">
        <f t="shared" si="68"/>
        <v>408</v>
      </c>
      <c r="Z29" s="36">
        <f t="shared" si="68"/>
        <v>25</v>
      </c>
      <c r="AA29" s="36">
        <f t="shared" si="68"/>
        <v>39</v>
      </c>
      <c r="AB29" s="36">
        <f t="shared" si="68"/>
        <v>14</v>
      </c>
      <c r="AC29" s="36">
        <f t="shared" si="68"/>
        <v>53</v>
      </c>
      <c r="AD29" s="36">
        <f t="shared" si="68"/>
        <v>48</v>
      </c>
      <c r="AE29" s="36">
        <f t="shared" si="68"/>
        <v>29</v>
      </c>
      <c r="AF29" s="36">
        <f t="shared" si="68"/>
        <v>77</v>
      </c>
      <c r="AG29" s="37">
        <f t="shared" si="68"/>
        <v>0</v>
      </c>
      <c r="AH29" s="14" t="s">
        <v>88</v>
      </c>
      <c r="AI29" s="14" t="s">
        <v>88</v>
      </c>
      <c r="AJ29" s="36">
        <f t="shared" ref="AJ29:AS29" si="94">AJ74</f>
        <v>53</v>
      </c>
      <c r="AK29" s="36">
        <f t="shared" si="94"/>
        <v>40867</v>
      </c>
      <c r="AL29" s="36">
        <f t="shared" si="94"/>
        <v>1</v>
      </c>
      <c r="AM29" s="36">
        <f t="shared" si="94"/>
        <v>16</v>
      </c>
      <c r="AN29" s="36">
        <f t="shared" si="94"/>
        <v>42</v>
      </c>
      <c r="AO29" s="36">
        <f t="shared" si="94"/>
        <v>60</v>
      </c>
      <c r="AP29" s="36">
        <f t="shared" si="94"/>
        <v>286</v>
      </c>
      <c r="AQ29" s="36">
        <f t="shared" si="94"/>
        <v>4</v>
      </c>
      <c r="AR29" s="36">
        <f t="shared" si="94"/>
        <v>46</v>
      </c>
      <c r="AS29" s="37">
        <f t="shared" si="94"/>
        <v>17</v>
      </c>
      <c r="AT29" s="14" t="s">
        <v>88</v>
      </c>
    </row>
    <row r="30" spans="2:46" s="6" customFormat="1" ht="17.25" customHeight="1">
      <c r="B30" s="14" t="s">
        <v>89</v>
      </c>
      <c r="C30" s="36">
        <f t="shared" si="70"/>
        <v>1</v>
      </c>
      <c r="D30" s="36">
        <f t="shared" si="70"/>
        <v>349</v>
      </c>
      <c r="E30" s="36">
        <f t="shared" si="70"/>
        <v>2074</v>
      </c>
      <c r="F30" s="36">
        <f t="shared" si="70"/>
        <v>188</v>
      </c>
      <c r="G30" s="36">
        <f t="shared" ref="G30" si="95">G75</f>
        <v>1486</v>
      </c>
      <c r="H30" s="36">
        <f t="shared" si="70"/>
        <v>578</v>
      </c>
      <c r="I30" s="36">
        <f t="shared" si="70"/>
        <v>47</v>
      </c>
      <c r="J30" s="36">
        <f t="shared" si="70"/>
        <v>26</v>
      </c>
      <c r="K30" s="36">
        <f t="shared" si="70"/>
        <v>71</v>
      </c>
      <c r="L30" s="36">
        <f t="shared" si="70"/>
        <v>23</v>
      </c>
      <c r="M30" s="36">
        <f t="shared" si="70"/>
        <v>29</v>
      </c>
      <c r="N30" s="36">
        <f t="shared" ref="N30:O30" si="96">N75</f>
        <v>0</v>
      </c>
      <c r="O30" s="36">
        <f t="shared" si="96"/>
        <v>313</v>
      </c>
      <c r="P30" s="36">
        <f t="shared" si="70"/>
        <v>160</v>
      </c>
      <c r="Q30" s="37">
        <f t="shared" si="70"/>
        <v>473</v>
      </c>
      <c r="R30" s="14" t="s">
        <v>89</v>
      </c>
      <c r="S30" s="14" t="s">
        <v>89</v>
      </c>
      <c r="T30" s="36">
        <f t="shared" ref="T30:W30" si="97">T75</f>
        <v>104</v>
      </c>
      <c r="U30" s="36">
        <f t="shared" si="97"/>
        <v>151</v>
      </c>
      <c r="V30" s="36">
        <f t="shared" si="97"/>
        <v>90</v>
      </c>
      <c r="W30" s="36">
        <f t="shared" si="97"/>
        <v>14</v>
      </c>
      <c r="X30" s="36">
        <f t="shared" si="68"/>
        <v>129</v>
      </c>
      <c r="Y30" s="36">
        <f t="shared" si="68"/>
        <v>320</v>
      </c>
      <c r="Z30" s="36">
        <f t="shared" si="68"/>
        <v>9</v>
      </c>
      <c r="AA30" s="36">
        <f t="shared" si="68"/>
        <v>25</v>
      </c>
      <c r="AB30" s="36">
        <f t="shared" si="68"/>
        <v>16</v>
      </c>
      <c r="AC30" s="36">
        <f t="shared" si="68"/>
        <v>41</v>
      </c>
      <c r="AD30" s="36">
        <f t="shared" si="68"/>
        <v>22</v>
      </c>
      <c r="AE30" s="36">
        <f t="shared" si="68"/>
        <v>11</v>
      </c>
      <c r="AF30" s="36">
        <f t="shared" si="68"/>
        <v>33</v>
      </c>
      <c r="AG30" s="37">
        <f t="shared" si="68"/>
        <v>0</v>
      </c>
      <c r="AH30" s="14" t="s">
        <v>89</v>
      </c>
      <c r="AI30" s="14" t="s">
        <v>89</v>
      </c>
      <c r="AJ30" s="36">
        <f t="shared" ref="AJ30:AS30" si="98">AJ75</f>
        <v>64</v>
      </c>
      <c r="AK30" s="36">
        <f t="shared" si="98"/>
        <v>43974</v>
      </c>
      <c r="AL30" s="36">
        <f t="shared" si="98"/>
        <v>0</v>
      </c>
      <c r="AM30" s="36">
        <f t="shared" si="98"/>
        <v>0</v>
      </c>
      <c r="AN30" s="36">
        <f t="shared" si="98"/>
        <v>56</v>
      </c>
      <c r="AO30" s="36">
        <f t="shared" si="98"/>
        <v>61</v>
      </c>
      <c r="AP30" s="36">
        <f t="shared" si="98"/>
        <v>265</v>
      </c>
      <c r="AQ30" s="36">
        <f t="shared" si="98"/>
        <v>1</v>
      </c>
      <c r="AR30" s="36">
        <f t="shared" si="98"/>
        <v>44</v>
      </c>
      <c r="AS30" s="37">
        <f t="shared" si="98"/>
        <v>16</v>
      </c>
      <c r="AT30" s="14" t="s">
        <v>89</v>
      </c>
    </row>
    <row r="31" spans="2:46" s="6" customFormat="1" ht="17.25" customHeight="1">
      <c r="B31" s="14" t="s">
        <v>90</v>
      </c>
      <c r="C31" s="36">
        <f t="shared" si="70"/>
        <v>2</v>
      </c>
      <c r="D31" s="36">
        <f t="shared" si="70"/>
        <v>1244</v>
      </c>
      <c r="E31" s="36">
        <f t="shared" si="70"/>
        <v>9154</v>
      </c>
      <c r="F31" s="36">
        <f t="shared" si="70"/>
        <v>654</v>
      </c>
      <c r="G31" s="36">
        <f t="shared" ref="G31" si="99">G76</f>
        <v>6635</v>
      </c>
      <c r="H31" s="36">
        <f t="shared" si="70"/>
        <v>2482</v>
      </c>
      <c r="I31" s="36">
        <f t="shared" si="70"/>
        <v>282</v>
      </c>
      <c r="J31" s="36">
        <f t="shared" si="70"/>
        <v>193</v>
      </c>
      <c r="K31" s="36">
        <f t="shared" si="70"/>
        <v>465</v>
      </c>
      <c r="L31" s="36">
        <f t="shared" si="70"/>
        <v>56</v>
      </c>
      <c r="M31" s="36">
        <f t="shared" si="70"/>
        <v>142</v>
      </c>
      <c r="N31" s="36">
        <f t="shared" ref="N31:O31" si="100">N76</f>
        <v>1</v>
      </c>
      <c r="O31" s="36">
        <f t="shared" si="100"/>
        <v>1489</v>
      </c>
      <c r="P31" s="36">
        <f t="shared" si="70"/>
        <v>849</v>
      </c>
      <c r="Q31" s="37">
        <f t="shared" si="70"/>
        <v>2338</v>
      </c>
      <c r="R31" s="14" t="s">
        <v>90</v>
      </c>
      <c r="S31" s="14" t="s">
        <v>90</v>
      </c>
      <c r="T31" s="36">
        <f t="shared" ref="T31:W31" si="101">T76</f>
        <v>465</v>
      </c>
      <c r="U31" s="36">
        <f t="shared" si="101"/>
        <v>725</v>
      </c>
      <c r="V31" s="36">
        <f t="shared" si="101"/>
        <v>478</v>
      </c>
      <c r="W31" s="36">
        <f t="shared" si="101"/>
        <v>100</v>
      </c>
      <c r="X31" s="36">
        <f t="shared" si="68"/>
        <v>215</v>
      </c>
      <c r="Y31" s="36">
        <f t="shared" si="68"/>
        <v>1295</v>
      </c>
      <c r="Z31" s="36">
        <f t="shared" si="68"/>
        <v>103</v>
      </c>
      <c r="AA31" s="36">
        <f t="shared" si="68"/>
        <v>123</v>
      </c>
      <c r="AB31" s="36">
        <f t="shared" si="68"/>
        <v>74</v>
      </c>
      <c r="AC31" s="36">
        <f t="shared" si="68"/>
        <v>197</v>
      </c>
      <c r="AD31" s="36">
        <f t="shared" si="68"/>
        <v>171</v>
      </c>
      <c r="AE31" s="36">
        <f t="shared" si="68"/>
        <v>122</v>
      </c>
      <c r="AF31" s="36">
        <f t="shared" si="68"/>
        <v>293</v>
      </c>
      <c r="AG31" s="37">
        <f t="shared" si="68"/>
        <v>0</v>
      </c>
      <c r="AH31" s="14" t="s">
        <v>90</v>
      </c>
      <c r="AI31" s="14" t="s">
        <v>90</v>
      </c>
      <c r="AJ31" s="36">
        <f t="shared" ref="AJ31:AS31" si="102">AJ76</f>
        <v>195</v>
      </c>
      <c r="AK31" s="36">
        <f t="shared" si="102"/>
        <v>124067</v>
      </c>
      <c r="AL31" s="36">
        <f t="shared" si="102"/>
        <v>1</v>
      </c>
      <c r="AM31" s="36">
        <f t="shared" si="102"/>
        <v>2100</v>
      </c>
      <c r="AN31" s="36">
        <f t="shared" si="102"/>
        <v>146</v>
      </c>
      <c r="AO31" s="36">
        <f t="shared" si="102"/>
        <v>433</v>
      </c>
      <c r="AP31" s="36">
        <f t="shared" si="102"/>
        <v>1508</v>
      </c>
      <c r="AQ31" s="36">
        <f t="shared" si="102"/>
        <v>0</v>
      </c>
      <c r="AR31" s="36">
        <f t="shared" si="102"/>
        <v>149</v>
      </c>
      <c r="AS31" s="37">
        <f t="shared" si="102"/>
        <v>66</v>
      </c>
      <c r="AT31" s="14" t="s">
        <v>90</v>
      </c>
    </row>
    <row r="32" spans="2:46" s="6" customFormat="1" ht="17.25" customHeight="1">
      <c r="B32" s="14" t="s">
        <v>91</v>
      </c>
      <c r="C32" s="36">
        <f t="shared" si="70"/>
        <v>1</v>
      </c>
      <c r="D32" s="36">
        <f t="shared" si="70"/>
        <v>1716</v>
      </c>
      <c r="E32" s="36">
        <f t="shared" si="70"/>
        <v>10921</v>
      </c>
      <c r="F32" s="36">
        <f t="shared" si="70"/>
        <v>1086</v>
      </c>
      <c r="G32" s="36">
        <f t="shared" ref="G32" si="103">G77</f>
        <v>8324</v>
      </c>
      <c r="H32" s="36">
        <f t="shared" si="70"/>
        <v>3030</v>
      </c>
      <c r="I32" s="36">
        <f t="shared" si="70"/>
        <v>313</v>
      </c>
      <c r="J32" s="36">
        <f t="shared" si="70"/>
        <v>174</v>
      </c>
      <c r="K32" s="36">
        <f t="shared" si="70"/>
        <v>477</v>
      </c>
      <c r="L32" s="36">
        <f t="shared" si="70"/>
        <v>71</v>
      </c>
      <c r="M32" s="36">
        <f t="shared" si="70"/>
        <v>139</v>
      </c>
      <c r="N32" s="36">
        <f t="shared" ref="N32:O32" si="104">N77</f>
        <v>2</v>
      </c>
      <c r="O32" s="36">
        <f t="shared" si="104"/>
        <v>1758</v>
      </c>
      <c r="P32" s="36">
        <f t="shared" si="70"/>
        <v>869</v>
      </c>
      <c r="Q32" s="37">
        <f t="shared" si="70"/>
        <v>2627</v>
      </c>
      <c r="R32" s="14" t="s">
        <v>91</v>
      </c>
      <c r="S32" s="14" t="s">
        <v>91</v>
      </c>
      <c r="T32" s="36">
        <f t="shared" ref="T32:W32" si="105">T77</f>
        <v>484</v>
      </c>
      <c r="U32" s="36">
        <f t="shared" si="105"/>
        <v>790</v>
      </c>
      <c r="V32" s="36">
        <f t="shared" si="105"/>
        <v>436</v>
      </c>
      <c r="W32" s="36">
        <f t="shared" si="105"/>
        <v>129</v>
      </c>
      <c r="X32" s="36">
        <f t="shared" si="68"/>
        <v>188</v>
      </c>
      <c r="Y32" s="36">
        <f t="shared" si="68"/>
        <v>1322</v>
      </c>
      <c r="Z32" s="36">
        <f t="shared" si="68"/>
        <v>77</v>
      </c>
      <c r="AA32" s="36">
        <f t="shared" si="68"/>
        <v>153</v>
      </c>
      <c r="AB32" s="36">
        <f t="shared" si="68"/>
        <v>78</v>
      </c>
      <c r="AC32" s="36">
        <f t="shared" si="68"/>
        <v>231</v>
      </c>
      <c r="AD32" s="36">
        <f t="shared" si="68"/>
        <v>170</v>
      </c>
      <c r="AE32" s="36">
        <f t="shared" si="68"/>
        <v>99</v>
      </c>
      <c r="AF32" s="36">
        <f t="shared" si="68"/>
        <v>269</v>
      </c>
      <c r="AG32" s="37">
        <f t="shared" si="68"/>
        <v>0</v>
      </c>
      <c r="AH32" s="14" t="s">
        <v>91</v>
      </c>
      <c r="AI32" s="14" t="s">
        <v>91</v>
      </c>
      <c r="AJ32" s="36">
        <f t="shared" ref="AJ32:AS32" si="106">AJ77</f>
        <v>262</v>
      </c>
      <c r="AK32" s="36">
        <f t="shared" si="106"/>
        <v>419557</v>
      </c>
      <c r="AL32" s="36">
        <f t="shared" si="106"/>
        <v>3</v>
      </c>
      <c r="AM32" s="36">
        <f t="shared" si="106"/>
        <v>3470</v>
      </c>
      <c r="AN32" s="36">
        <f t="shared" si="106"/>
        <v>181</v>
      </c>
      <c r="AO32" s="36">
        <f t="shared" si="106"/>
        <v>509</v>
      </c>
      <c r="AP32" s="36">
        <f t="shared" si="106"/>
        <v>2702</v>
      </c>
      <c r="AQ32" s="36">
        <f t="shared" si="106"/>
        <v>11</v>
      </c>
      <c r="AR32" s="36">
        <f t="shared" si="106"/>
        <v>199</v>
      </c>
      <c r="AS32" s="37">
        <f t="shared" si="106"/>
        <v>89</v>
      </c>
      <c r="AT32" s="14" t="s">
        <v>91</v>
      </c>
    </row>
    <row r="33" spans="2:46" s="6" customFormat="1" ht="17.25" customHeight="1">
      <c r="B33" s="14" t="s">
        <v>92</v>
      </c>
      <c r="C33" s="36">
        <f t="shared" si="70"/>
        <v>0</v>
      </c>
      <c r="D33" s="36">
        <f t="shared" si="70"/>
        <v>2181</v>
      </c>
      <c r="E33" s="36">
        <f t="shared" si="70"/>
        <v>15256</v>
      </c>
      <c r="F33" s="36">
        <f t="shared" si="70"/>
        <v>1665</v>
      </c>
      <c r="G33" s="36">
        <f t="shared" ref="G33" si="107">G78</f>
        <v>11926</v>
      </c>
      <c r="H33" s="36">
        <f t="shared" si="70"/>
        <v>4851</v>
      </c>
      <c r="I33" s="36">
        <f t="shared" si="70"/>
        <v>383</v>
      </c>
      <c r="J33" s="36">
        <f t="shared" si="70"/>
        <v>265</v>
      </c>
      <c r="K33" s="36">
        <f t="shared" si="70"/>
        <v>642</v>
      </c>
      <c r="L33" s="36">
        <f t="shared" si="70"/>
        <v>109</v>
      </c>
      <c r="M33" s="36">
        <f t="shared" si="70"/>
        <v>195</v>
      </c>
      <c r="N33" s="36">
        <f t="shared" ref="N33:O33" si="108">N78</f>
        <v>2</v>
      </c>
      <c r="O33" s="36">
        <f t="shared" si="108"/>
        <v>2850</v>
      </c>
      <c r="P33" s="36">
        <f t="shared" si="70"/>
        <v>934</v>
      </c>
      <c r="Q33" s="37">
        <f t="shared" si="70"/>
        <v>3784</v>
      </c>
      <c r="R33" s="14" t="s">
        <v>92</v>
      </c>
      <c r="S33" s="14" t="s">
        <v>92</v>
      </c>
      <c r="T33" s="36">
        <f t="shared" ref="T33:W33" si="109">T78</f>
        <v>754</v>
      </c>
      <c r="U33" s="36">
        <f t="shared" si="109"/>
        <v>1451</v>
      </c>
      <c r="V33" s="36">
        <f t="shared" si="109"/>
        <v>948</v>
      </c>
      <c r="W33" s="36">
        <f t="shared" si="109"/>
        <v>212</v>
      </c>
      <c r="X33" s="36">
        <f t="shared" si="68"/>
        <v>446</v>
      </c>
      <c r="Y33" s="36">
        <f t="shared" si="68"/>
        <v>2530</v>
      </c>
      <c r="Z33" s="36">
        <f t="shared" si="68"/>
        <v>126</v>
      </c>
      <c r="AA33" s="36">
        <f t="shared" si="68"/>
        <v>148</v>
      </c>
      <c r="AB33" s="36">
        <f t="shared" si="68"/>
        <v>117</v>
      </c>
      <c r="AC33" s="36">
        <f t="shared" si="68"/>
        <v>265</v>
      </c>
      <c r="AD33" s="36">
        <f t="shared" si="68"/>
        <v>258</v>
      </c>
      <c r="AE33" s="36">
        <f t="shared" si="68"/>
        <v>154</v>
      </c>
      <c r="AF33" s="36">
        <f t="shared" si="68"/>
        <v>412</v>
      </c>
      <c r="AG33" s="37">
        <f t="shared" si="68"/>
        <v>1</v>
      </c>
      <c r="AH33" s="14" t="s">
        <v>92</v>
      </c>
      <c r="AI33" s="14" t="s">
        <v>92</v>
      </c>
      <c r="AJ33" s="36">
        <f t="shared" ref="AJ33:AS33" si="110">AJ78</f>
        <v>472</v>
      </c>
      <c r="AK33" s="36">
        <f t="shared" si="110"/>
        <v>407249</v>
      </c>
      <c r="AL33" s="36">
        <f t="shared" si="110"/>
        <v>1</v>
      </c>
      <c r="AM33" s="36">
        <f t="shared" si="110"/>
        <v>2</v>
      </c>
      <c r="AN33" s="36">
        <f t="shared" si="110"/>
        <v>356</v>
      </c>
      <c r="AO33" s="36">
        <f t="shared" si="110"/>
        <v>1138</v>
      </c>
      <c r="AP33" s="36">
        <f t="shared" si="110"/>
        <v>3488</v>
      </c>
      <c r="AQ33" s="36">
        <f t="shared" si="110"/>
        <v>16</v>
      </c>
      <c r="AR33" s="36">
        <f t="shared" si="110"/>
        <v>340</v>
      </c>
      <c r="AS33" s="37">
        <f t="shared" si="110"/>
        <v>139</v>
      </c>
      <c r="AT33" s="14" t="s">
        <v>92</v>
      </c>
    </row>
    <row r="34" spans="2:46" s="6" customFormat="1" ht="17.25" customHeight="1">
      <c r="B34" s="14" t="s">
        <v>93</v>
      </c>
      <c r="C34" s="36">
        <f t="shared" si="70"/>
        <v>1</v>
      </c>
      <c r="D34" s="36">
        <f t="shared" si="70"/>
        <v>1285</v>
      </c>
      <c r="E34" s="36">
        <f t="shared" si="70"/>
        <v>7348</v>
      </c>
      <c r="F34" s="36">
        <f t="shared" si="70"/>
        <v>661</v>
      </c>
      <c r="G34" s="36">
        <f t="shared" ref="G34" si="111">G79</f>
        <v>5249</v>
      </c>
      <c r="H34" s="36">
        <f t="shared" si="70"/>
        <v>1967</v>
      </c>
      <c r="I34" s="36">
        <f t="shared" si="70"/>
        <v>233</v>
      </c>
      <c r="J34" s="36">
        <f t="shared" si="70"/>
        <v>137</v>
      </c>
      <c r="K34" s="36">
        <f t="shared" si="70"/>
        <v>366</v>
      </c>
      <c r="L34" s="36">
        <f t="shared" si="70"/>
        <v>67</v>
      </c>
      <c r="M34" s="36">
        <f t="shared" si="70"/>
        <v>81</v>
      </c>
      <c r="N34" s="36">
        <f t="shared" ref="N34:O34" si="112">N79</f>
        <v>1</v>
      </c>
      <c r="O34" s="36">
        <f t="shared" si="112"/>
        <v>1053</v>
      </c>
      <c r="P34" s="36">
        <f t="shared" si="70"/>
        <v>886</v>
      </c>
      <c r="Q34" s="37">
        <f t="shared" si="70"/>
        <v>1939</v>
      </c>
      <c r="R34" s="14" t="s">
        <v>93</v>
      </c>
      <c r="S34" s="14" t="s">
        <v>93</v>
      </c>
      <c r="T34" s="36">
        <f t="shared" ref="T34:W34" si="113">T79</f>
        <v>353</v>
      </c>
      <c r="U34" s="36">
        <f t="shared" si="113"/>
        <v>596</v>
      </c>
      <c r="V34" s="36">
        <f t="shared" si="113"/>
        <v>316</v>
      </c>
      <c r="W34" s="36">
        <f t="shared" si="113"/>
        <v>81</v>
      </c>
      <c r="X34" s="36">
        <f t="shared" si="68"/>
        <v>215</v>
      </c>
      <c r="Y34" s="36">
        <f t="shared" si="68"/>
        <v>1042</v>
      </c>
      <c r="Z34" s="36">
        <f t="shared" si="68"/>
        <v>63</v>
      </c>
      <c r="AA34" s="36">
        <f t="shared" si="68"/>
        <v>121</v>
      </c>
      <c r="AB34" s="36">
        <f t="shared" si="68"/>
        <v>63</v>
      </c>
      <c r="AC34" s="36">
        <f t="shared" si="68"/>
        <v>184</v>
      </c>
      <c r="AD34" s="36">
        <f t="shared" si="68"/>
        <v>119</v>
      </c>
      <c r="AE34" s="36">
        <f t="shared" si="68"/>
        <v>74</v>
      </c>
      <c r="AF34" s="36">
        <f t="shared" si="68"/>
        <v>193</v>
      </c>
      <c r="AG34" s="37">
        <f t="shared" si="68"/>
        <v>0</v>
      </c>
      <c r="AH34" s="14" t="s">
        <v>93</v>
      </c>
      <c r="AI34" s="14" t="s">
        <v>93</v>
      </c>
      <c r="AJ34" s="36">
        <f t="shared" ref="AJ34:AS34" si="114">AJ79</f>
        <v>225</v>
      </c>
      <c r="AK34" s="36">
        <f t="shared" si="114"/>
        <v>191867</v>
      </c>
      <c r="AL34" s="36">
        <f t="shared" si="114"/>
        <v>4</v>
      </c>
      <c r="AM34" s="36">
        <f t="shared" si="114"/>
        <v>3664</v>
      </c>
      <c r="AN34" s="36">
        <f t="shared" si="114"/>
        <v>184</v>
      </c>
      <c r="AO34" s="36">
        <f t="shared" si="114"/>
        <v>285</v>
      </c>
      <c r="AP34" s="36">
        <f t="shared" si="114"/>
        <v>1344</v>
      </c>
      <c r="AQ34" s="36">
        <f t="shared" si="114"/>
        <v>0</v>
      </c>
      <c r="AR34" s="36">
        <f t="shared" si="114"/>
        <v>171</v>
      </c>
      <c r="AS34" s="37">
        <f t="shared" si="114"/>
        <v>66</v>
      </c>
      <c r="AT34" s="14" t="s">
        <v>93</v>
      </c>
    </row>
    <row r="35" spans="2:46" s="6" customFormat="1" ht="17.25" customHeight="1">
      <c r="B35" s="14" t="s">
        <v>94</v>
      </c>
      <c r="C35" s="36">
        <f t="shared" si="70"/>
        <v>0</v>
      </c>
      <c r="D35" s="36">
        <f t="shared" si="70"/>
        <v>384</v>
      </c>
      <c r="E35" s="36">
        <f t="shared" si="70"/>
        <v>2213</v>
      </c>
      <c r="F35" s="36">
        <f t="shared" si="70"/>
        <v>227</v>
      </c>
      <c r="G35" s="36">
        <f t="shared" ref="G35" si="115">G80</f>
        <v>1666</v>
      </c>
      <c r="H35" s="36">
        <f t="shared" si="70"/>
        <v>662</v>
      </c>
      <c r="I35" s="36">
        <f t="shared" si="70"/>
        <v>85</v>
      </c>
      <c r="J35" s="36">
        <f t="shared" si="70"/>
        <v>36</v>
      </c>
      <c r="K35" s="36">
        <f t="shared" si="70"/>
        <v>119</v>
      </c>
      <c r="L35" s="36">
        <f t="shared" si="70"/>
        <v>24</v>
      </c>
      <c r="M35" s="36">
        <f t="shared" si="70"/>
        <v>30</v>
      </c>
      <c r="N35" s="36">
        <f t="shared" ref="N35:O35" si="116">N80</f>
        <v>0</v>
      </c>
      <c r="O35" s="36">
        <f t="shared" si="116"/>
        <v>271</v>
      </c>
      <c r="P35" s="36">
        <f t="shared" si="70"/>
        <v>173</v>
      </c>
      <c r="Q35" s="37">
        <f t="shared" si="70"/>
        <v>444</v>
      </c>
      <c r="R35" s="14" t="s">
        <v>94</v>
      </c>
      <c r="S35" s="14" t="s">
        <v>94</v>
      </c>
      <c r="T35" s="36">
        <f t="shared" ref="T35:W35" si="117">T80</f>
        <v>113</v>
      </c>
      <c r="U35" s="36">
        <f t="shared" si="117"/>
        <v>154</v>
      </c>
      <c r="V35" s="36">
        <f t="shared" si="117"/>
        <v>62</v>
      </c>
      <c r="W35" s="36">
        <f t="shared" si="117"/>
        <v>26</v>
      </c>
      <c r="X35" s="36">
        <f t="shared" si="68"/>
        <v>165</v>
      </c>
      <c r="Y35" s="36">
        <f t="shared" si="68"/>
        <v>348</v>
      </c>
      <c r="Z35" s="36">
        <f t="shared" si="68"/>
        <v>20</v>
      </c>
      <c r="AA35" s="36">
        <f t="shared" si="68"/>
        <v>46</v>
      </c>
      <c r="AB35" s="36">
        <f t="shared" si="68"/>
        <v>12</v>
      </c>
      <c r="AC35" s="36">
        <f t="shared" si="68"/>
        <v>58</v>
      </c>
      <c r="AD35" s="36">
        <f t="shared" si="68"/>
        <v>43</v>
      </c>
      <c r="AE35" s="36">
        <f t="shared" si="68"/>
        <v>25</v>
      </c>
      <c r="AF35" s="36">
        <f t="shared" si="68"/>
        <v>68</v>
      </c>
      <c r="AG35" s="37">
        <f t="shared" si="68"/>
        <v>0</v>
      </c>
      <c r="AH35" s="14" t="s">
        <v>94</v>
      </c>
      <c r="AI35" s="14" t="s">
        <v>94</v>
      </c>
      <c r="AJ35" s="36">
        <f t="shared" ref="AJ35:AS35" si="118">AJ80</f>
        <v>54</v>
      </c>
      <c r="AK35" s="36">
        <f t="shared" si="118"/>
        <v>51859</v>
      </c>
      <c r="AL35" s="36">
        <f t="shared" si="118"/>
        <v>0</v>
      </c>
      <c r="AM35" s="36">
        <f t="shared" si="118"/>
        <v>0</v>
      </c>
      <c r="AN35" s="36">
        <f t="shared" si="118"/>
        <v>44</v>
      </c>
      <c r="AO35" s="36">
        <f t="shared" si="118"/>
        <v>14</v>
      </c>
      <c r="AP35" s="36">
        <f t="shared" si="118"/>
        <v>193</v>
      </c>
      <c r="AQ35" s="36">
        <f t="shared" si="118"/>
        <v>0</v>
      </c>
      <c r="AR35" s="36">
        <f t="shared" si="118"/>
        <v>33</v>
      </c>
      <c r="AS35" s="37">
        <f t="shared" si="118"/>
        <v>14</v>
      </c>
      <c r="AT35" s="14" t="s">
        <v>94</v>
      </c>
    </row>
    <row r="36" spans="2:46" s="6" customFormat="1" ht="17.25" customHeight="1">
      <c r="B36" s="14" t="s">
        <v>95</v>
      </c>
      <c r="C36" s="36">
        <f t="shared" si="70"/>
        <v>0</v>
      </c>
      <c r="D36" s="36">
        <f t="shared" si="70"/>
        <v>852</v>
      </c>
      <c r="E36" s="36">
        <f t="shared" si="70"/>
        <v>6812</v>
      </c>
      <c r="F36" s="36">
        <f t="shared" si="70"/>
        <v>514</v>
      </c>
      <c r="G36" s="36">
        <f t="shared" ref="G36" si="119">G81</f>
        <v>5217</v>
      </c>
      <c r="H36" s="36">
        <f t="shared" si="70"/>
        <v>1876</v>
      </c>
      <c r="I36" s="36">
        <f t="shared" si="70"/>
        <v>191</v>
      </c>
      <c r="J36" s="36">
        <f t="shared" si="70"/>
        <v>121</v>
      </c>
      <c r="K36" s="36">
        <f t="shared" si="70"/>
        <v>304</v>
      </c>
      <c r="L36" s="36">
        <f t="shared" si="70"/>
        <v>68</v>
      </c>
      <c r="M36" s="36">
        <f t="shared" si="70"/>
        <v>134</v>
      </c>
      <c r="N36" s="36">
        <f t="shared" ref="N36:O36" si="120">N81</f>
        <v>0</v>
      </c>
      <c r="O36" s="36">
        <f t="shared" si="120"/>
        <v>945</v>
      </c>
      <c r="P36" s="36">
        <f t="shared" si="70"/>
        <v>390</v>
      </c>
      <c r="Q36" s="37">
        <f t="shared" si="70"/>
        <v>1335</v>
      </c>
      <c r="R36" s="14" t="s">
        <v>95</v>
      </c>
      <c r="S36" s="14" t="s">
        <v>95</v>
      </c>
      <c r="T36" s="36">
        <f t="shared" ref="T36:W36" si="121">T81</f>
        <v>378</v>
      </c>
      <c r="U36" s="36">
        <f t="shared" si="121"/>
        <v>597</v>
      </c>
      <c r="V36" s="36">
        <f t="shared" si="121"/>
        <v>313</v>
      </c>
      <c r="W36" s="36">
        <f t="shared" si="121"/>
        <v>132</v>
      </c>
      <c r="X36" s="36">
        <f t="shared" si="68"/>
        <v>290</v>
      </c>
      <c r="Y36" s="36">
        <f t="shared" si="68"/>
        <v>1143</v>
      </c>
      <c r="Z36" s="36">
        <f t="shared" si="68"/>
        <v>60</v>
      </c>
      <c r="AA36" s="36">
        <f t="shared" si="68"/>
        <v>79</v>
      </c>
      <c r="AB36" s="36">
        <f t="shared" si="68"/>
        <v>42</v>
      </c>
      <c r="AC36" s="36">
        <f t="shared" si="68"/>
        <v>121</v>
      </c>
      <c r="AD36" s="36">
        <f t="shared" si="68"/>
        <v>119</v>
      </c>
      <c r="AE36" s="36">
        <f t="shared" si="68"/>
        <v>81</v>
      </c>
      <c r="AF36" s="36">
        <f t="shared" si="68"/>
        <v>200</v>
      </c>
      <c r="AG36" s="37">
        <f t="shared" si="68"/>
        <v>0</v>
      </c>
      <c r="AH36" s="14" t="s">
        <v>95</v>
      </c>
      <c r="AI36" s="14" t="s">
        <v>95</v>
      </c>
      <c r="AJ36" s="36">
        <f t="shared" ref="AJ36:AS36" si="122">AJ81</f>
        <v>104</v>
      </c>
      <c r="AK36" s="36">
        <f t="shared" si="122"/>
        <v>69882</v>
      </c>
      <c r="AL36" s="36">
        <f t="shared" si="122"/>
        <v>0</v>
      </c>
      <c r="AM36" s="36">
        <f t="shared" si="122"/>
        <v>0</v>
      </c>
      <c r="AN36" s="36">
        <f t="shared" si="122"/>
        <v>86</v>
      </c>
      <c r="AO36" s="36">
        <f t="shared" si="122"/>
        <v>202</v>
      </c>
      <c r="AP36" s="36">
        <f t="shared" si="122"/>
        <v>865</v>
      </c>
      <c r="AQ36" s="36">
        <f t="shared" si="122"/>
        <v>0</v>
      </c>
      <c r="AR36" s="36">
        <f t="shared" si="122"/>
        <v>70</v>
      </c>
      <c r="AS36" s="37">
        <f t="shared" si="122"/>
        <v>25</v>
      </c>
      <c r="AT36" s="14" t="s">
        <v>95</v>
      </c>
    </row>
    <row r="37" spans="2:46" s="6" customFormat="1" ht="17.25" customHeight="1">
      <c r="B37" s="14" t="s">
        <v>96</v>
      </c>
      <c r="C37" s="36">
        <f t="shared" si="70"/>
        <v>0</v>
      </c>
      <c r="D37" s="36">
        <f t="shared" si="70"/>
        <v>304</v>
      </c>
      <c r="E37" s="36">
        <f t="shared" si="70"/>
        <v>1747</v>
      </c>
      <c r="F37" s="36">
        <f t="shared" si="70"/>
        <v>141</v>
      </c>
      <c r="G37" s="36">
        <f t="shared" ref="G37" si="123">G82</f>
        <v>1324</v>
      </c>
      <c r="H37" s="36">
        <f t="shared" si="70"/>
        <v>484</v>
      </c>
      <c r="I37" s="36">
        <f t="shared" si="70"/>
        <v>67</v>
      </c>
      <c r="J37" s="36">
        <f t="shared" si="70"/>
        <v>30</v>
      </c>
      <c r="K37" s="36">
        <f t="shared" si="70"/>
        <v>95</v>
      </c>
      <c r="L37" s="36">
        <f t="shared" si="70"/>
        <v>27</v>
      </c>
      <c r="M37" s="36">
        <f t="shared" si="70"/>
        <v>19</v>
      </c>
      <c r="N37" s="36">
        <f t="shared" ref="N37:O37" si="124">N82</f>
        <v>0</v>
      </c>
      <c r="O37" s="36">
        <f t="shared" si="124"/>
        <v>222</v>
      </c>
      <c r="P37" s="36">
        <f t="shared" si="70"/>
        <v>135</v>
      </c>
      <c r="Q37" s="37">
        <f t="shared" si="70"/>
        <v>357</v>
      </c>
      <c r="R37" s="14" t="s">
        <v>96</v>
      </c>
      <c r="S37" s="14" t="s">
        <v>96</v>
      </c>
      <c r="T37" s="36">
        <f t="shared" ref="T37:W37" si="125">T82</f>
        <v>96</v>
      </c>
      <c r="U37" s="36">
        <f t="shared" si="125"/>
        <v>107</v>
      </c>
      <c r="V37" s="36">
        <f t="shared" si="125"/>
        <v>49</v>
      </c>
      <c r="W37" s="36">
        <f t="shared" si="125"/>
        <v>25</v>
      </c>
      <c r="X37" s="36">
        <f t="shared" si="68"/>
        <v>111</v>
      </c>
      <c r="Y37" s="36">
        <f t="shared" si="68"/>
        <v>258</v>
      </c>
      <c r="Z37" s="36">
        <f t="shared" si="68"/>
        <v>15</v>
      </c>
      <c r="AA37" s="36">
        <f t="shared" si="68"/>
        <v>39</v>
      </c>
      <c r="AB37" s="36">
        <f t="shared" si="68"/>
        <v>13</v>
      </c>
      <c r="AC37" s="36">
        <f t="shared" si="68"/>
        <v>52</v>
      </c>
      <c r="AD37" s="36">
        <f t="shared" si="68"/>
        <v>30</v>
      </c>
      <c r="AE37" s="36">
        <f t="shared" si="68"/>
        <v>17</v>
      </c>
      <c r="AF37" s="36">
        <f t="shared" si="68"/>
        <v>47</v>
      </c>
      <c r="AG37" s="37">
        <f t="shared" si="68"/>
        <v>0</v>
      </c>
      <c r="AH37" s="14" t="s">
        <v>96</v>
      </c>
      <c r="AI37" s="14" t="s">
        <v>96</v>
      </c>
      <c r="AJ37" s="36">
        <f t="shared" ref="AJ37:AS37" si="126">AJ82</f>
        <v>41</v>
      </c>
      <c r="AK37" s="36">
        <f t="shared" si="126"/>
        <v>28622</v>
      </c>
      <c r="AL37" s="36">
        <f t="shared" si="126"/>
        <v>0</v>
      </c>
      <c r="AM37" s="36">
        <f t="shared" si="126"/>
        <v>0</v>
      </c>
      <c r="AN37" s="36">
        <f t="shared" si="126"/>
        <v>33</v>
      </c>
      <c r="AO37" s="36">
        <f t="shared" si="126"/>
        <v>16</v>
      </c>
      <c r="AP37" s="36">
        <f t="shared" si="126"/>
        <v>179</v>
      </c>
      <c r="AQ37" s="36">
        <f t="shared" si="126"/>
        <v>0</v>
      </c>
      <c r="AR37" s="36">
        <f t="shared" si="126"/>
        <v>27</v>
      </c>
      <c r="AS37" s="37">
        <f t="shared" si="126"/>
        <v>7</v>
      </c>
      <c r="AT37" s="14" t="s">
        <v>96</v>
      </c>
    </row>
    <row r="38" spans="2:46" s="6" customFormat="1" ht="17.25" customHeight="1">
      <c r="B38" s="14" t="s">
        <v>97</v>
      </c>
      <c r="C38" s="36">
        <f t="shared" si="70"/>
        <v>0</v>
      </c>
      <c r="D38" s="36">
        <f t="shared" si="70"/>
        <v>23</v>
      </c>
      <c r="E38" s="36">
        <f t="shared" si="70"/>
        <v>227</v>
      </c>
      <c r="F38" s="36">
        <f t="shared" si="70"/>
        <v>18</v>
      </c>
      <c r="G38" s="36">
        <f t="shared" ref="G38" si="127">G83</f>
        <v>166</v>
      </c>
      <c r="H38" s="36">
        <f t="shared" si="70"/>
        <v>69</v>
      </c>
      <c r="I38" s="36">
        <f t="shared" si="70"/>
        <v>3</v>
      </c>
      <c r="J38" s="36">
        <f t="shared" si="70"/>
        <v>2</v>
      </c>
      <c r="K38" s="36">
        <f t="shared" si="70"/>
        <v>5</v>
      </c>
      <c r="L38" s="36">
        <f t="shared" si="70"/>
        <v>7</v>
      </c>
      <c r="M38" s="36">
        <f t="shared" si="70"/>
        <v>4</v>
      </c>
      <c r="N38" s="36">
        <f t="shared" ref="N38:O38" si="128">N83</f>
        <v>0</v>
      </c>
      <c r="O38" s="36">
        <f t="shared" si="128"/>
        <v>24</v>
      </c>
      <c r="P38" s="36">
        <f t="shared" si="70"/>
        <v>19</v>
      </c>
      <c r="Q38" s="37">
        <f t="shared" si="70"/>
        <v>43</v>
      </c>
      <c r="R38" s="14" t="s">
        <v>97</v>
      </c>
      <c r="S38" s="14" t="s">
        <v>97</v>
      </c>
      <c r="T38" s="36">
        <f t="shared" ref="T38:W38" si="129">T83</f>
        <v>15</v>
      </c>
      <c r="U38" s="36">
        <f t="shared" si="129"/>
        <v>9</v>
      </c>
      <c r="V38" s="36">
        <f t="shared" si="129"/>
        <v>7</v>
      </c>
      <c r="W38" s="36">
        <f t="shared" si="129"/>
        <v>5</v>
      </c>
      <c r="X38" s="36">
        <f t="shared" si="68"/>
        <v>18</v>
      </c>
      <c r="Y38" s="36">
        <f t="shared" si="68"/>
        <v>34</v>
      </c>
      <c r="Z38" s="36">
        <f t="shared" si="68"/>
        <v>0</v>
      </c>
      <c r="AA38" s="36">
        <f t="shared" si="68"/>
        <v>0</v>
      </c>
      <c r="AB38" s="36">
        <f t="shared" si="68"/>
        <v>2</v>
      </c>
      <c r="AC38" s="36">
        <f t="shared" si="68"/>
        <v>2</v>
      </c>
      <c r="AD38" s="36">
        <f t="shared" si="68"/>
        <v>3</v>
      </c>
      <c r="AE38" s="36">
        <f t="shared" si="68"/>
        <v>0</v>
      </c>
      <c r="AF38" s="36">
        <f t="shared" si="68"/>
        <v>3</v>
      </c>
      <c r="AG38" s="37">
        <f t="shared" si="68"/>
        <v>0</v>
      </c>
      <c r="AH38" s="14" t="s">
        <v>97</v>
      </c>
      <c r="AI38" s="14" t="s">
        <v>97</v>
      </c>
      <c r="AJ38" s="36">
        <f t="shared" ref="AJ38:AS38" si="130">AJ83</f>
        <v>6</v>
      </c>
      <c r="AK38" s="36">
        <f t="shared" si="130"/>
        <v>2204</v>
      </c>
      <c r="AL38" s="36">
        <f t="shared" si="130"/>
        <v>0</v>
      </c>
      <c r="AM38" s="36">
        <f t="shared" si="130"/>
        <v>0</v>
      </c>
      <c r="AN38" s="36">
        <f t="shared" si="130"/>
        <v>6</v>
      </c>
      <c r="AO38" s="36">
        <f t="shared" si="130"/>
        <v>0</v>
      </c>
      <c r="AP38" s="36">
        <f t="shared" si="130"/>
        <v>16</v>
      </c>
      <c r="AQ38" s="36">
        <f t="shared" si="130"/>
        <v>0</v>
      </c>
      <c r="AR38" s="36">
        <f t="shared" si="130"/>
        <v>6</v>
      </c>
      <c r="AS38" s="37">
        <f t="shared" si="130"/>
        <v>1</v>
      </c>
      <c r="AT38" s="14" t="s">
        <v>97</v>
      </c>
    </row>
    <row r="39" spans="2:46" s="6" customFormat="1" ht="17.25" customHeight="1">
      <c r="B39" s="14" t="s">
        <v>98</v>
      </c>
      <c r="C39" s="36">
        <f t="shared" si="70"/>
        <v>0</v>
      </c>
      <c r="D39" s="36">
        <f t="shared" si="70"/>
        <v>75</v>
      </c>
      <c r="E39" s="36">
        <f t="shared" si="70"/>
        <v>447</v>
      </c>
      <c r="F39" s="36">
        <f t="shared" si="70"/>
        <v>74</v>
      </c>
      <c r="G39" s="36">
        <f t="shared" ref="G39" si="131">G84</f>
        <v>332</v>
      </c>
      <c r="H39" s="36">
        <f t="shared" si="70"/>
        <v>164</v>
      </c>
      <c r="I39" s="36">
        <f t="shared" si="70"/>
        <v>15</v>
      </c>
      <c r="J39" s="36">
        <f t="shared" si="70"/>
        <v>10</v>
      </c>
      <c r="K39" s="36">
        <f t="shared" si="70"/>
        <v>25</v>
      </c>
      <c r="L39" s="36">
        <f t="shared" si="70"/>
        <v>16</v>
      </c>
      <c r="M39" s="36">
        <f t="shared" si="70"/>
        <v>8</v>
      </c>
      <c r="N39" s="36">
        <f t="shared" ref="N39:O39" si="132">N84</f>
        <v>0</v>
      </c>
      <c r="O39" s="36">
        <f t="shared" si="132"/>
        <v>46</v>
      </c>
      <c r="P39" s="36">
        <f t="shared" si="70"/>
        <v>22</v>
      </c>
      <c r="Q39" s="37">
        <f t="shared" si="70"/>
        <v>68</v>
      </c>
      <c r="R39" s="14" t="s">
        <v>98</v>
      </c>
      <c r="S39" s="14" t="s">
        <v>98</v>
      </c>
      <c r="T39" s="36">
        <f t="shared" ref="T39:AG45" si="133">T84</f>
        <v>22</v>
      </c>
      <c r="U39" s="36">
        <f t="shared" si="133"/>
        <v>30</v>
      </c>
      <c r="V39" s="36">
        <f t="shared" si="133"/>
        <v>21</v>
      </c>
      <c r="W39" s="36">
        <f t="shared" si="133"/>
        <v>12</v>
      </c>
      <c r="X39" s="36">
        <f t="shared" si="133"/>
        <v>28</v>
      </c>
      <c r="Y39" s="36">
        <f t="shared" si="133"/>
        <v>75</v>
      </c>
      <c r="Z39" s="36">
        <f t="shared" si="133"/>
        <v>5</v>
      </c>
      <c r="AA39" s="36">
        <f t="shared" si="133"/>
        <v>5</v>
      </c>
      <c r="AB39" s="36">
        <f t="shared" si="133"/>
        <v>4</v>
      </c>
      <c r="AC39" s="36">
        <f t="shared" si="133"/>
        <v>9</v>
      </c>
      <c r="AD39" s="36">
        <f t="shared" si="133"/>
        <v>12</v>
      </c>
      <c r="AE39" s="36">
        <f t="shared" si="133"/>
        <v>6</v>
      </c>
      <c r="AF39" s="36">
        <f t="shared" si="133"/>
        <v>18</v>
      </c>
      <c r="AG39" s="37">
        <f t="shared" si="133"/>
        <v>0</v>
      </c>
      <c r="AH39" s="14" t="s">
        <v>98</v>
      </c>
      <c r="AI39" s="14" t="s">
        <v>98</v>
      </c>
      <c r="AJ39" s="36">
        <f t="shared" ref="AJ39:AS39" si="134">AJ84</f>
        <v>6</v>
      </c>
      <c r="AK39" s="36">
        <f t="shared" si="134"/>
        <v>1563</v>
      </c>
      <c r="AL39" s="36">
        <f t="shared" si="134"/>
        <v>0</v>
      </c>
      <c r="AM39" s="36">
        <f t="shared" si="134"/>
        <v>0</v>
      </c>
      <c r="AN39" s="36">
        <f t="shared" si="134"/>
        <v>3</v>
      </c>
      <c r="AO39" s="36">
        <f t="shared" si="134"/>
        <v>0</v>
      </c>
      <c r="AP39" s="36">
        <f t="shared" si="134"/>
        <v>36</v>
      </c>
      <c r="AQ39" s="36">
        <f t="shared" si="134"/>
        <v>0</v>
      </c>
      <c r="AR39" s="36">
        <f t="shared" si="134"/>
        <v>5</v>
      </c>
      <c r="AS39" s="37">
        <f t="shared" si="134"/>
        <v>3</v>
      </c>
      <c r="AT39" s="14" t="s">
        <v>98</v>
      </c>
    </row>
    <row r="40" spans="2:46" s="6" customFormat="1" ht="17.25" customHeight="1">
      <c r="B40" s="14" t="s">
        <v>99</v>
      </c>
      <c r="C40" s="36">
        <f t="shared" ref="C40:Q45" si="135">C85</f>
        <v>0</v>
      </c>
      <c r="D40" s="36">
        <f t="shared" si="135"/>
        <v>18</v>
      </c>
      <c r="E40" s="36">
        <f t="shared" si="135"/>
        <v>138</v>
      </c>
      <c r="F40" s="36">
        <f t="shared" si="135"/>
        <v>8</v>
      </c>
      <c r="G40" s="36">
        <f t="shared" ref="G40" si="136">G85</f>
        <v>114</v>
      </c>
      <c r="H40" s="36">
        <f t="shared" si="135"/>
        <v>11</v>
      </c>
      <c r="I40" s="36">
        <f t="shared" si="135"/>
        <v>7</v>
      </c>
      <c r="J40" s="36">
        <f t="shared" si="135"/>
        <v>3</v>
      </c>
      <c r="K40" s="36">
        <f t="shared" si="135"/>
        <v>10</v>
      </c>
      <c r="L40" s="36">
        <f t="shared" si="135"/>
        <v>2</v>
      </c>
      <c r="M40" s="36">
        <f t="shared" si="135"/>
        <v>1</v>
      </c>
      <c r="N40" s="36">
        <f t="shared" ref="N40:O40" si="137">N85</f>
        <v>0</v>
      </c>
      <c r="O40" s="36">
        <f t="shared" si="137"/>
        <v>12</v>
      </c>
      <c r="P40" s="36">
        <f t="shared" si="135"/>
        <v>6</v>
      </c>
      <c r="Q40" s="37">
        <f t="shared" si="135"/>
        <v>18</v>
      </c>
      <c r="R40" s="14" t="s">
        <v>99</v>
      </c>
      <c r="S40" s="14" t="s">
        <v>99</v>
      </c>
      <c r="T40" s="36">
        <f t="shared" ref="T40:W40" si="138">T85</f>
        <v>8</v>
      </c>
      <c r="U40" s="36">
        <f t="shared" si="138"/>
        <v>5</v>
      </c>
      <c r="V40" s="36">
        <f t="shared" si="138"/>
        <v>2</v>
      </c>
      <c r="W40" s="36">
        <f t="shared" si="138"/>
        <v>2</v>
      </c>
      <c r="X40" s="36">
        <f t="shared" si="133"/>
        <v>14</v>
      </c>
      <c r="Y40" s="36">
        <f t="shared" si="133"/>
        <v>22</v>
      </c>
      <c r="Z40" s="36">
        <f t="shared" si="133"/>
        <v>0</v>
      </c>
      <c r="AA40" s="36">
        <f t="shared" si="133"/>
        <v>3</v>
      </c>
      <c r="AB40" s="36">
        <f t="shared" si="133"/>
        <v>3</v>
      </c>
      <c r="AC40" s="36">
        <f t="shared" si="133"/>
        <v>6</v>
      </c>
      <c r="AD40" s="36">
        <f t="shared" si="133"/>
        <v>4</v>
      </c>
      <c r="AE40" s="36">
        <f t="shared" si="133"/>
        <v>0</v>
      </c>
      <c r="AF40" s="36">
        <f t="shared" si="133"/>
        <v>4</v>
      </c>
      <c r="AG40" s="37">
        <f t="shared" si="133"/>
        <v>0</v>
      </c>
      <c r="AH40" s="14" t="s">
        <v>99</v>
      </c>
      <c r="AI40" s="14" t="s">
        <v>99</v>
      </c>
      <c r="AJ40" s="36">
        <f t="shared" ref="AJ40:AS40" si="139">AJ85</f>
        <v>1</v>
      </c>
      <c r="AK40" s="36">
        <f t="shared" si="139"/>
        <v>409</v>
      </c>
      <c r="AL40" s="36">
        <f t="shared" si="139"/>
        <v>0</v>
      </c>
      <c r="AM40" s="36">
        <f t="shared" si="139"/>
        <v>0</v>
      </c>
      <c r="AN40" s="36">
        <f t="shared" si="139"/>
        <v>0</v>
      </c>
      <c r="AO40" s="36">
        <f t="shared" si="139"/>
        <v>0</v>
      </c>
      <c r="AP40" s="36">
        <f t="shared" si="139"/>
        <v>23</v>
      </c>
      <c r="AQ40" s="36">
        <f t="shared" si="139"/>
        <v>0</v>
      </c>
      <c r="AR40" s="36">
        <f t="shared" si="139"/>
        <v>1</v>
      </c>
      <c r="AS40" s="37">
        <f t="shared" si="139"/>
        <v>1</v>
      </c>
      <c r="AT40" s="14" t="s">
        <v>99</v>
      </c>
    </row>
    <row r="41" spans="2:46" s="6" customFormat="1" ht="17.25" customHeight="1">
      <c r="B41" s="14" t="s">
        <v>100</v>
      </c>
      <c r="C41" s="36">
        <f t="shared" si="135"/>
        <v>0</v>
      </c>
      <c r="D41" s="36">
        <f t="shared" si="135"/>
        <v>127</v>
      </c>
      <c r="E41" s="36">
        <f t="shared" si="135"/>
        <v>1124</v>
      </c>
      <c r="F41" s="36">
        <f t="shared" si="135"/>
        <v>122</v>
      </c>
      <c r="G41" s="36">
        <f t="shared" ref="G41" si="140">G86</f>
        <v>907</v>
      </c>
      <c r="H41" s="36">
        <f t="shared" si="135"/>
        <v>296</v>
      </c>
      <c r="I41" s="36">
        <f t="shared" si="135"/>
        <v>24</v>
      </c>
      <c r="J41" s="36">
        <f t="shared" si="135"/>
        <v>20</v>
      </c>
      <c r="K41" s="36">
        <f t="shared" si="135"/>
        <v>42</v>
      </c>
      <c r="L41" s="36">
        <f t="shared" si="135"/>
        <v>12</v>
      </c>
      <c r="M41" s="36">
        <f t="shared" si="135"/>
        <v>12</v>
      </c>
      <c r="N41" s="36">
        <f t="shared" ref="N41:O41" si="141">N86</f>
        <v>0</v>
      </c>
      <c r="O41" s="36">
        <f t="shared" si="141"/>
        <v>136</v>
      </c>
      <c r="P41" s="36">
        <f t="shared" si="135"/>
        <v>60</v>
      </c>
      <c r="Q41" s="37">
        <f t="shared" si="135"/>
        <v>196</v>
      </c>
      <c r="R41" s="14" t="s">
        <v>100</v>
      </c>
      <c r="S41" s="14" t="s">
        <v>100</v>
      </c>
      <c r="T41" s="36">
        <f t="shared" ref="T41:W41" si="142">T86</f>
        <v>51</v>
      </c>
      <c r="U41" s="36">
        <f t="shared" si="142"/>
        <v>75</v>
      </c>
      <c r="V41" s="36">
        <f t="shared" si="142"/>
        <v>44</v>
      </c>
      <c r="W41" s="36">
        <f t="shared" si="142"/>
        <v>19</v>
      </c>
      <c r="X41" s="36">
        <f t="shared" si="133"/>
        <v>62</v>
      </c>
      <c r="Y41" s="36">
        <f t="shared" si="133"/>
        <v>177</v>
      </c>
      <c r="Z41" s="36">
        <f t="shared" si="133"/>
        <v>7</v>
      </c>
      <c r="AA41" s="36">
        <f t="shared" si="133"/>
        <v>9</v>
      </c>
      <c r="AB41" s="36">
        <f t="shared" si="133"/>
        <v>6</v>
      </c>
      <c r="AC41" s="36">
        <f t="shared" si="133"/>
        <v>15</v>
      </c>
      <c r="AD41" s="36">
        <f t="shared" si="133"/>
        <v>15</v>
      </c>
      <c r="AE41" s="36">
        <f t="shared" si="133"/>
        <v>14</v>
      </c>
      <c r="AF41" s="36">
        <f t="shared" si="133"/>
        <v>29</v>
      </c>
      <c r="AG41" s="37">
        <f t="shared" si="133"/>
        <v>0</v>
      </c>
      <c r="AH41" s="14" t="s">
        <v>100</v>
      </c>
      <c r="AI41" s="14" t="s">
        <v>100</v>
      </c>
      <c r="AJ41" s="36">
        <f t="shared" ref="AJ41:AS41" si="143">AJ86</f>
        <v>8</v>
      </c>
      <c r="AK41" s="36">
        <f t="shared" si="143"/>
        <v>7498</v>
      </c>
      <c r="AL41" s="36">
        <f t="shared" si="143"/>
        <v>1</v>
      </c>
      <c r="AM41" s="36">
        <f t="shared" si="143"/>
        <v>872</v>
      </c>
      <c r="AN41" s="36">
        <f t="shared" si="143"/>
        <v>6</v>
      </c>
      <c r="AO41" s="36">
        <f t="shared" si="143"/>
        <v>12</v>
      </c>
      <c r="AP41" s="36">
        <f t="shared" si="143"/>
        <v>116</v>
      </c>
      <c r="AQ41" s="36">
        <f t="shared" si="143"/>
        <v>0</v>
      </c>
      <c r="AR41" s="36">
        <f t="shared" si="143"/>
        <v>8</v>
      </c>
      <c r="AS41" s="37">
        <f t="shared" si="143"/>
        <v>2</v>
      </c>
      <c r="AT41" s="14" t="s">
        <v>100</v>
      </c>
    </row>
    <row r="42" spans="2:46" s="6" customFormat="1" ht="17.25" customHeight="1">
      <c r="B42" s="14" t="s">
        <v>101</v>
      </c>
      <c r="C42" s="36">
        <f t="shared" si="135"/>
        <v>0</v>
      </c>
      <c r="D42" s="36">
        <f t="shared" si="135"/>
        <v>35</v>
      </c>
      <c r="E42" s="36">
        <f t="shared" si="135"/>
        <v>343</v>
      </c>
      <c r="F42" s="36">
        <f t="shared" si="135"/>
        <v>39</v>
      </c>
      <c r="G42" s="36">
        <f t="shared" ref="G42" si="144">G87</f>
        <v>266</v>
      </c>
      <c r="H42" s="36">
        <f t="shared" si="135"/>
        <v>107</v>
      </c>
      <c r="I42" s="36">
        <f t="shared" si="135"/>
        <v>10</v>
      </c>
      <c r="J42" s="36">
        <f t="shared" si="135"/>
        <v>4</v>
      </c>
      <c r="K42" s="36">
        <f t="shared" si="135"/>
        <v>14</v>
      </c>
      <c r="L42" s="36">
        <f t="shared" si="135"/>
        <v>7</v>
      </c>
      <c r="M42" s="36">
        <f t="shared" si="135"/>
        <v>4</v>
      </c>
      <c r="N42" s="36">
        <f t="shared" ref="N42:O42" si="145">N87</f>
        <v>0</v>
      </c>
      <c r="O42" s="36">
        <f t="shared" si="145"/>
        <v>33</v>
      </c>
      <c r="P42" s="36">
        <f t="shared" si="135"/>
        <v>23</v>
      </c>
      <c r="Q42" s="37">
        <f t="shared" si="135"/>
        <v>56</v>
      </c>
      <c r="R42" s="14" t="s">
        <v>101</v>
      </c>
      <c r="S42" s="14" t="s">
        <v>101</v>
      </c>
      <c r="T42" s="36">
        <f t="shared" ref="T42:W42" si="146">T87</f>
        <v>18</v>
      </c>
      <c r="U42" s="36">
        <f t="shared" si="146"/>
        <v>14</v>
      </c>
      <c r="V42" s="36">
        <f t="shared" si="146"/>
        <v>12</v>
      </c>
      <c r="W42" s="36">
        <f t="shared" si="146"/>
        <v>15</v>
      </c>
      <c r="X42" s="36">
        <f t="shared" si="133"/>
        <v>1</v>
      </c>
      <c r="Y42" s="36">
        <f t="shared" si="133"/>
        <v>38</v>
      </c>
      <c r="Z42" s="36">
        <f t="shared" si="133"/>
        <v>0</v>
      </c>
      <c r="AA42" s="36">
        <f t="shared" si="133"/>
        <v>4</v>
      </c>
      <c r="AB42" s="36">
        <f t="shared" si="133"/>
        <v>2</v>
      </c>
      <c r="AC42" s="36">
        <f t="shared" si="133"/>
        <v>6</v>
      </c>
      <c r="AD42" s="36">
        <f t="shared" si="133"/>
        <v>7</v>
      </c>
      <c r="AE42" s="36">
        <f t="shared" si="133"/>
        <v>2</v>
      </c>
      <c r="AF42" s="36">
        <f t="shared" si="133"/>
        <v>9</v>
      </c>
      <c r="AG42" s="37">
        <f t="shared" si="133"/>
        <v>0</v>
      </c>
      <c r="AH42" s="14" t="s">
        <v>101</v>
      </c>
      <c r="AI42" s="14" t="s">
        <v>101</v>
      </c>
      <c r="AJ42" s="36">
        <f t="shared" ref="AJ42:AS42" si="147">AJ87</f>
        <v>3</v>
      </c>
      <c r="AK42" s="36">
        <f t="shared" si="147"/>
        <v>126</v>
      </c>
      <c r="AL42" s="36">
        <f t="shared" si="147"/>
        <v>0</v>
      </c>
      <c r="AM42" s="36">
        <f t="shared" si="147"/>
        <v>0</v>
      </c>
      <c r="AN42" s="36">
        <f t="shared" si="147"/>
        <v>0</v>
      </c>
      <c r="AO42" s="36">
        <f t="shared" si="147"/>
        <v>3</v>
      </c>
      <c r="AP42" s="36">
        <f t="shared" si="147"/>
        <v>30</v>
      </c>
      <c r="AQ42" s="36">
        <f t="shared" si="147"/>
        <v>0</v>
      </c>
      <c r="AR42" s="36">
        <f t="shared" si="147"/>
        <v>3</v>
      </c>
      <c r="AS42" s="37">
        <f t="shared" si="147"/>
        <v>2</v>
      </c>
      <c r="AT42" s="14" t="s">
        <v>101</v>
      </c>
    </row>
    <row r="43" spans="2:46" s="6" customFormat="1" ht="17.25" customHeight="1">
      <c r="B43" s="14" t="s">
        <v>102</v>
      </c>
      <c r="C43" s="36">
        <f t="shared" si="135"/>
        <v>0</v>
      </c>
      <c r="D43" s="36">
        <f t="shared" si="135"/>
        <v>19</v>
      </c>
      <c r="E43" s="36">
        <f t="shared" si="135"/>
        <v>196</v>
      </c>
      <c r="F43" s="36">
        <f t="shared" si="135"/>
        <v>13</v>
      </c>
      <c r="G43" s="36">
        <f t="shared" ref="G43" si="148">G88</f>
        <v>152</v>
      </c>
      <c r="H43" s="36">
        <f t="shared" si="135"/>
        <v>28</v>
      </c>
      <c r="I43" s="36">
        <f t="shared" si="135"/>
        <v>8</v>
      </c>
      <c r="J43" s="36">
        <f t="shared" si="135"/>
        <v>4</v>
      </c>
      <c r="K43" s="36">
        <f t="shared" si="135"/>
        <v>12</v>
      </c>
      <c r="L43" s="36">
        <f t="shared" si="135"/>
        <v>5</v>
      </c>
      <c r="M43" s="36">
        <f t="shared" si="135"/>
        <v>3</v>
      </c>
      <c r="N43" s="36">
        <f t="shared" ref="N43:O43" si="149">N88</f>
        <v>0</v>
      </c>
      <c r="O43" s="36">
        <f t="shared" si="149"/>
        <v>14</v>
      </c>
      <c r="P43" s="36">
        <f t="shared" si="135"/>
        <v>14</v>
      </c>
      <c r="Q43" s="37">
        <f t="shared" si="135"/>
        <v>28</v>
      </c>
      <c r="R43" s="14" t="s">
        <v>102</v>
      </c>
      <c r="S43" s="14" t="s">
        <v>102</v>
      </c>
      <c r="T43" s="36">
        <f t="shared" ref="T43:W43" si="150">T88</f>
        <v>6</v>
      </c>
      <c r="U43" s="36">
        <f t="shared" si="150"/>
        <v>5</v>
      </c>
      <c r="V43" s="36">
        <f t="shared" si="150"/>
        <v>4</v>
      </c>
      <c r="W43" s="36">
        <f t="shared" si="150"/>
        <v>5</v>
      </c>
      <c r="X43" s="36">
        <f t="shared" si="133"/>
        <v>5</v>
      </c>
      <c r="Y43" s="36">
        <f t="shared" si="133"/>
        <v>16</v>
      </c>
      <c r="Z43" s="36">
        <f t="shared" si="133"/>
        <v>1</v>
      </c>
      <c r="AA43" s="36">
        <f t="shared" si="133"/>
        <v>6</v>
      </c>
      <c r="AB43" s="36">
        <f t="shared" si="133"/>
        <v>3</v>
      </c>
      <c r="AC43" s="36">
        <f t="shared" si="133"/>
        <v>9</v>
      </c>
      <c r="AD43" s="36">
        <f t="shared" si="133"/>
        <v>2</v>
      </c>
      <c r="AE43" s="36">
        <f t="shared" si="133"/>
        <v>1</v>
      </c>
      <c r="AF43" s="36">
        <f t="shared" si="133"/>
        <v>3</v>
      </c>
      <c r="AG43" s="37">
        <f t="shared" si="133"/>
        <v>0</v>
      </c>
      <c r="AH43" s="14" t="s">
        <v>102</v>
      </c>
      <c r="AI43" s="14" t="s">
        <v>102</v>
      </c>
      <c r="AJ43" s="36">
        <f t="shared" ref="AJ43:AS43" si="151">AJ88</f>
        <v>1</v>
      </c>
      <c r="AK43" s="36">
        <f t="shared" si="151"/>
        <v>2594</v>
      </c>
      <c r="AL43" s="36">
        <f t="shared" si="151"/>
        <v>0</v>
      </c>
      <c r="AM43" s="36">
        <f t="shared" si="151"/>
        <v>0</v>
      </c>
      <c r="AN43" s="36">
        <f t="shared" si="151"/>
        <v>1</v>
      </c>
      <c r="AO43" s="36">
        <f t="shared" si="151"/>
        <v>0</v>
      </c>
      <c r="AP43" s="36">
        <f t="shared" si="151"/>
        <v>24</v>
      </c>
      <c r="AQ43" s="36">
        <f t="shared" si="151"/>
        <v>0</v>
      </c>
      <c r="AR43" s="36">
        <f t="shared" si="151"/>
        <v>1</v>
      </c>
      <c r="AS43" s="37">
        <f t="shared" si="151"/>
        <v>1</v>
      </c>
      <c r="AT43" s="14" t="s">
        <v>102</v>
      </c>
    </row>
    <row r="44" spans="2:46" s="6" customFormat="1" ht="17.25" customHeight="1">
      <c r="B44" s="14" t="s">
        <v>103</v>
      </c>
      <c r="C44" s="36">
        <f t="shared" si="135"/>
        <v>0</v>
      </c>
      <c r="D44" s="36">
        <f t="shared" si="135"/>
        <v>58</v>
      </c>
      <c r="E44" s="36">
        <f t="shared" si="135"/>
        <v>414</v>
      </c>
      <c r="F44" s="36">
        <f t="shared" si="135"/>
        <v>54</v>
      </c>
      <c r="G44" s="36">
        <f t="shared" ref="G44" si="152">G89</f>
        <v>273</v>
      </c>
      <c r="H44" s="36">
        <f t="shared" si="135"/>
        <v>92</v>
      </c>
      <c r="I44" s="36">
        <f t="shared" si="135"/>
        <v>9</v>
      </c>
      <c r="J44" s="36">
        <f t="shared" si="135"/>
        <v>5</v>
      </c>
      <c r="K44" s="36">
        <f t="shared" si="135"/>
        <v>14</v>
      </c>
      <c r="L44" s="36">
        <f t="shared" si="135"/>
        <v>2</v>
      </c>
      <c r="M44" s="36">
        <f t="shared" si="135"/>
        <v>6</v>
      </c>
      <c r="N44" s="36">
        <f t="shared" ref="N44:O44" si="153">N89</f>
        <v>0</v>
      </c>
      <c r="O44" s="36">
        <f t="shared" si="153"/>
        <v>55</v>
      </c>
      <c r="P44" s="36">
        <f t="shared" si="135"/>
        <v>31</v>
      </c>
      <c r="Q44" s="37">
        <f t="shared" si="135"/>
        <v>86</v>
      </c>
      <c r="R44" s="14" t="s">
        <v>103</v>
      </c>
      <c r="S44" s="14" t="s">
        <v>103</v>
      </c>
      <c r="T44" s="36">
        <f t="shared" ref="T44:W44" si="154">T89</f>
        <v>23</v>
      </c>
      <c r="U44" s="36">
        <f t="shared" si="154"/>
        <v>18</v>
      </c>
      <c r="V44" s="36">
        <f t="shared" si="154"/>
        <v>8</v>
      </c>
      <c r="W44" s="36">
        <f t="shared" si="154"/>
        <v>10</v>
      </c>
      <c r="X44" s="36">
        <f t="shared" si="133"/>
        <v>25</v>
      </c>
      <c r="Y44" s="36">
        <f t="shared" si="133"/>
        <v>55</v>
      </c>
      <c r="Z44" s="36">
        <f t="shared" si="133"/>
        <v>3</v>
      </c>
      <c r="AA44" s="36">
        <f t="shared" si="133"/>
        <v>4</v>
      </c>
      <c r="AB44" s="36">
        <f t="shared" si="133"/>
        <v>2</v>
      </c>
      <c r="AC44" s="36">
        <f t="shared" si="133"/>
        <v>6</v>
      </c>
      <c r="AD44" s="36">
        <f t="shared" si="133"/>
        <v>5</v>
      </c>
      <c r="AE44" s="36">
        <f t="shared" si="133"/>
        <v>3</v>
      </c>
      <c r="AF44" s="36">
        <f t="shared" si="133"/>
        <v>8</v>
      </c>
      <c r="AG44" s="37">
        <f t="shared" si="133"/>
        <v>0</v>
      </c>
      <c r="AH44" s="14" t="s">
        <v>103</v>
      </c>
      <c r="AI44" s="14" t="s">
        <v>103</v>
      </c>
      <c r="AJ44" s="36">
        <f t="shared" ref="AJ44:AS44" si="155">AJ89</f>
        <v>6</v>
      </c>
      <c r="AK44" s="36">
        <f t="shared" si="155"/>
        <v>3195</v>
      </c>
      <c r="AL44" s="36">
        <f t="shared" si="155"/>
        <v>0</v>
      </c>
      <c r="AM44" s="36">
        <f t="shared" si="155"/>
        <v>0</v>
      </c>
      <c r="AN44" s="36">
        <f t="shared" si="155"/>
        <v>3</v>
      </c>
      <c r="AO44" s="36">
        <f t="shared" si="155"/>
        <v>1</v>
      </c>
      <c r="AP44" s="36">
        <f t="shared" si="155"/>
        <v>44</v>
      </c>
      <c r="AQ44" s="36">
        <f t="shared" si="155"/>
        <v>0</v>
      </c>
      <c r="AR44" s="36">
        <f t="shared" si="155"/>
        <v>5</v>
      </c>
      <c r="AS44" s="37">
        <f t="shared" si="155"/>
        <v>0</v>
      </c>
      <c r="AT44" s="14" t="s">
        <v>103</v>
      </c>
    </row>
    <row r="45" spans="2:46" s="6" customFormat="1" ht="17.25" customHeight="1" thickBot="1">
      <c r="B45" s="15" t="s">
        <v>104</v>
      </c>
      <c r="C45" s="39">
        <f t="shared" si="135"/>
        <v>0</v>
      </c>
      <c r="D45" s="39">
        <f t="shared" si="135"/>
        <v>62</v>
      </c>
      <c r="E45" s="39">
        <f t="shared" si="135"/>
        <v>500</v>
      </c>
      <c r="F45" s="39">
        <f t="shared" si="135"/>
        <v>42</v>
      </c>
      <c r="G45" s="39">
        <f t="shared" ref="G45" si="156">G90</f>
        <v>360</v>
      </c>
      <c r="H45" s="39">
        <f t="shared" si="135"/>
        <v>146</v>
      </c>
      <c r="I45" s="39">
        <f t="shared" si="135"/>
        <v>14</v>
      </c>
      <c r="J45" s="39">
        <f t="shared" si="135"/>
        <v>7</v>
      </c>
      <c r="K45" s="39">
        <f t="shared" si="135"/>
        <v>21</v>
      </c>
      <c r="L45" s="39">
        <f t="shared" si="135"/>
        <v>11</v>
      </c>
      <c r="M45" s="39">
        <f t="shared" si="135"/>
        <v>3</v>
      </c>
      <c r="N45" s="39">
        <f t="shared" ref="N45:O45" si="157">N90</f>
        <v>0</v>
      </c>
      <c r="O45" s="39">
        <f t="shared" si="157"/>
        <v>60</v>
      </c>
      <c r="P45" s="39">
        <f t="shared" si="135"/>
        <v>44</v>
      </c>
      <c r="Q45" s="40">
        <f t="shared" si="135"/>
        <v>104</v>
      </c>
      <c r="R45" s="15" t="s">
        <v>104</v>
      </c>
      <c r="S45" s="15" t="s">
        <v>104</v>
      </c>
      <c r="T45" s="39">
        <f t="shared" ref="T45:W45" si="158">T90</f>
        <v>18</v>
      </c>
      <c r="U45" s="39">
        <f t="shared" si="158"/>
        <v>33</v>
      </c>
      <c r="V45" s="39">
        <f t="shared" si="158"/>
        <v>12</v>
      </c>
      <c r="W45" s="39">
        <f t="shared" si="158"/>
        <v>8</v>
      </c>
      <c r="X45" s="39">
        <f t="shared" si="133"/>
        <v>35</v>
      </c>
      <c r="Y45" s="39">
        <f t="shared" si="133"/>
        <v>75</v>
      </c>
      <c r="Z45" s="39">
        <f t="shared" si="133"/>
        <v>4</v>
      </c>
      <c r="AA45" s="39">
        <f t="shared" si="133"/>
        <v>7</v>
      </c>
      <c r="AB45" s="39">
        <f t="shared" si="133"/>
        <v>3</v>
      </c>
      <c r="AC45" s="39">
        <f t="shared" si="133"/>
        <v>10</v>
      </c>
      <c r="AD45" s="39">
        <f t="shared" si="133"/>
        <v>7</v>
      </c>
      <c r="AE45" s="39">
        <f t="shared" si="133"/>
        <v>5</v>
      </c>
      <c r="AF45" s="39">
        <f t="shared" si="133"/>
        <v>12</v>
      </c>
      <c r="AG45" s="40">
        <f t="shared" si="133"/>
        <v>0</v>
      </c>
      <c r="AH45" s="15" t="s">
        <v>104</v>
      </c>
      <c r="AI45" s="15" t="s">
        <v>104</v>
      </c>
      <c r="AJ45" s="39">
        <f t="shared" ref="AJ45:AS45" si="159">AJ90</f>
        <v>8</v>
      </c>
      <c r="AK45" s="39">
        <f t="shared" si="159"/>
        <v>1825</v>
      </c>
      <c r="AL45" s="39">
        <f t="shared" si="159"/>
        <v>0</v>
      </c>
      <c r="AM45" s="39">
        <f t="shared" si="159"/>
        <v>0</v>
      </c>
      <c r="AN45" s="39">
        <f t="shared" si="159"/>
        <v>5</v>
      </c>
      <c r="AO45" s="39">
        <f t="shared" si="159"/>
        <v>1</v>
      </c>
      <c r="AP45" s="39">
        <f t="shared" si="159"/>
        <v>41</v>
      </c>
      <c r="AQ45" s="39">
        <f t="shared" si="159"/>
        <v>0</v>
      </c>
      <c r="AR45" s="39">
        <f t="shared" si="159"/>
        <v>7</v>
      </c>
      <c r="AS45" s="40">
        <f t="shared" si="159"/>
        <v>5</v>
      </c>
      <c r="AT45" s="15" t="s">
        <v>104</v>
      </c>
    </row>
    <row r="46" spans="2:46" s="6" customFormat="1" ht="17.25" customHeight="1" thickBot="1">
      <c r="B46" s="199" t="s">
        <v>134</v>
      </c>
      <c r="C46" s="75">
        <f>SUM(C7:C18)</f>
        <v>39</v>
      </c>
      <c r="D46" s="75">
        <f t="shared" ref="D46:Q46" si="160">SUM(D7:D18)</f>
        <v>62094</v>
      </c>
      <c r="E46" s="75">
        <f t="shared" si="160"/>
        <v>459337</v>
      </c>
      <c r="F46" s="75">
        <f t="shared" si="160"/>
        <v>41536</v>
      </c>
      <c r="G46" s="75">
        <f t="shared" ref="G46" si="161">SUM(G7:G18)</f>
        <v>337434</v>
      </c>
      <c r="H46" s="75">
        <f t="shared" si="160"/>
        <v>123318</v>
      </c>
      <c r="I46" s="75">
        <f t="shared" si="160"/>
        <v>12861</v>
      </c>
      <c r="J46" s="75">
        <f t="shared" si="160"/>
        <v>7589</v>
      </c>
      <c r="K46" s="75">
        <f t="shared" si="160"/>
        <v>20138</v>
      </c>
      <c r="L46" s="75">
        <f t="shared" si="160"/>
        <v>3686</v>
      </c>
      <c r="M46" s="75">
        <f t="shared" si="160"/>
        <v>6430</v>
      </c>
      <c r="N46" s="75">
        <f t="shared" ref="N46:O46" si="162">SUM(N7:N18)</f>
        <v>67</v>
      </c>
      <c r="O46" s="75">
        <f t="shared" si="162"/>
        <v>68862</v>
      </c>
      <c r="P46" s="75">
        <f t="shared" si="160"/>
        <v>31660</v>
      </c>
      <c r="Q46" s="77">
        <f t="shared" si="160"/>
        <v>100522</v>
      </c>
      <c r="R46" s="199" t="s">
        <v>134</v>
      </c>
      <c r="S46" s="199" t="s">
        <v>134</v>
      </c>
      <c r="T46" s="75">
        <f t="shared" ref="T46:AG46" si="163">SUM(T7:T18)</f>
        <v>21577</v>
      </c>
      <c r="U46" s="75">
        <f t="shared" si="163"/>
        <v>37219</v>
      </c>
      <c r="V46" s="75">
        <f t="shared" si="163"/>
        <v>22494</v>
      </c>
      <c r="W46" s="75">
        <f t="shared" si="163"/>
        <v>5620</v>
      </c>
      <c r="X46" s="75">
        <f t="shared" si="163"/>
        <v>11445</v>
      </c>
      <c r="Y46" s="75">
        <f t="shared" si="163"/>
        <v>65301</v>
      </c>
      <c r="Z46" s="75">
        <f t="shared" si="163"/>
        <v>3774</v>
      </c>
      <c r="AA46" s="75">
        <f t="shared" si="163"/>
        <v>5888</v>
      </c>
      <c r="AB46" s="75">
        <f t="shared" si="163"/>
        <v>3185</v>
      </c>
      <c r="AC46" s="75">
        <f t="shared" si="163"/>
        <v>9073</v>
      </c>
      <c r="AD46" s="75">
        <f t="shared" si="163"/>
        <v>7536</v>
      </c>
      <c r="AE46" s="75">
        <f t="shared" si="163"/>
        <v>4604</v>
      </c>
      <c r="AF46" s="75">
        <f t="shared" si="163"/>
        <v>12140</v>
      </c>
      <c r="AG46" s="77">
        <f t="shared" si="163"/>
        <v>16</v>
      </c>
      <c r="AH46" s="199" t="s">
        <v>134</v>
      </c>
      <c r="AI46" s="199" t="s">
        <v>134</v>
      </c>
      <c r="AJ46" s="75">
        <f t="shared" ref="AJ46:AS46" si="164">SUM(AJ7:AJ18)</f>
        <v>12221</v>
      </c>
      <c r="AK46" s="75">
        <f t="shared" si="164"/>
        <v>13180811</v>
      </c>
      <c r="AL46" s="75">
        <f t="shared" si="164"/>
        <v>132</v>
      </c>
      <c r="AM46" s="75">
        <f t="shared" si="164"/>
        <v>174346</v>
      </c>
      <c r="AN46" s="75">
        <f t="shared" si="164"/>
        <v>9201</v>
      </c>
      <c r="AO46" s="75">
        <f t="shared" si="164"/>
        <v>19395</v>
      </c>
      <c r="AP46" s="75">
        <f t="shared" si="164"/>
        <v>92992</v>
      </c>
      <c r="AQ46" s="75">
        <f t="shared" si="164"/>
        <v>567</v>
      </c>
      <c r="AR46" s="75">
        <f t="shared" si="164"/>
        <v>8801</v>
      </c>
      <c r="AS46" s="77">
        <f t="shared" si="164"/>
        <v>3595</v>
      </c>
      <c r="AT46" s="199" t="s">
        <v>134</v>
      </c>
    </row>
    <row r="47" spans="2:46" s="6" customFormat="1" ht="17.25" customHeight="1" thickBot="1">
      <c r="B47" s="78" t="s">
        <v>135</v>
      </c>
      <c r="C47" s="75">
        <f t="shared" ref="C47:Q47" si="165">SUM(C19:C45)</f>
        <v>12</v>
      </c>
      <c r="D47" s="75">
        <f t="shared" si="165"/>
        <v>16419</v>
      </c>
      <c r="E47" s="75">
        <f t="shared" si="165"/>
        <v>116803</v>
      </c>
      <c r="F47" s="75">
        <f t="shared" si="165"/>
        <v>10017</v>
      </c>
      <c r="G47" s="75">
        <f t="shared" ref="G47" si="166">SUM(G19:G45)</f>
        <v>86649</v>
      </c>
      <c r="H47" s="75">
        <f t="shared" si="165"/>
        <v>32836</v>
      </c>
      <c r="I47" s="75">
        <f t="shared" si="165"/>
        <v>3437</v>
      </c>
      <c r="J47" s="75">
        <f t="shared" si="165"/>
        <v>2005</v>
      </c>
      <c r="K47" s="75">
        <f t="shared" si="165"/>
        <v>5348</v>
      </c>
      <c r="L47" s="75">
        <f t="shared" si="165"/>
        <v>968</v>
      </c>
      <c r="M47" s="75">
        <f t="shared" si="165"/>
        <v>1653</v>
      </c>
      <c r="N47" s="75">
        <f t="shared" ref="N47:O47" si="167">SUM(N19:N45)</f>
        <v>12</v>
      </c>
      <c r="O47" s="75">
        <f t="shared" si="167"/>
        <v>18319</v>
      </c>
      <c r="P47" s="75">
        <f t="shared" si="165"/>
        <v>9550</v>
      </c>
      <c r="Q47" s="77">
        <f t="shared" si="165"/>
        <v>27869</v>
      </c>
      <c r="R47" s="78" t="s">
        <v>135</v>
      </c>
      <c r="S47" s="78" t="s">
        <v>135</v>
      </c>
      <c r="T47" s="75">
        <f t="shared" ref="T47:AG47" si="168">SUM(T19:T45)</f>
        <v>5750</v>
      </c>
      <c r="U47" s="75">
        <f t="shared" si="168"/>
        <v>9497</v>
      </c>
      <c r="V47" s="75">
        <f t="shared" si="168"/>
        <v>5491</v>
      </c>
      <c r="W47" s="75">
        <f t="shared" si="168"/>
        <v>1387</v>
      </c>
      <c r="X47" s="75">
        <f t="shared" si="168"/>
        <v>3779</v>
      </c>
      <c r="Y47" s="75">
        <f t="shared" si="168"/>
        <v>17138</v>
      </c>
      <c r="Z47" s="75">
        <f t="shared" si="168"/>
        <v>1001</v>
      </c>
      <c r="AA47" s="75">
        <f t="shared" si="168"/>
        <v>1569</v>
      </c>
      <c r="AB47" s="75">
        <f t="shared" si="168"/>
        <v>844</v>
      </c>
      <c r="AC47" s="75">
        <f t="shared" si="168"/>
        <v>2413</v>
      </c>
      <c r="AD47" s="75">
        <f t="shared" si="168"/>
        <v>2015</v>
      </c>
      <c r="AE47" s="75">
        <f t="shared" si="168"/>
        <v>1204</v>
      </c>
      <c r="AF47" s="75">
        <f t="shared" si="168"/>
        <v>3219</v>
      </c>
      <c r="AG47" s="77">
        <f t="shared" si="168"/>
        <v>2</v>
      </c>
      <c r="AH47" s="78" t="s">
        <v>135</v>
      </c>
      <c r="AI47" s="78" t="s">
        <v>135</v>
      </c>
      <c r="AJ47" s="75">
        <f t="shared" ref="AJ47:AS47" si="169">SUM(AJ19:AJ45)</f>
        <v>2794</v>
      </c>
      <c r="AK47" s="75">
        <f t="shared" si="169"/>
        <v>2387921</v>
      </c>
      <c r="AL47" s="75">
        <f t="shared" si="169"/>
        <v>20</v>
      </c>
      <c r="AM47" s="75">
        <f t="shared" si="169"/>
        <v>23500</v>
      </c>
      <c r="AN47" s="75">
        <f t="shared" si="169"/>
        <v>2207</v>
      </c>
      <c r="AO47" s="75">
        <f t="shared" si="169"/>
        <v>5659</v>
      </c>
      <c r="AP47" s="75">
        <f t="shared" si="169"/>
        <v>20821</v>
      </c>
      <c r="AQ47" s="75">
        <f t="shared" si="169"/>
        <v>82</v>
      </c>
      <c r="AR47" s="75">
        <f t="shared" si="169"/>
        <v>2104</v>
      </c>
      <c r="AS47" s="77">
        <f t="shared" si="169"/>
        <v>797</v>
      </c>
      <c r="AT47" s="78" t="s">
        <v>135</v>
      </c>
    </row>
    <row r="48" spans="2:46" s="6" customFormat="1" ht="17.25" customHeight="1" thickBot="1">
      <c r="B48" s="78" t="s">
        <v>21</v>
      </c>
      <c r="C48" s="75">
        <f>SUM(C46:C47)</f>
        <v>51</v>
      </c>
      <c r="D48" s="75">
        <f t="shared" ref="D48:Q48" si="170">SUM(D46:D47)</f>
        <v>78513</v>
      </c>
      <c r="E48" s="75">
        <f t="shared" si="170"/>
        <v>576140</v>
      </c>
      <c r="F48" s="75">
        <f t="shared" si="170"/>
        <v>51553</v>
      </c>
      <c r="G48" s="75">
        <f t="shared" ref="G48" si="171">SUM(G46:G47)</f>
        <v>424083</v>
      </c>
      <c r="H48" s="75">
        <f t="shared" si="170"/>
        <v>156154</v>
      </c>
      <c r="I48" s="75">
        <f t="shared" si="170"/>
        <v>16298</v>
      </c>
      <c r="J48" s="75">
        <f t="shared" si="170"/>
        <v>9594</v>
      </c>
      <c r="K48" s="75">
        <f t="shared" si="170"/>
        <v>25486</v>
      </c>
      <c r="L48" s="75">
        <f t="shared" si="170"/>
        <v>4654</v>
      </c>
      <c r="M48" s="75">
        <f t="shared" si="170"/>
        <v>8083</v>
      </c>
      <c r="N48" s="75">
        <f t="shared" ref="N48:O48" si="172">SUM(N46:N47)</f>
        <v>79</v>
      </c>
      <c r="O48" s="75">
        <f t="shared" si="172"/>
        <v>87181</v>
      </c>
      <c r="P48" s="75">
        <f t="shared" si="170"/>
        <v>41210</v>
      </c>
      <c r="Q48" s="77">
        <f t="shared" si="170"/>
        <v>128391</v>
      </c>
      <c r="R48" s="78" t="s">
        <v>21</v>
      </c>
      <c r="S48" s="78" t="s">
        <v>21</v>
      </c>
      <c r="T48" s="75">
        <f t="shared" ref="T48:AG48" si="173">SUM(T46:T47)</f>
        <v>27327</v>
      </c>
      <c r="U48" s="75">
        <f t="shared" si="173"/>
        <v>46716</v>
      </c>
      <c r="V48" s="75">
        <f t="shared" si="173"/>
        <v>27985</v>
      </c>
      <c r="W48" s="75">
        <f t="shared" si="173"/>
        <v>7007</v>
      </c>
      <c r="X48" s="75">
        <f t="shared" si="173"/>
        <v>15224</v>
      </c>
      <c r="Y48" s="75">
        <f t="shared" si="173"/>
        <v>82439</v>
      </c>
      <c r="Z48" s="75">
        <f t="shared" si="173"/>
        <v>4775</v>
      </c>
      <c r="AA48" s="75">
        <f t="shared" si="173"/>
        <v>7457</v>
      </c>
      <c r="AB48" s="75">
        <f t="shared" si="173"/>
        <v>4029</v>
      </c>
      <c r="AC48" s="75">
        <f t="shared" si="173"/>
        <v>11486</v>
      </c>
      <c r="AD48" s="75">
        <f t="shared" si="173"/>
        <v>9551</v>
      </c>
      <c r="AE48" s="75">
        <f t="shared" si="173"/>
        <v>5808</v>
      </c>
      <c r="AF48" s="75">
        <f t="shared" si="173"/>
        <v>15359</v>
      </c>
      <c r="AG48" s="77">
        <f t="shared" si="173"/>
        <v>18</v>
      </c>
      <c r="AH48" s="78" t="s">
        <v>21</v>
      </c>
      <c r="AI48" s="78" t="s">
        <v>21</v>
      </c>
      <c r="AJ48" s="75">
        <f t="shared" ref="AJ48:AS48" si="174">SUM(AJ46:AJ47)</f>
        <v>15015</v>
      </c>
      <c r="AK48" s="75">
        <f t="shared" si="174"/>
        <v>15568732</v>
      </c>
      <c r="AL48" s="75">
        <f t="shared" si="174"/>
        <v>152</v>
      </c>
      <c r="AM48" s="75">
        <f t="shared" si="174"/>
        <v>197846</v>
      </c>
      <c r="AN48" s="75">
        <f t="shared" si="174"/>
        <v>11408</v>
      </c>
      <c r="AO48" s="75">
        <f t="shared" si="174"/>
        <v>25054</v>
      </c>
      <c r="AP48" s="75">
        <f t="shared" si="174"/>
        <v>113813</v>
      </c>
      <c r="AQ48" s="75">
        <f t="shared" si="174"/>
        <v>649</v>
      </c>
      <c r="AR48" s="75">
        <f t="shared" si="174"/>
        <v>10905</v>
      </c>
      <c r="AS48" s="77">
        <f t="shared" si="174"/>
        <v>4392</v>
      </c>
      <c r="AT48" s="78" t="s">
        <v>21</v>
      </c>
    </row>
    <row r="49" spans="1:46" ht="17.25" customHeight="1">
      <c r="R49" s="5" t="str">
        <f>'１'!Z48</f>
        <v>【出典：令和７年度課税状況等調（令和７年７月１日現在）】</v>
      </c>
      <c r="AH49" s="5" t="str">
        <f>'１'!Z48</f>
        <v>【出典：令和７年度課税状況等調（令和７年７月１日現在）】</v>
      </c>
      <c r="AT49" s="5" t="str">
        <f>'１'!Z48</f>
        <v>【出典：令和７年度課税状況等調（令和７年７月１日現在）】</v>
      </c>
    </row>
    <row r="51" spans="1:46" s="72" customFormat="1" ht="82.5" hidden="1" customHeight="1">
      <c r="A51" s="71"/>
      <c r="B51" s="2" t="s">
        <v>403</v>
      </c>
      <c r="C51" s="204" t="s">
        <v>202</v>
      </c>
      <c r="D51" s="204" t="s">
        <v>203</v>
      </c>
      <c r="E51" s="204" t="s">
        <v>344</v>
      </c>
      <c r="F51" s="204" t="s">
        <v>345</v>
      </c>
      <c r="G51" s="204" t="s">
        <v>346</v>
      </c>
      <c r="H51" s="204" t="s">
        <v>347</v>
      </c>
      <c r="I51" s="204" t="s">
        <v>348</v>
      </c>
      <c r="J51" s="204" t="s">
        <v>349</v>
      </c>
      <c r="K51" s="204" t="s">
        <v>350</v>
      </c>
      <c r="L51" s="214" t="s">
        <v>352</v>
      </c>
      <c r="M51" s="214" t="s">
        <v>353</v>
      </c>
      <c r="N51" s="214" t="s">
        <v>354</v>
      </c>
      <c r="O51" s="204" t="s">
        <v>355</v>
      </c>
      <c r="P51" s="204" t="s">
        <v>356</v>
      </c>
      <c r="Q51" s="204" t="s">
        <v>357</v>
      </c>
      <c r="T51" s="204" t="s">
        <v>358</v>
      </c>
      <c r="U51" s="204" t="s">
        <v>359</v>
      </c>
      <c r="V51" s="204" t="s">
        <v>360</v>
      </c>
      <c r="W51" s="204" t="s">
        <v>361</v>
      </c>
      <c r="X51" s="204" t="s">
        <v>362</v>
      </c>
      <c r="Y51" s="204" t="s">
        <v>363</v>
      </c>
      <c r="Z51" s="204" t="s">
        <v>364</v>
      </c>
      <c r="AA51" s="204" t="s">
        <v>365</v>
      </c>
      <c r="AB51" s="204" t="s">
        <v>366</v>
      </c>
      <c r="AC51" s="204" t="s">
        <v>367</v>
      </c>
      <c r="AD51" s="204" t="s">
        <v>368</v>
      </c>
      <c r="AE51" s="204" t="s">
        <v>369</v>
      </c>
      <c r="AF51" s="204" t="s">
        <v>370</v>
      </c>
      <c r="AG51" s="204" t="s">
        <v>371</v>
      </c>
      <c r="AJ51" s="204" t="s">
        <v>372</v>
      </c>
      <c r="AK51" s="204" t="s">
        <v>373</v>
      </c>
      <c r="AL51" s="204" t="s">
        <v>374</v>
      </c>
      <c r="AM51" s="204" t="s">
        <v>375</v>
      </c>
      <c r="AN51" s="204" t="s">
        <v>376</v>
      </c>
      <c r="AO51" s="204" t="s">
        <v>377</v>
      </c>
      <c r="AP51" s="204" t="s">
        <v>378</v>
      </c>
      <c r="AQ51" s="204" t="s">
        <v>379</v>
      </c>
      <c r="AR51" s="204" t="s">
        <v>380</v>
      </c>
      <c r="AS51" s="204" t="s">
        <v>381</v>
      </c>
    </row>
    <row r="52" spans="1:46" s="2" customFormat="1" ht="17.25" hidden="1" customHeight="1">
      <c r="A52" s="1"/>
      <c r="B52" s="2" t="s">
        <v>67</v>
      </c>
      <c r="C52" s="85">
        <v>16</v>
      </c>
      <c r="D52" s="85">
        <v>23714</v>
      </c>
      <c r="E52" s="85">
        <v>157947</v>
      </c>
      <c r="F52" s="85">
        <v>15382</v>
      </c>
      <c r="G52" s="85">
        <v>115448</v>
      </c>
      <c r="H52" s="85">
        <v>43030</v>
      </c>
      <c r="I52" s="85">
        <v>4488</v>
      </c>
      <c r="J52" s="85">
        <v>2777</v>
      </c>
      <c r="K52" s="85">
        <v>7145</v>
      </c>
      <c r="L52" s="85">
        <v>1304</v>
      </c>
      <c r="M52" s="85">
        <v>2041</v>
      </c>
      <c r="N52" s="85">
        <v>19</v>
      </c>
      <c r="O52" s="85">
        <v>22519</v>
      </c>
      <c r="P52" s="85">
        <v>11991</v>
      </c>
      <c r="Q52" s="85">
        <v>34510</v>
      </c>
      <c r="T52" s="85">
        <v>7293</v>
      </c>
      <c r="U52" s="85">
        <v>12012</v>
      </c>
      <c r="V52" s="85">
        <v>7518</v>
      </c>
      <c r="W52" s="85">
        <v>1779</v>
      </c>
      <c r="X52" s="85">
        <v>2973</v>
      </c>
      <c r="Y52" s="85">
        <v>20764</v>
      </c>
      <c r="Z52" s="85">
        <v>1285</v>
      </c>
      <c r="AA52" s="85">
        <v>2130</v>
      </c>
      <c r="AB52" s="85">
        <v>1282</v>
      </c>
      <c r="AC52" s="85">
        <v>3412</v>
      </c>
      <c r="AD52" s="85">
        <v>2570</v>
      </c>
      <c r="AE52" s="85">
        <v>1559</v>
      </c>
      <c r="AF52" s="85">
        <v>4129</v>
      </c>
      <c r="AG52" s="85">
        <v>12</v>
      </c>
      <c r="AJ52" s="85">
        <v>5253</v>
      </c>
      <c r="AK52" s="85">
        <v>6643056</v>
      </c>
      <c r="AL52" s="85">
        <v>64</v>
      </c>
      <c r="AM52" s="85">
        <v>52523</v>
      </c>
      <c r="AN52" s="85">
        <v>3789</v>
      </c>
      <c r="AO52" s="85">
        <v>6075</v>
      </c>
      <c r="AP52" s="85">
        <v>35968</v>
      </c>
      <c r="AQ52" s="85">
        <v>269</v>
      </c>
      <c r="AR52" s="85">
        <v>3718</v>
      </c>
      <c r="AS52" s="85">
        <v>1530</v>
      </c>
      <c r="AT52" s="2" t="s">
        <v>67</v>
      </c>
    </row>
    <row r="53" spans="1:46" s="2" customFormat="1" ht="17.25" hidden="1" customHeight="1">
      <c r="A53" s="1"/>
      <c r="B53" s="2" t="s">
        <v>68</v>
      </c>
      <c r="C53" s="85">
        <v>0</v>
      </c>
      <c r="D53" s="85">
        <v>3070</v>
      </c>
      <c r="E53" s="85">
        <v>26604</v>
      </c>
      <c r="F53" s="85">
        <v>1929</v>
      </c>
      <c r="G53" s="85">
        <v>19518</v>
      </c>
      <c r="H53" s="85">
        <v>6824</v>
      </c>
      <c r="I53" s="85">
        <v>726</v>
      </c>
      <c r="J53" s="85">
        <v>399</v>
      </c>
      <c r="K53" s="85">
        <v>1105</v>
      </c>
      <c r="L53" s="85">
        <v>244</v>
      </c>
      <c r="M53" s="85">
        <v>440</v>
      </c>
      <c r="N53" s="85">
        <v>4</v>
      </c>
      <c r="O53" s="85">
        <v>4139</v>
      </c>
      <c r="P53" s="85">
        <v>1410</v>
      </c>
      <c r="Q53" s="85">
        <v>5549</v>
      </c>
      <c r="T53" s="85">
        <v>1314</v>
      </c>
      <c r="U53" s="85">
        <v>1982</v>
      </c>
      <c r="V53" s="85">
        <v>1035</v>
      </c>
      <c r="W53" s="85">
        <v>334</v>
      </c>
      <c r="X53" s="85">
        <v>836</v>
      </c>
      <c r="Y53" s="85">
        <v>3669</v>
      </c>
      <c r="Z53" s="85">
        <v>210</v>
      </c>
      <c r="AA53" s="85">
        <v>325</v>
      </c>
      <c r="AB53" s="85">
        <v>158</v>
      </c>
      <c r="AC53" s="85">
        <v>483</v>
      </c>
      <c r="AD53" s="85">
        <v>425</v>
      </c>
      <c r="AE53" s="85">
        <v>252</v>
      </c>
      <c r="AF53" s="85">
        <v>677</v>
      </c>
      <c r="AG53" s="85">
        <v>0</v>
      </c>
      <c r="AJ53" s="85">
        <v>502</v>
      </c>
      <c r="AK53" s="85">
        <v>539314</v>
      </c>
      <c r="AL53" s="85">
        <v>4</v>
      </c>
      <c r="AM53" s="85">
        <v>2010</v>
      </c>
      <c r="AN53" s="85">
        <v>388</v>
      </c>
      <c r="AO53" s="85">
        <v>1229</v>
      </c>
      <c r="AP53" s="85">
        <v>4220</v>
      </c>
      <c r="AQ53" s="85">
        <v>17</v>
      </c>
      <c r="AR53" s="85">
        <v>367</v>
      </c>
      <c r="AS53" s="85">
        <v>139</v>
      </c>
      <c r="AT53" s="2" t="s">
        <v>68</v>
      </c>
    </row>
    <row r="54" spans="1:46" s="2" customFormat="1" ht="17.25" hidden="1" customHeight="1">
      <c r="A54" s="1"/>
      <c r="B54" s="2" t="s">
        <v>69</v>
      </c>
      <c r="C54" s="85">
        <v>3</v>
      </c>
      <c r="D54" s="85">
        <v>4191</v>
      </c>
      <c r="E54" s="85">
        <v>36913</v>
      </c>
      <c r="F54" s="85">
        <v>2771</v>
      </c>
      <c r="G54" s="85">
        <v>26431</v>
      </c>
      <c r="H54" s="85">
        <v>9355</v>
      </c>
      <c r="I54" s="85">
        <v>1108</v>
      </c>
      <c r="J54" s="85">
        <v>650</v>
      </c>
      <c r="K54" s="85">
        <v>1725</v>
      </c>
      <c r="L54" s="85">
        <v>286</v>
      </c>
      <c r="M54" s="85">
        <v>544</v>
      </c>
      <c r="N54" s="85">
        <v>4</v>
      </c>
      <c r="O54" s="85">
        <v>5331</v>
      </c>
      <c r="P54" s="85">
        <v>2894</v>
      </c>
      <c r="Q54" s="85">
        <v>8225</v>
      </c>
      <c r="T54" s="85">
        <v>1673</v>
      </c>
      <c r="U54" s="85">
        <v>2963</v>
      </c>
      <c r="V54" s="85">
        <v>1753</v>
      </c>
      <c r="W54" s="85">
        <v>400</v>
      </c>
      <c r="X54" s="85">
        <v>927</v>
      </c>
      <c r="Y54" s="85">
        <v>5138</v>
      </c>
      <c r="Z54" s="85">
        <v>328</v>
      </c>
      <c r="AA54" s="85">
        <v>491</v>
      </c>
      <c r="AB54" s="85">
        <v>265</v>
      </c>
      <c r="AC54" s="85">
        <v>756</v>
      </c>
      <c r="AD54" s="85">
        <v>670</v>
      </c>
      <c r="AE54" s="85">
        <v>404</v>
      </c>
      <c r="AF54" s="85">
        <v>1074</v>
      </c>
      <c r="AG54" s="85">
        <v>1</v>
      </c>
      <c r="AJ54" s="85">
        <v>788</v>
      </c>
      <c r="AK54" s="85">
        <v>567869</v>
      </c>
      <c r="AL54" s="85">
        <v>2</v>
      </c>
      <c r="AM54" s="85">
        <v>20</v>
      </c>
      <c r="AN54" s="85">
        <v>617</v>
      </c>
      <c r="AO54" s="85">
        <v>1537</v>
      </c>
      <c r="AP54" s="85">
        <v>6320</v>
      </c>
      <c r="AQ54" s="85">
        <v>42</v>
      </c>
      <c r="AR54" s="85">
        <v>602</v>
      </c>
      <c r="AS54" s="85">
        <v>251</v>
      </c>
      <c r="AT54" s="2" t="s">
        <v>69</v>
      </c>
    </row>
    <row r="55" spans="1:46" s="2" customFormat="1" ht="17.25" hidden="1" customHeight="1">
      <c r="A55" s="1"/>
      <c r="B55" s="2" t="s">
        <v>70</v>
      </c>
      <c r="C55" s="85">
        <v>1</v>
      </c>
      <c r="D55" s="85">
        <v>2254</v>
      </c>
      <c r="E55" s="85">
        <v>25767</v>
      </c>
      <c r="F55" s="85">
        <v>1707</v>
      </c>
      <c r="G55" s="85">
        <v>17601</v>
      </c>
      <c r="H55" s="85">
        <v>5476</v>
      </c>
      <c r="I55" s="85">
        <v>642</v>
      </c>
      <c r="J55" s="85">
        <v>378</v>
      </c>
      <c r="K55" s="85">
        <v>1003</v>
      </c>
      <c r="L55" s="85">
        <v>231</v>
      </c>
      <c r="M55" s="85">
        <v>394</v>
      </c>
      <c r="N55" s="85">
        <v>7</v>
      </c>
      <c r="O55" s="85">
        <v>3480</v>
      </c>
      <c r="P55" s="85">
        <v>1173</v>
      </c>
      <c r="Q55" s="85">
        <v>4653</v>
      </c>
      <c r="T55" s="85">
        <v>1247</v>
      </c>
      <c r="U55" s="85">
        <v>1995</v>
      </c>
      <c r="V55" s="85">
        <v>1136</v>
      </c>
      <c r="W55" s="85">
        <v>263</v>
      </c>
      <c r="X55" s="85">
        <v>773</v>
      </c>
      <c r="Y55" s="85">
        <v>3557</v>
      </c>
      <c r="Z55" s="85">
        <v>209</v>
      </c>
      <c r="AA55" s="85">
        <v>252</v>
      </c>
      <c r="AB55" s="85">
        <v>125</v>
      </c>
      <c r="AC55" s="85">
        <v>377</v>
      </c>
      <c r="AD55" s="85">
        <v>427</v>
      </c>
      <c r="AE55" s="85">
        <v>262</v>
      </c>
      <c r="AF55" s="85">
        <v>689</v>
      </c>
      <c r="AG55" s="85">
        <v>0</v>
      </c>
      <c r="AJ55" s="85">
        <v>482</v>
      </c>
      <c r="AK55" s="85">
        <v>335867</v>
      </c>
      <c r="AL55" s="85">
        <v>4</v>
      </c>
      <c r="AM55" s="85">
        <v>1504</v>
      </c>
      <c r="AN55" s="85">
        <v>368</v>
      </c>
      <c r="AO55" s="85">
        <v>1047</v>
      </c>
      <c r="AP55" s="85">
        <v>3644</v>
      </c>
      <c r="AQ55" s="85">
        <v>22</v>
      </c>
      <c r="AR55" s="85">
        <v>305</v>
      </c>
      <c r="AS55" s="85">
        <v>132</v>
      </c>
      <c r="AT55" s="2" t="s">
        <v>70</v>
      </c>
    </row>
    <row r="56" spans="1:46" s="2" customFormat="1" ht="17.25" hidden="1" customHeight="1">
      <c r="A56" s="1"/>
      <c r="B56" s="2" t="s">
        <v>71</v>
      </c>
      <c r="C56" s="85">
        <v>2</v>
      </c>
      <c r="D56" s="85">
        <v>6441</v>
      </c>
      <c r="E56" s="85">
        <v>53654</v>
      </c>
      <c r="F56" s="85">
        <v>4832</v>
      </c>
      <c r="G56" s="85">
        <v>39583</v>
      </c>
      <c r="H56" s="85">
        <v>13577</v>
      </c>
      <c r="I56" s="85">
        <v>1455</v>
      </c>
      <c r="J56" s="85">
        <v>829</v>
      </c>
      <c r="K56" s="85">
        <v>2256</v>
      </c>
      <c r="L56" s="85">
        <v>417</v>
      </c>
      <c r="M56" s="85">
        <v>840</v>
      </c>
      <c r="N56" s="85">
        <v>8</v>
      </c>
      <c r="O56" s="85">
        <v>8077</v>
      </c>
      <c r="P56" s="85">
        <v>3447</v>
      </c>
      <c r="Q56" s="85">
        <v>11524</v>
      </c>
      <c r="T56" s="85">
        <v>2369</v>
      </c>
      <c r="U56" s="85">
        <v>4213</v>
      </c>
      <c r="V56" s="85">
        <v>2457</v>
      </c>
      <c r="W56" s="85">
        <v>676</v>
      </c>
      <c r="X56" s="85">
        <v>1386</v>
      </c>
      <c r="Y56" s="85">
        <v>7457</v>
      </c>
      <c r="Z56" s="85">
        <v>433</v>
      </c>
      <c r="AA56" s="85">
        <v>650</v>
      </c>
      <c r="AB56" s="85">
        <v>327</v>
      </c>
      <c r="AC56" s="85">
        <v>977</v>
      </c>
      <c r="AD56" s="85">
        <v>875</v>
      </c>
      <c r="AE56" s="85">
        <v>526</v>
      </c>
      <c r="AF56" s="85">
        <v>1401</v>
      </c>
      <c r="AG56" s="85">
        <v>1</v>
      </c>
      <c r="AJ56" s="85">
        <v>1110</v>
      </c>
      <c r="AK56" s="85">
        <v>821550</v>
      </c>
      <c r="AL56" s="85">
        <v>9</v>
      </c>
      <c r="AM56" s="85">
        <v>7311</v>
      </c>
      <c r="AN56" s="85">
        <v>867</v>
      </c>
      <c r="AO56" s="85">
        <v>2438</v>
      </c>
      <c r="AP56" s="85">
        <v>10388</v>
      </c>
      <c r="AQ56" s="85">
        <v>56</v>
      </c>
      <c r="AR56" s="85">
        <v>902</v>
      </c>
      <c r="AS56" s="85">
        <v>340</v>
      </c>
      <c r="AT56" s="2" t="s">
        <v>71</v>
      </c>
    </row>
    <row r="57" spans="1:46" s="2" customFormat="1" ht="17.25" hidden="1" customHeight="1">
      <c r="A57" s="1"/>
      <c r="B57" s="2" t="s">
        <v>72</v>
      </c>
      <c r="C57" s="85">
        <v>3</v>
      </c>
      <c r="D57" s="85">
        <v>2837</v>
      </c>
      <c r="E57" s="85">
        <v>23359</v>
      </c>
      <c r="F57" s="85">
        <v>1752</v>
      </c>
      <c r="G57" s="85">
        <v>17274</v>
      </c>
      <c r="H57" s="85">
        <v>5968</v>
      </c>
      <c r="I57" s="85">
        <v>635</v>
      </c>
      <c r="J57" s="85">
        <v>349</v>
      </c>
      <c r="K57" s="85">
        <v>968</v>
      </c>
      <c r="L57" s="85">
        <v>187</v>
      </c>
      <c r="M57" s="85">
        <v>403</v>
      </c>
      <c r="N57" s="85">
        <v>0</v>
      </c>
      <c r="O57" s="85">
        <v>3500</v>
      </c>
      <c r="P57" s="85">
        <v>1252</v>
      </c>
      <c r="Q57" s="85">
        <v>4752</v>
      </c>
      <c r="T57" s="85">
        <v>1264</v>
      </c>
      <c r="U57" s="85">
        <v>1852</v>
      </c>
      <c r="V57" s="85">
        <v>997</v>
      </c>
      <c r="W57" s="85">
        <v>326</v>
      </c>
      <c r="X57" s="85">
        <v>825</v>
      </c>
      <c r="Y57" s="85">
        <v>3449</v>
      </c>
      <c r="Z57" s="85">
        <v>184</v>
      </c>
      <c r="AA57" s="85">
        <v>276</v>
      </c>
      <c r="AB57" s="85">
        <v>129</v>
      </c>
      <c r="AC57" s="85">
        <v>405</v>
      </c>
      <c r="AD57" s="85">
        <v>384</v>
      </c>
      <c r="AE57" s="85">
        <v>231</v>
      </c>
      <c r="AF57" s="85">
        <v>615</v>
      </c>
      <c r="AG57" s="85">
        <v>0</v>
      </c>
      <c r="AJ57" s="85">
        <v>454</v>
      </c>
      <c r="AK57" s="85">
        <v>241977</v>
      </c>
      <c r="AL57" s="85">
        <v>3</v>
      </c>
      <c r="AM57" s="85">
        <v>2050</v>
      </c>
      <c r="AN57" s="85">
        <v>367</v>
      </c>
      <c r="AO57" s="85">
        <v>1236</v>
      </c>
      <c r="AP57" s="85">
        <v>3572</v>
      </c>
      <c r="AQ57" s="85">
        <v>16</v>
      </c>
      <c r="AR57" s="85">
        <v>322</v>
      </c>
      <c r="AS57" s="85">
        <v>118</v>
      </c>
      <c r="AT57" s="2" t="s">
        <v>72</v>
      </c>
    </row>
    <row r="58" spans="1:46" s="2" customFormat="1" ht="17.25" hidden="1" customHeight="1">
      <c r="A58" s="1"/>
      <c r="B58" s="2" t="s">
        <v>73</v>
      </c>
      <c r="C58" s="85">
        <v>0</v>
      </c>
      <c r="D58" s="85">
        <v>1269</v>
      </c>
      <c r="E58" s="85">
        <v>11076</v>
      </c>
      <c r="F58" s="85">
        <v>804</v>
      </c>
      <c r="G58" s="85">
        <v>8080</v>
      </c>
      <c r="H58" s="85">
        <v>2981</v>
      </c>
      <c r="I58" s="85">
        <v>332</v>
      </c>
      <c r="J58" s="85">
        <v>187</v>
      </c>
      <c r="K58" s="85">
        <v>511</v>
      </c>
      <c r="L58" s="85">
        <v>118</v>
      </c>
      <c r="M58" s="85">
        <v>170</v>
      </c>
      <c r="N58" s="85">
        <v>1</v>
      </c>
      <c r="O58" s="85">
        <v>1375</v>
      </c>
      <c r="P58" s="85">
        <v>590</v>
      </c>
      <c r="Q58" s="85">
        <v>1965</v>
      </c>
      <c r="T58" s="85">
        <v>515</v>
      </c>
      <c r="U58" s="85">
        <v>904</v>
      </c>
      <c r="V58" s="85">
        <v>467</v>
      </c>
      <c r="W58" s="85">
        <v>208</v>
      </c>
      <c r="X58" s="85">
        <v>532</v>
      </c>
      <c r="Y58" s="85">
        <v>1810</v>
      </c>
      <c r="Z58" s="85">
        <v>105</v>
      </c>
      <c r="AA58" s="85">
        <v>144</v>
      </c>
      <c r="AB58" s="85">
        <v>65</v>
      </c>
      <c r="AC58" s="85">
        <v>209</v>
      </c>
      <c r="AD58" s="85">
        <v>206</v>
      </c>
      <c r="AE58" s="85">
        <v>128</v>
      </c>
      <c r="AF58" s="85">
        <v>334</v>
      </c>
      <c r="AG58" s="85">
        <v>0</v>
      </c>
      <c r="AJ58" s="85">
        <v>197</v>
      </c>
      <c r="AK58" s="85">
        <v>65911</v>
      </c>
      <c r="AL58" s="85">
        <v>4</v>
      </c>
      <c r="AM58" s="85">
        <v>2471</v>
      </c>
      <c r="AN58" s="85">
        <v>132</v>
      </c>
      <c r="AO58" s="85">
        <v>222</v>
      </c>
      <c r="AP58" s="85">
        <v>1096</v>
      </c>
      <c r="AQ58" s="85">
        <v>1</v>
      </c>
      <c r="AR58" s="85">
        <v>109</v>
      </c>
      <c r="AS58" s="85">
        <v>47</v>
      </c>
      <c r="AT58" s="2" t="s">
        <v>73</v>
      </c>
    </row>
    <row r="59" spans="1:46" s="2" customFormat="1" ht="17.25" hidden="1" customHeight="1">
      <c r="A59" s="1"/>
      <c r="B59" s="2" t="s">
        <v>74</v>
      </c>
      <c r="C59" s="85">
        <v>0</v>
      </c>
      <c r="D59" s="85">
        <v>1235</v>
      </c>
      <c r="E59" s="85">
        <v>9046</v>
      </c>
      <c r="F59" s="85">
        <v>598</v>
      </c>
      <c r="G59" s="85">
        <v>6422</v>
      </c>
      <c r="H59" s="85">
        <v>2241</v>
      </c>
      <c r="I59" s="85">
        <v>271</v>
      </c>
      <c r="J59" s="85">
        <v>174</v>
      </c>
      <c r="K59" s="85">
        <v>440</v>
      </c>
      <c r="L59" s="85">
        <v>96</v>
      </c>
      <c r="M59" s="85">
        <v>130</v>
      </c>
      <c r="N59" s="85">
        <v>0</v>
      </c>
      <c r="O59" s="85">
        <v>1228</v>
      </c>
      <c r="P59" s="85">
        <v>607</v>
      </c>
      <c r="Q59" s="85">
        <v>1835</v>
      </c>
      <c r="T59" s="85">
        <v>446</v>
      </c>
      <c r="U59" s="85">
        <v>727</v>
      </c>
      <c r="V59" s="85">
        <v>325</v>
      </c>
      <c r="W59" s="85">
        <v>152</v>
      </c>
      <c r="X59" s="85">
        <v>497</v>
      </c>
      <c r="Y59" s="85">
        <v>1461</v>
      </c>
      <c r="Z59" s="85">
        <v>87</v>
      </c>
      <c r="AA59" s="85">
        <v>140</v>
      </c>
      <c r="AB59" s="85">
        <v>73</v>
      </c>
      <c r="AC59" s="85">
        <v>213</v>
      </c>
      <c r="AD59" s="85">
        <v>138</v>
      </c>
      <c r="AE59" s="85">
        <v>107</v>
      </c>
      <c r="AF59" s="85">
        <v>245</v>
      </c>
      <c r="AG59" s="85">
        <v>0</v>
      </c>
      <c r="AJ59" s="85">
        <v>227</v>
      </c>
      <c r="AK59" s="85">
        <v>204327</v>
      </c>
      <c r="AL59" s="85">
        <v>2</v>
      </c>
      <c r="AM59" s="85">
        <v>24110</v>
      </c>
      <c r="AN59" s="85">
        <v>178</v>
      </c>
      <c r="AO59" s="85">
        <v>176</v>
      </c>
      <c r="AP59" s="85">
        <v>958</v>
      </c>
      <c r="AQ59" s="85">
        <v>0</v>
      </c>
      <c r="AR59" s="85">
        <v>150</v>
      </c>
      <c r="AS59" s="85">
        <v>48</v>
      </c>
      <c r="AT59" s="2" t="s">
        <v>74</v>
      </c>
    </row>
    <row r="60" spans="1:46" s="2" customFormat="1" ht="17.25" hidden="1" customHeight="1">
      <c r="A60" s="1"/>
      <c r="B60" s="2" t="s">
        <v>75</v>
      </c>
      <c r="C60" s="85">
        <v>10</v>
      </c>
      <c r="D60" s="85">
        <v>8646</v>
      </c>
      <c r="E60" s="85">
        <v>53457</v>
      </c>
      <c r="F60" s="85">
        <v>6048</v>
      </c>
      <c r="G60" s="85">
        <v>40139</v>
      </c>
      <c r="H60" s="85">
        <v>16271</v>
      </c>
      <c r="I60" s="85">
        <v>1462</v>
      </c>
      <c r="J60" s="85">
        <v>869</v>
      </c>
      <c r="K60" s="85">
        <v>2301</v>
      </c>
      <c r="L60" s="85">
        <v>381</v>
      </c>
      <c r="M60" s="85">
        <v>579</v>
      </c>
      <c r="N60" s="85">
        <v>15</v>
      </c>
      <c r="O60" s="85">
        <v>8326</v>
      </c>
      <c r="P60" s="85">
        <v>4450</v>
      </c>
      <c r="Q60" s="85">
        <v>12776</v>
      </c>
      <c r="T60" s="85">
        <v>2600</v>
      </c>
      <c r="U60" s="85">
        <v>4915</v>
      </c>
      <c r="V60" s="85">
        <v>3283</v>
      </c>
      <c r="W60" s="85">
        <v>636</v>
      </c>
      <c r="X60" s="85">
        <v>892</v>
      </c>
      <c r="Y60" s="85">
        <v>8085</v>
      </c>
      <c r="Z60" s="85">
        <v>418</v>
      </c>
      <c r="AA60" s="85">
        <v>725</v>
      </c>
      <c r="AB60" s="85">
        <v>383</v>
      </c>
      <c r="AC60" s="85">
        <v>1108</v>
      </c>
      <c r="AD60" s="85">
        <v>793</v>
      </c>
      <c r="AE60" s="85">
        <v>508</v>
      </c>
      <c r="AF60" s="85">
        <v>1301</v>
      </c>
      <c r="AG60" s="85">
        <v>2</v>
      </c>
      <c r="AJ60" s="85">
        <v>1853</v>
      </c>
      <c r="AK60" s="85">
        <v>2470542</v>
      </c>
      <c r="AL60" s="85">
        <v>28</v>
      </c>
      <c r="AM60" s="85">
        <v>21131</v>
      </c>
      <c r="AN60" s="85">
        <v>1451</v>
      </c>
      <c r="AO60" s="85">
        <v>2148</v>
      </c>
      <c r="AP60" s="85">
        <v>14315</v>
      </c>
      <c r="AQ60" s="85">
        <v>90</v>
      </c>
      <c r="AR60" s="85">
        <v>1365</v>
      </c>
      <c r="AS60" s="85">
        <v>610</v>
      </c>
      <c r="AT60" s="2" t="s">
        <v>75</v>
      </c>
    </row>
    <row r="61" spans="1:46" s="2" customFormat="1" ht="17.25" hidden="1" customHeight="1">
      <c r="A61" s="1"/>
      <c r="B61" s="2" t="s">
        <v>76</v>
      </c>
      <c r="C61" s="85">
        <v>3</v>
      </c>
      <c r="D61" s="85">
        <v>4684</v>
      </c>
      <c r="E61" s="85">
        <v>34785</v>
      </c>
      <c r="F61" s="85">
        <v>3615</v>
      </c>
      <c r="G61" s="85">
        <v>26748</v>
      </c>
      <c r="H61" s="85">
        <v>9766</v>
      </c>
      <c r="I61" s="85">
        <v>974</v>
      </c>
      <c r="J61" s="85">
        <v>539</v>
      </c>
      <c r="K61" s="85">
        <v>1496</v>
      </c>
      <c r="L61" s="85">
        <v>205</v>
      </c>
      <c r="M61" s="85">
        <v>506</v>
      </c>
      <c r="N61" s="85">
        <v>6</v>
      </c>
      <c r="O61" s="85">
        <v>6765</v>
      </c>
      <c r="P61" s="85">
        <v>1942</v>
      </c>
      <c r="Q61" s="85">
        <v>8707</v>
      </c>
      <c r="T61" s="85">
        <v>1395</v>
      </c>
      <c r="U61" s="85">
        <v>3336</v>
      </c>
      <c r="V61" s="85">
        <v>2267</v>
      </c>
      <c r="W61" s="85">
        <v>405</v>
      </c>
      <c r="X61" s="85">
        <v>778</v>
      </c>
      <c r="Y61" s="85">
        <v>5599</v>
      </c>
      <c r="Z61" s="85">
        <v>286</v>
      </c>
      <c r="AA61" s="85">
        <v>435</v>
      </c>
      <c r="AB61" s="85">
        <v>216</v>
      </c>
      <c r="AC61" s="85">
        <v>651</v>
      </c>
      <c r="AD61" s="85">
        <v>570</v>
      </c>
      <c r="AE61" s="85">
        <v>339</v>
      </c>
      <c r="AF61" s="85">
        <v>909</v>
      </c>
      <c r="AG61" s="85">
        <v>0</v>
      </c>
      <c r="AJ61" s="85">
        <v>773</v>
      </c>
      <c r="AK61" s="85">
        <v>792533</v>
      </c>
      <c r="AL61" s="85">
        <v>12</v>
      </c>
      <c r="AM61" s="85">
        <v>61216</v>
      </c>
      <c r="AN61" s="85">
        <v>595</v>
      </c>
      <c r="AO61" s="85">
        <v>1814</v>
      </c>
      <c r="AP61" s="85">
        <v>8379</v>
      </c>
      <c r="AQ61" s="85">
        <v>41</v>
      </c>
      <c r="AR61" s="85">
        <v>533</v>
      </c>
      <c r="AS61" s="85">
        <v>239</v>
      </c>
      <c r="AT61" s="2" t="s">
        <v>76</v>
      </c>
    </row>
    <row r="62" spans="1:46" s="2" customFormat="1" ht="17.25" hidden="1" customHeight="1">
      <c r="A62" s="1"/>
      <c r="B62" s="2" t="s">
        <v>313</v>
      </c>
      <c r="C62" s="85">
        <v>1</v>
      </c>
      <c r="D62" s="85">
        <v>2028</v>
      </c>
      <c r="E62" s="85">
        <v>16019</v>
      </c>
      <c r="F62" s="85">
        <v>1407</v>
      </c>
      <c r="G62" s="85">
        <v>12418</v>
      </c>
      <c r="H62" s="85">
        <v>4957</v>
      </c>
      <c r="I62" s="85">
        <v>425</v>
      </c>
      <c r="J62" s="85">
        <v>245</v>
      </c>
      <c r="K62" s="85">
        <v>660</v>
      </c>
      <c r="L62" s="85">
        <v>112</v>
      </c>
      <c r="M62" s="85">
        <v>242</v>
      </c>
      <c r="N62" s="85">
        <v>2</v>
      </c>
      <c r="O62" s="85">
        <v>2752</v>
      </c>
      <c r="P62" s="85">
        <v>908</v>
      </c>
      <c r="Q62" s="85">
        <v>3660</v>
      </c>
      <c r="T62" s="85">
        <v>907</v>
      </c>
      <c r="U62" s="85">
        <v>1520</v>
      </c>
      <c r="V62" s="85">
        <v>806</v>
      </c>
      <c r="W62" s="85">
        <v>253</v>
      </c>
      <c r="X62" s="85">
        <v>522</v>
      </c>
      <c r="Y62" s="85">
        <v>2641</v>
      </c>
      <c r="Z62" s="85">
        <v>136</v>
      </c>
      <c r="AA62" s="85">
        <v>164</v>
      </c>
      <c r="AB62" s="85">
        <v>81</v>
      </c>
      <c r="AC62" s="85">
        <v>245</v>
      </c>
      <c r="AD62" s="85">
        <v>280</v>
      </c>
      <c r="AE62" s="85">
        <v>169</v>
      </c>
      <c r="AF62" s="85">
        <v>449</v>
      </c>
      <c r="AG62" s="85">
        <v>0</v>
      </c>
      <c r="AJ62" s="85">
        <v>329</v>
      </c>
      <c r="AK62" s="85">
        <v>181391</v>
      </c>
      <c r="AL62" s="85">
        <v>0</v>
      </c>
      <c r="AM62" s="85">
        <v>0</v>
      </c>
      <c r="AN62" s="85">
        <v>251</v>
      </c>
      <c r="AO62" s="85">
        <v>1277</v>
      </c>
      <c r="AP62" s="85">
        <v>2848</v>
      </c>
      <c r="AQ62" s="85">
        <v>9</v>
      </c>
      <c r="AR62" s="85">
        <v>228</v>
      </c>
      <c r="AS62" s="85">
        <v>78</v>
      </c>
      <c r="AT62" s="2" t="s">
        <v>313</v>
      </c>
    </row>
    <row r="63" spans="1:46" s="2" customFormat="1" ht="17.25" hidden="1" customHeight="1">
      <c r="A63" s="1"/>
      <c r="B63" s="2" t="s">
        <v>77</v>
      </c>
      <c r="C63" s="85">
        <v>0</v>
      </c>
      <c r="D63" s="85">
        <v>1725</v>
      </c>
      <c r="E63" s="85">
        <v>10710</v>
      </c>
      <c r="F63" s="85">
        <v>691</v>
      </c>
      <c r="G63" s="85">
        <v>7772</v>
      </c>
      <c r="H63" s="85">
        <v>2872</v>
      </c>
      <c r="I63" s="85">
        <v>343</v>
      </c>
      <c r="J63" s="85">
        <v>193</v>
      </c>
      <c r="K63" s="85">
        <v>528</v>
      </c>
      <c r="L63" s="85">
        <v>105</v>
      </c>
      <c r="M63" s="85">
        <v>141</v>
      </c>
      <c r="N63" s="85">
        <v>1</v>
      </c>
      <c r="O63" s="85">
        <v>1370</v>
      </c>
      <c r="P63" s="85">
        <v>996</v>
      </c>
      <c r="Q63" s="85">
        <v>2366</v>
      </c>
      <c r="T63" s="85">
        <v>554</v>
      </c>
      <c r="U63" s="85">
        <v>800</v>
      </c>
      <c r="V63" s="85">
        <v>450</v>
      </c>
      <c r="W63" s="85">
        <v>188</v>
      </c>
      <c r="X63" s="85">
        <v>504</v>
      </c>
      <c r="Y63" s="85">
        <v>1671</v>
      </c>
      <c r="Z63" s="85">
        <v>93</v>
      </c>
      <c r="AA63" s="85">
        <v>156</v>
      </c>
      <c r="AB63" s="85">
        <v>81</v>
      </c>
      <c r="AC63" s="85">
        <v>237</v>
      </c>
      <c r="AD63" s="85">
        <v>198</v>
      </c>
      <c r="AE63" s="85">
        <v>119</v>
      </c>
      <c r="AF63" s="85">
        <v>317</v>
      </c>
      <c r="AG63" s="85">
        <v>0</v>
      </c>
      <c r="AJ63" s="85">
        <v>253</v>
      </c>
      <c r="AK63" s="85">
        <v>316474</v>
      </c>
      <c r="AL63" s="85">
        <v>0</v>
      </c>
      <c r="AM63" s="85">
        <v>0</v>
      </c>
      <c r="AN63" s="85">
        <v>198</v>
      </c>
      <c r="AO63" s="85">
        <v>196</v>
      </c>
      <c r="AP63" s="85">
        <v>1284</v>
      </c>
      <c r="AQ63" s="85">
        <v>4</v>
      </c>
      <c r="AR63" s="85">
        <v>200</v>
      </c>
      <c r="AS63" s="85">
        <v>63</v>
      </c>
      <c r="AT63" s="2" t="s">
        <v>77</v>
      </c>
    </row>
    <row r="64" spans="1:46" s="2" customFormat="1" ht="17.25" hidden="1" customHeight="1">
      <c r="A64" s="1"/>
      <c r="B64" s="2" t="s">
        <v>78</v>
      </c>
      <c r="C64" s="85">
        <v>1</v>
      </c>
      <c r="D64" s="85">
        <v>149</v>
      </c>
      <c r="E64" s="85">
        <v>1262</v>
      </c>
      <c r="F64" s="85">
        <v>98</v>
      </c>
      <c r="G64" s="85">
        <v>943</v>
      </c>
      <c r="H64" s="85">
        <v>425</v>
      </c>
      <c r="I64" s="85">
        <v>45</v>
      </c>
      <c r="J64" s="85">
        <v>22</v>
      </c>
      <c r="K64" s="85">
        <v>64</v>
      </c>
      <c r="L64" s="85">
        <v>13</v>
      </c>
      <c r="M64" s="85">
        <v>17</v>
      </c>
      <c r="N64" s="85">
        <v>0</v>
      </c>
      <c r="O64" s="85">
        <v>117</v>
      </c>
      <c r="P64" s="85">
        <v>67</v>
      </c>
      <c r="Q64" s="85">
        <v>184</v>
      </c>
      <c r="T64" s="85">
        <v>71</v>
      </c>
      <c r="U64" s="85">
        <v>103</v>
      </c>
      <c r="V64" s="85">
        <v>48</v>
      </c>
      <c r="W64" s="85">
        <v>9</v>
      </c>
      <c r="X64" s="85">
        <v>146</v>
      </c>
      <c r="Y64" s="85">
        <v>268</v>
      </c>
      <c r="Z64" s="85">
        <v>15</v>
      </c>
      <c r="AA64" s="85">
        <v>15</v>
      </c>
      <c r="AB64" s="85">
        <v>4</v>
      </c>
      <c r="AC64" s="85">
        <v>19</v>
      </c>
      <c r="AD64" s="85">
        <v>32</v>
      </c>
      <c r="AE64" s="85">
        <v>18</v>
      </c>
      <c r="AF64" s="85">
        <v>50</v>
      </c>
      <c r="AG64" s="85">
        <v>0</v>
      </c>
      <c r="AJ64" s="85">
        <v>21</v>
      </c>
      <c r="AK64" s="85">
        <v>14839</v>
      </c>
      <c r="AL64" s="85">
        <v>0</v>
      </c>
      <c r="AM64" s="85">
        <v>0</v>
      </c>
      <c r="AN64" s="85">
        <v>16</v>
      </c>
      <c r="AO64" s="85">
        <v>9</v>
      </c>
      <c r="AP64" s="85">
        <v>91</v>
      </c>
      <c r="AQ64" s="85">
        <v>0</v>
      </c>
      <c r="AR64" s="85">
        <v>12</v>
      </c>
      <c r="AS64" s="85">
        <v>3</v>
      </c>
      <c r="AT64" s="2" t="s">
        <v>78</v>
      </c>
    </row>
    <row r="65" spans="1:46" s="2" customFormat="1" ht="17.25" hidden="1" customHeight="1">
      <c r="A65" s="1"/>
      <c r="B65" s="2" t="s">
        <v>79</v>
      </c>
      <c r="C65" s="85">
        <v>2</v>
      </c>
      <c r="D65" s="85">
        <v>1257</v>
      </c>
      <c r="E65" s="85">
        <v>8069</v>
      </c>
      <c r="F65" s="85">
        <v>661</v>
      </c>
      <c r="G65" s="85">
        <v>5688</v>
      </c>
      <c r="H65" s="85">
        <v>2342</v>
      </c>
      <c r="I65" s="85">
        <v>286</v>
      </c>
      <c r="J65" s="85">
        <v>158</v>
      </c>
      <c r="K65" s="85">
        <v>439</v>
      </c>
      <c r="L65" s="85">
        <v>89</v>
      </c>
      <c r="M65" s="85">
        <v>109</v>
      </c>
      <c r="N65" s="85">
        <v>3</v>
      </c>
      <c r="O65" s="85">
        <v>1166</v>
      </c>
      <c r="P65" s="85">
        <v>944</v>
      </c>
      <c r="Q65" s="85">
        <v>2110</v>
      </c>
      <c r="T65" s="85">
        <v>409</v>
      </c>
      <c r="U65" s="85">
        <v>623</v>
      </c>
      <c r="V65" s="85">
        <v>399</v>
      </c>
      <c r="W65" s="85">
        <v>68</v>
      </c>
      <c r="X65" s="85">
        <v>217</v>
      </c>
      <c r="Y65" s="85">
        <v>1125</v>
      </c>
      <c r="Z65" s="85">
        <v>64</v>
      </c>
      <c r="AA65" s="85">
        <v>140</v>
      </c>
      <c r="AB65" s="85">
        <v>84</v>
      </c>
      <c r="AC65" s="85">
        <v>224</v>
      </c>
      <c r="AD65" s="85">
        <v>160</v>
      </c>
      <c r="AE65" s="85">
        <v>80</v>
      </c>
      <c r="AF65" s="85">
        <v>240</v>
      </c>
      <c r="AG65" s="85">
        <v>0</v>
      </c>
      <c r="AJ65" s="85">
        <v>222</v>
      </c>
      <c r="AK65" s="85">
        <v>230650</v>
      </c>
      <c r="AL65" s="85">
        <v>3</v>
      </c>
      <c r="AM65" s="85">
        <v>3608</v>
      </c>
      <c r="AN65" s="85">
        <v>191</v>
      </c>
      <c r="AO65" s="85">
        <v>403</v>
      </c>
      <c r="AP65" s="85">
        <v>1485</v>
      </c>
      <c r="AQ65" s="85">
        <v>6</v>
      </c>
      <c r="AR65" s="85">
        <v>175</v>
      </c>
      <c r="AS65" s="85">
        <v>50</v>
      </c>
      <c r="AT65" s="2" t="s">
        <v>79</v>
      </c>
    </row>
    <row r="66" spans="1:46" s="2" customFormat="1" ht="17.25" hidden="1" customHeight="1">
      <c r="A66" s="1"/>
      <c r="B66" s="2" t="s">
        <v>80</v>
      </c>
      <c r="C66" s="85">
        <v>0</v>
      </c>
      <c r="D66" s="85">
        <v>1349</v>
      </c>
      <c r="E66" s="85">
        <v>9995</v>
      </c>
      <c r="F66" s="85">
        <v>843</v>
      </c>
      <c r="G66" s="85">
        <v>7246</v>
      </c>
      <c r="H66" s="85">
        <v>2675</v>
      </c>
      <c r="I66" s="85">
        <v>294</v>
      </c>
      <c r="J66" s="85">
        <v>155</v>
      </c>
      <c r="K66" s="85">
        <v>432</v>
      </c>
      <c r="L66" s="85">
        <v>69</v>
      </c>
      <c r="M66" s="85">
        <v>136</v>
      </c>
      <c r="N66" s="85">
        <v>0</v>
      </c>
      <c r="O66" s="85">
        <v>1481</v>
      </c>
      <c r="P66" s="85">
        <v>866</v>
      </c>
      <c r="Q66" s="85">
        <v>2347</v>
      </c>
      <c r="T66" s="85">
        <v>488</v>
      </c>
      <c r="U66" s="85">
        <v>813</v>
      </c>
      <c r="V66" s="85">
        <v>458</v>
      </c>
      <c r="W66" s="85">
        <v>110</v>
      </c>
      <c r="X66" s="85">
        <v>184</v>
      </c>
      <c r="Y66" s="85">
        <v>1323</v>
      </c>
      <c r="Z66" s="85">
        <v>84</v>
      </c>
      <c r="AA66" s="85">
        <v>133</v>
      </c>
      <c r="AB66" s="85">
        <v>63</v>
      </c>
      <c r="AC66" s="85">
        <v>196</v>
      </c>
      <c r="AD66" s="85">
        <v>171</v>
      </c>
      <c r="AE66" s="85">
        <v>96</v>
      </c>
      <c r="AF66" s="85">
        <v>267</v>
      </c>
      <c r="AG66" s="85">
        <v>0</v>
      </c>
      <c r="AJ66" s="85">
        <v>255</v>
      </c>
      <c r="AK66" s="85">
        <v>116482</v>
      </c>
      <c r="AL66" s="85">
        <v>1</v>
      </c>
      <c r="AM66" s="85">
        <v>2530</v>
      </c>
      <c r="AN66" s="85">
        <v>209</v>
      </c>
      <c r="AO66" s="85">
        <v>478</v>
      </c>
      <c r="AP66" s="85">
        <v>2041</v>
      </c>
      <c r="AQ66" s="85">
        <v>12</v>
      </c>
      <c r="AR66" s="85">
        <v>206</v>
      </c>
      <c r="AS66" s="85">
        <v>77</v>
      </c>
      <c r="AT66" s="2" t="s">
        <v>80</v>
      </c>
    </row>
    <row r="67" spans="1:46" s="2" customFormat="1" ht="17.25" hidden="1" customHeight="1">
      <c r="A67" s="1"/>
      <c r="B67" s="2" t="s">
        <v>81</v>
      </c>
      <c r="C67" s="85">
        <v>0</v>
      </c>
      <c r="D67" s="85">
        <v>1675</v>
      </c>
      <c r="E67" s="85">
        <v>12349</v>
      </c>
      <c r="F67" s="85">
        <v>1067</v>
      </c>
      <c r="G67" s="85">
        <v>9236</v>
      </c>
      <c r="H67" s="85">
        <v>3554</v>
      </c>
      <c r="I67" s="85">
        <v>347</v>
      </c>
      <c r="J67" s="85">
        <v>212</v>
      </c>
      <c r="K67" s="85">
        <v>553</v>
      </c>
      <c r="L67" s="85">
        <v>73</v>
      </c>
      <c r="M67" s="85">
        <v>183</v>
      </c>
      <c r="N67" s="85">
        <v>1</v>
      </c>
      <c r="O67" s="85">
        <v>2190</v>
      </c>
      <c r="P67" s="85">
        <v>1069</v>
      </c>
      <c r="Q67" s="85">
        <v>3259</v>
      </c>
      <c r="T67" s="85">
        <v>511</v>
      </c>
      <c r="U67" s="85">
        <v>1008</v>
      </c>
      <c r="V67" s="85">
        <v>619</v>
      </c>
      <c r="W67" s="85">
        <v>110</v>
      </c>
      <c r="X67" s="85">
        <v>284</v>
      </c>
      <c r="Y67" s="85">
        <v>1711</v>
      </c>
      <c r="Z67" s="85">
        <v>101</v>
      </c>
      <c r="AA67" s="85">
        <v>168</v>
      </c>
      <c r="AB67" s="85">
        <v>100</v>
      </c>
      <c r="AC67" s="85">
        <v>268</v>
      </c>
      <c r="AD67" s="85">
        <v>201</v>
      </c>
      <c r="AE67" s="85">
        <v>118</v>
      </c>
      <c r="AF67" s="85">
        <v>319</v>
      </c>
      <c r="AG67" s="85">
        <v>0</v>
      </c>
      <c r="AJ67" s="85">
        <v>295</v>
      </c>
      <c r="AK67" s="85">
        <v>186498</v>
      </c>
      <c r="AL67" s="85">
        <v>0</v>
      </c>
      <c r="AM67" s="85">
        <v>0</v>
      </c>
      <c r="AN67" s="85">
        <v>244</v>
      </c>
      <c r="AO67" s="85">
        <v>801</v>
      </c>
      <c r="AP67" s="85">
        <v>2447</v>
      </c>
      <c r="AQ67" s="85">
        <v>12</v>
      </c>
      <c r="AR67" s="85">
        <v>224</v>
      </c>
      <c r="AS67" s="85">
        <v>86</v>
      </c>
      <c r="AT67" s="2" t="s">
        <v>81</v>
      </c>
    </row>
    <row r="68" spans="1:46" s="2" customFormat="1" ht="17.25" hidden="1" customHeight="1">
      <c r="A68" s="1"/>
      <c r="B68" s="2" t="s">
        <v>82</v>
      </c>
      <c r="C68" s="85">
        <v>0</v>
      </c>
      <c r="D68" s="85">
        <v>337</v>
      </c>
      <c r="E68" s="85">
        <v>3062</v>
      </c>
      <c r="F68" s="85">
        <v>157</v>
      </c>
      <c r="G68" s="85">
        <v>2012</v>
      </c>
      <c r="H68" s="85">
        <v>716</v>
      </c>
      <c r="I68" s="85">
        <v>81</v>
      </c>
      <c r="J68" s="85">
        <v>48</v>
      </c>
      <c r="K68" s="85">
        <v>127</v>
      </c>
      <c r="L68" s="85">
        <v>21</v>
      </c>
      <c r="M68" s="85">
        <v>42</v>
      </c>
      <c r="N68" s="85">
        <v>0</v>
      </c>
      <c r="O68" s="85">
        <v>433</v>
      </c>
      <c r="P68" s="85">
        <v>221</v>
      </c>
      <c r="Q68" s="85">
        <v>654</v>
      </c>
      <c r="T68" s="85">
        <v>153</v>
      </c>
      <c r="U68" s="85">
        <v>300</v>
      </c>
      <c r="V68" s="85">
        <v>106</v>
      </c>
      <c r="W68" s="85">
        <v>40</v>
      </c>
      <c r="X68" s="85">
        <v>91</v>
      </c>
      <c r="Y68" s="85">
        <v>479</v>
      </c>
      <c r="Z68" s="85">
        <v>23</v>
      </c>
      <c r="AA68" s="85">
        <v>43</v>
      </c>
      <c r="AB68" s="85">
        <v>22</v>
      </c>
      <c r="AC68" s="85">
        <v>65</v>
      </c>
      <c r="AD68" s="85">
        <v>38</v>
      </c>
      <c r="AE68" s="85">
        <v>27</v>
      </c>
      <c r="AF68" s="85">
        <v>65</v>
      </c>
      <c r="AG68" s="85">
        <v>0</v>
      </c>
      <c r="AJ68" s="85">
        <v>48</v>
      </c>
      <c r="AK68" s="85">
        <v>14457</v>
      </c>
      <c r="AL68" s="85">
        <v>1</v>
      </c>
      <c r="AM68" s="85">
        <v>1</v>
      </c>
      <c r="AN68" s="85">
        <v>37</v>
      </c>
      <c r="AO68" s="85">
        <v>89</v>
      </c>
      <c r="AP68" s="85">
        <v>363</v>
      </c>
      <c r="AQ68" s="85">
        <v>0</v>
      </c>
      <c r="AR68" s="85">
        <v>34</v>
      </c>
      <c r="AS68" s="85">
        <v>11</v>
      </c>
      <c r="AT68" s="2" t="s">
        <v>82</v>
      </c>
    </row>
    <row r="69" spans="1:46" s="2" customFormat="1" ht="17.25" hidden="1" customHeight="1">
      <c r="A69" s="1"/>
      <c r="B69" s="2" t="s">
        <v>83</v>
      </c>
      <c r="C69" s="85">
        <v>0</v>
      </c>
      <c r="D69" s="85">
        <v>469</v>
      </c>
      <c r="E69" s="85">
        <v>3420</v>
      </c>
      <c r="F69" s="85">
        <v>264</v>
      </c>
      <c r="G69" s="85">
        <v>2516</v>
      </c>
      <c r="H69" s="85">
        <v>910</v>
      </c>
      <c r="I69" s="85">
        <v>103</v>
      </c>
      <c r="J69" s="85">
        <v>46</v>
      </c>
      <c r="K69" s="85">
        <v>149</v>
      </c>
      <c r="L69" s="85">
        <v>28</v>
      </c>
      <c r="M69" s="85">
        <v>47</v>
      </c>
      <c r="N69" s="85">
        <v>0</v>
      </c>
      <c r="O69" s="85">
        <v>477</v>
      </c>
      <c r="P69" s="85">
        <v>312</v>
      </c>
      <c r="Q69" s="85">
        <v>789</v>
      </c>
      <c r="T69" s="85">
        <v>215</v>
      </c>
      <c r="U69" s="85">
        <v>299</v>
      </c>
      <c r="V69" s="85">
        <v>181</v>
      </c>
      <c r="W69" s="85">
        <v>33</v>
      </c>
      <c r="X69" s="85">
        <v>124</v>
      </c>
      <c r="Y69" s="85">
        <v>540</v>
      </c>
      <c r="Z69" s="85">
        <v>25</v>
      </c>
      <c r="AA69" s="85">
        <v>41</v>
      </c>
      <c r="AB69" s="85">
        <v>17</v>
      </c>
      <c r="AC69" s="85">
        <v>58</v>
      </c>
      <c r="AD69" s="85">
        <v>68</v>
      </c>
      <c r="AE69" s="85">
        <v>30</v>
      </c>
      <c r="AF69" s="85">
        <v>98</v>
      </c>
      <c r="AG69" s="85">
        <v>0</v>
      </c>
      <c r="AJ69" s="85">
        <v>82</v>
      </c>
      <c r="AK69" s="85">
        <v>94549</v>
      </c>
      <c r="AL69" s="85">
        <v>0</v>
      </c>
      <c r="AM69" s="85">
        <v>0</v>
      </c>
      <c r="AN69" s="85">
        <v>67</v>
      </c>
      <c r="AO69" s="85">
        <v>144</v>
      </c>
      <c r="AP69" s="85">
        <v>509</v>
      </c>
      <c r="AQ69" s="85">
        <v>5</v>
      </c>
      <c r="AR69" s="85">
        <v>63</v>
      </c>
      <c r="AS69" s="85">
        <v>19</v>
      </c>
      <c r="AT69" s="2" t="s">
        <v>83</v>
      </c>
    </row>
    <row r="70" spans="1:46" s="2" customFormat="1" ht="17.25" hidden="1" customHeight="1">
      <c r="A70" s="1"/>
      <c r="B70" s="2" t="s">
        <v>84</v>
      </c>
      <c r="C70" s="85">
        <v>0</v>
      </c>
      <c r="D70" s="85">
        <v>360</v>
      </c>
      <c r="E70" s="85">
        <v>2678</v>
      </c>
      <c r="F70" s="85">
        <v>162</v>
      </c>
      <c r="G70" s="85">
        <v>1992</v>
      </c>
      <c r="H70" s="85">
        <v>754</v>
      </c>
      <c r="I70" s="85">
        <v>68</v>
      </c>
      <c r="J70" s="85">
        <v>52</v>
      </c>
      <c r="K70" s="85">
        <v>120</v>
      </c>
      <c r="L70" s="85">
        <v>27</v>
      </c>
      <c r="M70" s="85">
        <v>48</v>
      </c>
      <c r="N70" s="85">
        <v>0</v>
      </c>
      <c r="O70" s="85">
        <v>430</v>
      </c>
      <c r="P70" s="85">
        <v>229</v>
      </c>
      <c r="Q70" s="85">
        <v>659</v>
      </c>
      <c r="T70" s="85">
        <v>117</v>
      </c>
      <c r="U70" s="85">
        <v>206</v>
      </c>
      <c r="V70" s="85">
        <v>105</v>
      </c>
      <c r="W70" s="85">
        <v>31</v>
      </c>
      <c r="X70" s="85">
        <v>96</v>
      </c>
      <c r="Y70" s="85">
        <v>367</v>
      </c>
      <c r="Z70" s="85">
        <v>31</v>
      </c>
      <c r="AA70" s="85">
        <v>37</v>
      </c>
      <c r="AB70" s="85">
        <v>22</v>
      </c>
      <c r="AC70" s="85">
        <v>59</v>
      </c>
      <c r="AD70" s="85">
        <v>33</v>
      </c>
      <c r="AE70" s="85">
        <v>33</v>
      </c>
      <c r="AF70" s="85">
        <v>66</v>
      </c>
      <c r="AG70" s="85">
        <v>0</v>
      </c>
      <c r="AJ70" s="85">
        <v>70</v>
      </c>
      <c r="AK70" s="85">
        <v>92669</v>
      </c>
      <c r="AL70" s="85">
        <v>0</v>
      </c>
      <c r="AM70" s="85">
        <v>0</v>
      </c>
      <c r="AN70" s="85">
        <v>62</v>
      </c>
      <c r="AO70" s="85">
        <v>120</v>
      </c>
      <c r="AP70" s="85">
        <v>373</v>
      </c>
      <c r="AQ70" s="85">
        <v>5</v>
      </c>
      <c r="AR70" s="85">
        <v>57</v>
      </c>
      <c r="AS70" s="85">
        <v>14</v>
      </c>
      <c r="AT70" s="2" t="s">
        <v>84</v>
      </c>
    </row>
    <row r="71" spans="1:46" s="2" customFormat="1" ht="17.25" hidden="1" customHeight="1">
      <c r="A71" s="1"/>
      <c r="B71" s="2" t="s">
        <v>85</v>
      </c>
      <c r="C71" s="85">
        <v>4</v>
      </c>
      <c r="D71" s="85">
        <v>1595</v>
      </c>
      <c r="E71" s="85">
        <v>13678</v>
      </c>
      <c r="F71" s="85">
        <v>1049</v>
      </c>
      <c r="G71" s="85">
        <v>10169</v>
      </c>
      <c r="H71" s="85">
        <v>3714</v>
      </c>
      <c r="I71" s="85">
        <v>395</v>
      </c>
      <c r="J71" s="85">
        <v>211</v>
      </c>
      <c r="K71" s="85">
        <v>593</v>
      </c>
      <c r="L71" s="85">
        <v>98</v>
      </c>
      <c r="M71" s="85">
        <v>210</v>
      </c>
      <c r="N71" s="85">
        <v>2</v>
      </c>
      <c r="O71" s="85">
        <v>2282</v>
      </c>
      <c r="P71" s="85">
        <v>987</v>
      </c>
      <c r="Q71" s="85">
        <v>3269</v>
      </c>
      <c r="T71" s="85">
        <v>703</v>
      </c>
      <c r="U71" s="85">
        <v>1131</v>
      </c>
      <c r="V71" s="85">
        <v>633</v>
      </c>
      <c r="W71" s="85">
        <v>136</v>
      </c>
      <c r="X71" s="85">
        <v>478</v>
      </c>
      <c r="Y71" s="85">
        <v>2008</v>
      </c>
      <c r="Z71" s="85">
        <v>126</v>
      </c>
      <c r="AA71" s="85">
        <v>166</v>
      </c>
      <c r="AB71" s="85">
        <v>73</v>
      </c>
      <c r="AC71" s="85">
        <v>239</v>
      </c>
      <c r="AD71" s="85">
        <v>250</v>
      </c>
      <c r="AE71" s="85">
        <v>142</v>
      </c>
      <c r="AF71" s="85">
        <v>392</v>
      </c>
      <c r="AG71" s="85">
        <v>1</v>
      </c>
      <c r="AJ71" s="85">
        <v>282</v>
      </c>
      <c r="AK71" s="85">
        <v>235231</v>
      </c>
      <c r="AL71" s="85">
        <v>4</v>
      </c>
      <c r="AM71" s="85">
        <v>7237</v>
      </c>
      <c r="AN71" s="85">
        <v>222</v>
      </c>
      <c r="AO71" s="85">
        <v>875</v>
      </c>
      <c r="AP71" s="85">
        <v>2270</v>
      </c>
      <c r="AQ71" s="85">
        <v>10</v>
      </c>
      <c r="AR71" s="85">
        <v>207</v>
      </c>
      <c r="AS71" s="85">
        <v>80</v>
      </c>
      <c r="AT71" s="2" t="s">
        <v>85</v>
      </c>
    </row>
    <row r="72" spans="1:46" s="2" customFormat="1" ht="17.25" hidden="1" customHeight="1">
      <c r="A72" s="1"/>
      <c r="B72" s="2" t="s">
        <v>86</v>
      </c>
      <c r="C72" s="85">
        <v>0</v>
      </c>
      <c r="D72" s="85">
        <v>68</v>
      </c>
      <c r="E72" s="85">
        <v>467</v>
      </c>
      <c r="F72" s="85">
        <v>31</v>
      </c>
      <c r="G72" s="85">
        <v>349</v>
      </c>
      <c r="H72" s="85">
        <v>136</v>
      </c>
      <c r="I72" s="85">
        <v>22</v>
      </c>
      <c r="J72" s="85">
        <v>13</v>
      </c>
      <c r="K72" s="85">
        <v>35</v>
      </c>
      <c r="L72" s="85">
        <v>14</v>
      </c>
      <c r="M72" s="85">
        <v>13</v>
      </c>
      <c r="N72" s="85">
        <v>0</v>
      </c>
      <c r="O72" s="85">
        <v>40</v>
      </c>
      <c r="P72" s="85">
        <v>26</v>
      </c>
      <c r="Q72" s="85">
        <v>66</v>
      </c>
      <c r="T72" s="85">
        <v>23</v>
      </c>
      <c r="U72" s="85">
        <v>21</v>
      </c>
      <c r="V72" s="85">
        <v>11</v>
      </c>
      <c r="W72" s="85">
        <v>12</v>
      </c>
      <c r="X72" s="85">
        <v>53</v>
      </c>
      <c r="Y72" s="85">
        <v>85</v>
      </c>
      <c r="Z72" s="85">
        <v>7</v>
      </c>
      <c r="AA72" s="85">
        <v>5</v>
      </c>
      <c r="AB72" s="85">
        <v>4</v>
      </c>
      <c r="AC72" s="85">
        <v>9</v>
      </c>
      <c r="AD72" s="85">
        <v>17</v>
      </c>
      <c r="AE72" s="85">
        <v>9</v>
      </c>
      <c r="AF72" s="85">
        <v>26</v>
      </c>
      <c r="AG72" s="85">
        <v>0</v>
      </c>
      <c r="AJ72" s="85">
        <v>3</v>
      </c>
      <c r="AK72" s="85">
        <v>684</v>
      </c>
      <c r="AL72" s="85">
        <v>0</v>
      </c>
      <c r="AM72" s="85">
        <v>0</v>
      </c>
      <c r="AN72" s="85">
        <v>1</v>
      </c>
      <c r="AO72" s="85">
        <v>3</v>
      </c>
      <c r="AP72" s="85">
        <v>55</v>
      </c>
      <c r="AQ72" s="85">
        <v>0</v>
      </c>
      <c r="AR72" s="85">
        <v>4</v>
      </c>
      <c r="AS72" s="85">
        <v>1</v>
      </c>
      <c r="AT72" s="2" t="s">
        <v>86</v>
      </c>
    </row>
    <row r="73" spans="1:46" s="2" customFormat="1" ht="17.25" hidden="1" customHeight="1">
      <c r="A73" s="1"/>
      <c r="B73" s="2" t="s">
        <v>87</v>
      </c>
      <c r="C73" s="85">
        <v>0</v>
      </c>
      <c r="D73" s="85">
        <v>79</v>
      </c>
      <c r="E73" s="85">
        <v>442</v>
      </c>
      <c r="F73" s="85">
        <v>24</v>
      </c>
      <c r="G73" s="85">
        <v>326</v>
      </c>
      <c r="H73" s="85">
        <v>114</v>
      </c>
      <c r="I73" s="85">
        <v>20</v>
      </c>
      <c r="J73" s="85">
        <v>9</v>
      </c>
      <c r="K73" s="85">
        <v>29</v>
      </c>
      <c r="L73" s="85">
        <v>6</v>
      </c>
      <c r="M73" s="85">
        <v>3</v>
      </c>
      <c r="N73" s="85">
        <v>0</v>
      </c>
      <c r="O73" s="85">
        <v>53</v>
      </c>
      <c r="P73" s="85">
        <v>26</v>
      </c>
      <c r="Q73" s="85">
        <v>79</v>
      </c>
      <c r="T73" s="85">
        <v>33</v>
      </c>
      <c r="U73" s="85">
        <v>27</v>
      </c>
      <c r="V73" s="85">
        <v>16</v>
      </c>
      <c r="W73" s="85">
        <v>7</v>
      </c>
      <c r="X73" s="85">
        <v>41</v>
      </c>
      <c r="Y73" s="85">
        <v>74</v>
      </c>
      <c r="Z73" s="85">
        <v>7</v>
      </c>
      <c r="AA73" s="85">
        <v>10</v>
      </c>
      <c r="AB73" s="85">
        <v>1</v>
      </c>
      <c r="AC73" s="85">
        <v>11</v>
      </c>
      <c r="AD73" s="85">
        <v>10</v>
      </c>
      <c r="AE73" s="85">
        <v>8</v>
      </c>
      <c r="AF73" s="85">
        <v>18</v>
      </c>
      <c r="AG73" s="85">
        <v>0</v>
      </c>
      <c r="AJ73" s="85">
        <v>7</v>
      </c>
      <c r="AK73" s="85">
        <v>4504</v>
      </c>
      <c r="AL73" s="85">
        <v>0</v>
      </c>
      <c r="AM73" s="85">
        <v>0</v>
      </c>
      <c r="AN73" s="85">
        <v>6</v>
      </c>
      <c r="AO73" s="85">
        <v>2</v>
      </c>
      <c r="AP73" s="85">
        <v>27</v>
      </c>
      <c r="AQ73" s="85">
        <v>0</v>
      </c>
      <c r="AR73" s="85">
        <v>7</v>
      </c>
      <c r="AS73" s="85">
        <v>2</v>
      </c>
      <c r="AT73" s="2" t="s">
        <v>87</v>
      </c>
    </row>
    <row r="74" spans="1:46" s="2" customFormat="1" ht="17.25" hidden="1" customHeight="1">
      <c r="A74" s="1"/>
      <c r="B74" s="2" t="s">
        <v>88</v>
      </c>
      <c r="C74" s="85">
        <v>0</v>
      </c>
      <c r="D74" s="85">
        <v>349</v>
      </c>
      <c r="E74" s="85">
        <v>2467</v>
      </c>
      <c r="F74" s="85">
        <v>155</v>
      </c>
      <c r="G74" s="85">
        <v>1775</v>
      </c>
      <c r="H74" s="85">
        <v>653</v>
      </c>
      <c r="I74" s="85">
        <v>85</v>
      </c>
      <c r="J74" s="85">
        <v>42</v>
      </c>
      <c r="K74" s="85">
        <v>125</v>
      </c>
      <c r="L74" s="85">
        <v>23</v>
      </c>
      <c r="M74" s="85">
        <v>35</v>
      </c>
      <c r="N74" s="85">
        <v>0</v>
      </c>
      <c r="O74" s="85">
        <v>369</v>
      </c>
      <c r="P74" s="85">
        <v>188</v>
      </c>
      <c r="Q74" s="85">
        <v>557</v>
      </c>
      <c r="T74" s="85">
        <v>119</v>
      </c>
      <c r="U74" s="85">
        <v>206</v>
      </c>
      <c r="V74" s="85">
        <v>113</v>
      </c>
      <c r="W74" s="85">
        <v>36</v>
      </c>
      <c r="X74" s="85">
        <v>118</v>
      </c>
      <c r="Y74" s="85">
        <v>408</v>
      </c>
      <c r="Z74" s="85">
        <v>25</v>
      </c>
      <c r="AA74" s="85">
        <v>39</v>
      </c>
      <c r="AB74" s="85">
        <v>14</v>
      </c>
      <c r="AC74" s="85">
        <v>53</v>
      </c>
      <c r="AD74" s="85">
        <v>48</v>
      </c>
      <c r="AE74" s="85">
        <v>29</v>
      </c>
      <c r="AF74" s="85">
        <v>77</v>
      </c>
      <c r="AG74" s="85">
        <v>0</v>
      </c>
      <c r="AJ74" s="85">
        <v>53</v>
      </c>
      <c r="AK74" s="85">
        <v>40867</v>
      </c>
      <c r="AL74" s="85">
        <v>1</v>
      </c>
      <c r="AM74" s="85">
        <v>16</v>
      </c>
      <c r="AN74" s="85">
        <v>42</v>
      </c>
      <c r="AO74" s="85">
        <v>60</v>
      </c>
      <c r="AP74" s="85">
        <v>286</v>
      </c>
      <c r="AQ74" s="85">
        <v>4</v>
      </c>
      <c r="AR74" s="85">
        <v>46</v>
      </c>
      <c r="AS74" s="85">
        <v>17</v>
      </c>
      <c r="AT74" s="2" t="s">
        <v>88</v>
      </c>
    </row>
    <row r="75" spans="1:46" s="2" customFormat="1" ht="17.25" hidden="1" customHeight="1">
      <c r="A75" s="1"/>
      <c r="B75" s="2" t="s">
        <v>89</v>
      </c>
      <c r="C75" s="85">
        <v>1</v>
      </c>
      <c r="D75" s="85">
        <v>349</v>
      </c>
      <c r="E75" s="85">
        <v>2074</v>
      </c>
      <c r="F75" s="85">
        <v>188</v>
      </c>
      <c r="G75" s="85">
        <v>1486</v>
      </c>
      <c r="H75" s="85">
        <v>578</v>
      </c>
      <c r="I75" s="85">
        <v>47</v>
      </c>
      <c r="J75" s="85">
        <v>26</v>
      </c>
      <c r="K75" s="85">
        <v>71</v>
      </c>
      <c r="L75" s="85">
        <v>23</v>
      </c>
      <c r="M75" s="85">
        <v>29</v>
      </c>
      <c r="N75" s="85">
        <v>0</v>
      </c>
      <c r="O75" s="85">
        <v>313</v>
      </c>
      <c r="P75" s="85">
        <v>160</v>
      </c>
      <c r="Q75" s="85">
        <v>473</v>
      </c>
      <c r="T75" s="85">
        <v>104</v>
      </c>
      <c r="U75" s="85">
        <v>151</v>
      </c>
      <c r="V75" s="85">
        <v>90</v>
      </c>
      <c r="W75" s="85">
        <v>14</v>
      </c>
      <c r="X75" s="85">
        <v>129</v>
      </c>
      <c r="Y75" s="85">
        <v>320</v>
      </c>
      <c r="Z75" s="85">
        <v>9</v>
      </c>
      <c r="AA75" s="85">
        <v>25</v>
      </c>
      <c r="AB75" s="85">
        <v>16</v>
      </c>
      <c r="AC75" s="85">
        <v>41</v>
      </c>
      <c r="AD75" s="85">
        <v>22</v>
      </c>
      <c r="AE75" s="85">
        <v>11</v>
      </c>
      <c r="AF75" s="85">
        <v>33</v>
      </c>
      <c r="AG75" s="85">
        <v>0</v>
      </c>
      <c r="AJ75" s="85">
        <v>64</v>
      </c>
      <c r="AK75" s="85">
        <v>43974</v>
      </c>
      <c r="AL75" s="85">
        <v>0</v>
      </c>
      <c r="AM75" s="85">
        <v>0</v>
      </c>
      <c r="AN75" s="85">
        <v>56</v>
      </c>
      <c r="AO75" s="85">
        <v>61</v>
      </c>
      <c r="AP75" s="85">
        <v>265</v>
      </c>
      <c r="AQ75" s="85">
        <v>1</v>
      </c>
      <c r="AR75" s="85">
        <v>44</v>
      </c>
      <c r="AS75" s="85">
        <v>16</v>
      </c>
      <c r="AT75" s="2" t="s">
        <v>89</v>
      </c>
    </row>
    <row r="76" spans="1:46" s="2" customFormat="1" ht="17.25" hidden="1" customHeight="1">
      <c r="A76" s="1"/>
      <c r="B76" s="2" t="s">
        <v>90</v>
      </c>
      <c r="C76" s="85">
        <v>2</v>
      </c>
      <c r="D76" s="85">
        <v>1244</v>
      </c>
      <c r="E76" s="85">
        <v>9154</v>
      </c>
      <c r="F76" s="85">
        <v>654</v>
      </c>
      <c r="G76" s="85">
        <v>6635</v>
      </c>
      <c r="H76" s="85">
        <v>2482</v>
      </c>
      <c r="I76" s="85">
        <v>282</v>
      </c>
      <c r="J76" s="85">
        <v>193</v>
      </c>
      <c r="K76" s="85">
        <v>465</v>
      </c>
      <c r="L76" s="85">
        <v>56</v>
      </c>
      <c r="M76" s="85">
        <v>142</v>
      </c>
      <c r="N76" s="85">
        <v>1</v>
      </c>
      <c r="O76" s="85">
        <v>1489</v>
      </c>
      <c r="P76" s="85">
        <v>849</v>
      </c>
      <c r="Q76" s="85">
        <v>2338</v>
      </c>
      <c r="T76" s="85">
        <v>465</v>
      </c>
      <c r="U76" s="85">
        <v>725</v>
      </c>
      <c r="V76" s="85">
        <v>478</v>
      </c>
      <c r="W76" s="85">
        <v>100</v>
      </c>
      <c r="X76" s="85">
        <v>215</v>
      </c>
      <c r="Y76" s="85">
        <v>1295</v>
      </c>
      <c r="Z76" s="85">
        <v>103</v>
      </c>
      <c r="AA76" s="85">
        <v>123</v>
      </c>
      <c r="AB76" s="85">
        <v>74</v>
      </c>
      <c r="AC76" s="85">
        <v>197</v>
      </c>
      <c r="AD76" s="85">
        <v>171</v>
      </c>
      <c r="AE76" s="85">
        <v>122</v>
      </c>
      <c r="AF76" s="85">
        <v>293</v>
      </c>
      <c r="AG76" s="85">
        <v>0</v>
      </c>
      <c r="AJ76" s="85">
        <v>195</v>
      </c>
      <c r="AK76" s="85">
        <v>124067</v>
      </c>
      <c r="AL76" s="85">
        <v>1</v>
      </c>
      <c r="AM76" s="85">
        <v>2100</v>
      </c>
      <c r="AN76" s="85">
        <v>146</v>
      </c>
      <c r="AO76" s="85">
        <v>433</v>
      </c>
      <c r="AP76" s="85">
        <v>1508</v>
      </c>
      <c r="AQ76" s="85">
        <v>0</v>
      </c>
      <c r="AR76" s="85">
        <v>149</v>
      </c>
      <c r="AS76" s="85">
        <v>66</v>
      </c>
      <c r="AT76" s="2" t="s">
        <v>90</v>
      </c>
    </row>
    <row r="77" spans="1:46" s="2" customFormat="1" ht="17.25" hidden="1" customHeight="1">
      <c r="A77" s="1"/>
      <c r="B77" s="2" t="s">
        <v>91</v>
      </c>
      <c r="C77" s="85">
        <v>1</v>
      </c>
      <c r="D77" s="85">
        <v>1716</v>
      </c>
      <c r="E77" s="85">
        <v>10921</v>
      </c>
      <c r="F77" s="85">
        <v>1086</v>
      </c>
      <c r="G77" s="85">
        <v>8324</v>
      </c>
      <c r="H77" s="85">
        <v>3030</v>
      </c>
      <c r="I77" s="85">
        <v>313</v>
      </c>
      <c r="J77" s="85">
        <v>174</v>
      </c>
      <c r="K77" s="85">
        <v>477</v>
      </c>
      <c r="L77" s="85">
        <v>71</v>
      </c>
      <c r="M77" s="85">
        <v>139</v>
      </c>
      <c r="N77" s="85">
        <v>2</v>
      </c>
      <c r="O77" s="85">
        <v>1758</v>
      </c>
      <c r="P77" s="85">
        <v>869</v>
      </c>
      <c r="Q77" s="85">
        <v>2627</v>
      </c>
      <c r="T77" s="85">
        <v>484</v>
      </c>
      <c r="U77" s="85">
        <v>790</v>
      </c>
      <c r="V77" s="85">
        <v>436</v>
      </c>
      <c r="W77" s="85">
        <v>129</v>
      </c>
      <c r="X77" s="85">
        <v>188</v>
      </c>
      <c r="Y77" s="85">
        <v>1322</v>
      </c>
      <c r="Z77" s="85">
        <v>77</v>
      </c>
      <c r="AA77" s="85">
        <v>153</v>
      </c>
      <c r="AB77" s="85">
        <v>78</v>
      </c>
      <c r="AC77" s="85">
        <v>231</v>
      </c>
      <c r="AD77" s="85">
        <v>170</v>
      </c>
      <c r="AE77" s="85">
        <v>99</v>
      </c>
      <c r="AF77" s="85">
        <v>269</v>
      </c>
      <c r="AG77" s="85">
        <v>0</v>
      </c>
      <c r="AJ77" s="85">
        <v>262</v>
      </c>
      <c r="AK77" s="85">
        <v>419557</v>
      </c>
      <c r="AL77" s="85">
        <v>3</v>
      </c>
      <c r="AM77" s="85">
        <v>3470</v>
      </c>
      <c r="AN77" s="85">
        <v>181</v>
      </c>
      <c r="AO77" s="85">
        <v>509</v>
      </c>
      <c r="AP77" s="85">
        <v>2702</v>
      </c>
      <c r="AQ77" s="85">
        <v>11</v>
      </c>
      <c r="AR77" s="85">
        <v>199</v>
      </c>
      <c r="AS77" s="85">
        <v>89</v>
      </c>
      <c r="AT77" s="2" t="s">
        <v>91</v>
      </c>
    </row>
    <row r="78" spans="1:46" s="2" customFormat="1" ht="17.25" hidden="1" customHeight="1">
      <c r="A78" s="1"/>
      <c r="B78" s="2" t="s">
        <v>92</v>
      </c>
      <c r="C78" s="85">
        <v>0</v>
      </c>
      <c r="D78" s="85">
        <v>2181</v>
      </c>
      <c r="E78" s="85">
        <v>15256</v>
      </c>
      <c r="F78" s="85">
        <v>1665</v>
      </c>
      <c r="G78" s="85">
        <v>11926</v>
      </c>
      <c r="H78" s="85">
        <v>4851</v>
      </c>
      <c r="I78" s="85">
        <v>383</v>
      </c>
      <c r="J78" s="85">
        <v>265</v>
      </c>
      <c r="K78" s="85">
        <v>642</v>
      </c>
      <c r="L78" s="85">
        <v>109</v>
      </c>
      <c r="M78" s="85">
        <v>195</v>
      </c>
      <c r="N78" s="85">
        <v>2</v>
      </c>
      <c r="O78" s="85">
        <v>2850</v>
      </c>
      <c r="P78" s="85">
        <v>934</v>
      </c>
      <c r="Q78" s="85">
        <v>3784</v>
      </c>
      <c r="T78" s="85">
        <v>754</v>
      </c>
      <c r="U78" s="85">
        <v>1451</v>
      </c>
      <c r="V78" s="85">
        <v>948</v>
      </c>
      <c r="W78" s="85">
        <v>212</v>
      </c>
      <c r="X78" s="85">
        <v>446</v>
      </c>
      <c r="Y78" s="85">
        <v>2530</v>
      </c>
      <c r="Z78" s="85">
        <v>126</v>
      </c>
      <c r="AA78" s="85">
        <v>148</v>
      </c>
      <c r="AB78" s="85">
        <v>117</v>
      </c>
      <c r="AC78" s="85">
        <v>265</v>
      </c>
      <c r="AD78" s="85">
        <v>258</v>
      </c>
      <c r="AE78" s="85">
        <v>154</v>
      </c>
      <c r="AF78" s="85">
        <v>412</v>
      </c>
      <c r="AG78" s="85">
        <v>1</v>
      </c>
      <c r="AJ78" s="85">
        <v>472</v>
      </c>
      <c r="AK78" s="85">
        <v>407249</v>
      </c>
      <c r="AL78" s="85">
        <v>1</v>
      </c>
      <c r="AM78" s="85">
        <v>2</v>
      </c>
      <c r="AN78" s="85">
        <v>356</v>
      </c>
      <c r="AO78" s="85">
        <v>1138</v>
      </c>
      <c r="AP78" s="85">
        <v>3488</v>
      </c>
      <c r="AQ78" s="85">
        <v>16</v>
      </c>
      <c r="AR78" s="85">
        <v>340</v>
      </c>
      <c r="AS78" s="85">
        <v>139</v>
      </c>
      <c r="AT78" s="2" t="s">
        <v>92</v>
      </c>
    </row>
    <row r="79" spans="1:46" s="2" customFormat="1" ht="17.25" hidden="1" customHeight="1">
      <c r="A79" s="1"/>
      <c r="B79" s="2" t="s">
        <v>93</v>
      </c>
      <c r="C79" s="85">
        <v>1</v>
      </c>
      <c r="D79" s="85">
        <v>1285</v>
      </c>
      <c r="E79" s="85">
        <v>7348</v>
      </c>
      <c r="F79" s="85">
        <v>661</v>
      </c>
      <c r="G79" s="85">
        <v>5249</v>
      </c>
      <c r="H79" s="85">
        <v>1967</v>
      </c>
      <c r="I79" s="85">
        <v>233</v>
      </c>
      <c r="J79" s="85">
        <v>137</v>
      </c>
      <c r="K79" s="85">
        <v>366</v>
      </c>
      <c r="L79" s="85">
        <v>67</v>
      </c>
      <c r="M79" s="85">
        <v>81</v>
      </c>
      <c r="N79" s="85">
        <v>1</v>
      </c>
      <c r="O79" s="85">
        <v>1053</v>
      </c>
      <c r="P79" s="85">
        <v>886</v>
      </c>
      <c r="Q79" s="85">
        <v>1939</v>
      </c>
      <c r="T79" s="85">
        <v>353</v>
      </c>
      <c r="U79" s="85">
        <v>596</v>
      </c>
      <c r="V79" s="85">
        <v>316</v>
      </c>
      <c r="W79" s="85">
        <v>81</v>
      </c>
      <c r="X79" s="85">
        <v>215</v>
      </c>
      <c r="Y79" s="85">
        <v>1042</v>
      </c>
      <c r="Z79" s="85">
        <v>63</v>
      </c>
      <c r="AA79" s="85">
        <v>121</v>
      </c>
      <c r="AB79" s="85">
        <v>63</v>
      </c>
      <c r="AC79" s="85">
        <v>184</v>
      </c>
      <c r="AD79" s="85">
        <v>119</v>
      </c>
      <c r="AE79" s="85">
        <v>74</v>
      </c>
      <c r="AF79" s="85">
        <v>193</v>
      </c>
      <c r="AG79" s="85">
        <v>0</v>
      </c>
      <c r="AJ79" s="85">
        <v>225</v>
      </c>
      <c r="AK79" s="85">
        <v>191867</v>
      </c>
      <c r="AL79" s="85">
        <v>4</v>
      </c>
      <c r="AM79" s="85">
        <v>3664</v>
      </c>
      <c r="AN79" s="85">
        <v>184</v>
      </c>
      <c r="AO79" s="85">
        <v>285</v>
      </c>
      <c r="AP79" s="85">
        <v>1344</v>
      </c>
      <c r="AQ79" s="85">
        <v>0</v>
      </c>
      <c r="AR79" s="85">
        <v>171</v>
      </c>
      <c r="AS79" s="85">
        <v>66</v>
      </c>
      <c r="AT79" s="2" t="s">
        <v>93</v>
      </c>
    </row>
    <row r="80" spans="1:46" s="2" customFormat="1" ht="17.25" hidden="1" customHeight="1">
      <c r="A80" s="1"/>
      <c r="B80" s="2" t="s">
        <v>94</v>
      </c>
      <c r="C80" s="85">
        <v>0</v>
      </c>
      <c r="D80" s="85">
        <v>384</v>
      </c>
      <c r="E80" s="85">
        <v>2213</v>
      </c>
      <c r="F80" s="85">
        <v>227</v>
      </c>
      <c r="G80" s="85">
        <v>1666</v>
      </c>
      <c r="H80" s="85">
        <v>662</v>
      </c>
      <c r="I80" s="85">
        <v>85</v>
      </c>
      <c r="J80" s="85">
        <v>36</v>
      </c>
      <c r="K80" s="85">
        <v>119</v>
      </c>
      <c r="L80" s="85">
        <v>24</v>
      </c>
      <c r="M80" s="85">
        <v>30</v>
      </c>
      <c r="N80" s="85">
        <v>0</v>
      </c>
      <c r="O80" s="85">
        <v>271</v>
      </c>
      <c r="P80" s="85">
        <v>173</v>
      </c>
      <c r="Q80" s="85">
        <v>444</v>
      </c>
      <c r="T80" s="85">
        <v>113</v>
      </c>
      <c r="U80" s="85">
        <v>154</v>
      </c>
      <c r="V80" s="85">
        <v>62</v>
      </c>
      <c r="W80" s="85">
        <v>26</v>
      </c>
      <c r="X80" s="85">
        <v>165</v>
      </c>
      <c r="Y80" s="85">
        <v>348</v>
      </c>
      <c r="Z80" s="85">
        <v>20</v>
      </c>
      <c r="AA80" s="85">
        <v>46</v>
      </c>
      <c r="AB80" s="85">
        <v>12</v>
      </c>
      <c r="AC80" s="85">
        <v>58</v>
      </c>
      <c r="AD80" s="85">
        <v>43</v>
      </c>
      <c r="AE80" s="85">
        <v>25</v>
      </c>
      <c r="AF80" s="85">
        <v>68</v>
      </c>
      <c r="AG80" s="85">
        <v>0</v>
      </c>
      <c r="AJ80" s="85">
        <v>54</v>
      </c>
      <c r="AK80" s="85">
        <v>51859</v>
      </c>
      <c r="AL80" s="85">
        <v>0</v>
      </c>
      <c r="AM80" s="85">
        <v>0</v>
      </c>
      <c r="AN80" s="85">
        <v>44</v>
      </c>
      <c r="AO80" s="85">
        <v>14</v>
      </c>
      <c r="AP80" s="85">
        <v>193</v>
      </c>
      <c r="AQ80" s="85">
        <v>0</v>
      </c>
      <c r="AR80" s="85">
        <v>33</v>
      </c>
      <c r="AS80" s="85">
        <v>14</v>
      </c>
      <c r="AT80" s="2" t="s">
        <v>94</v>
      </c>
    </row>
    <row r="81" spans="1:46" s="2" customFormat="1" ht="17.25" hidden="1" customHeight="1">
      <c r="A81" s="1"/>
      <c r="B81" s="2" t="s">
        <v>95</v>
      </c>
      <c r="C81" s="85">
        <v>0</v>
      </c>
      <c r="D81" s="85">
        <v>852</v>
      </c>
      <c r="E81" s="85">
        <v>6812</v>
      </c>
      <c r="F81" s="85">
        <v>514</v>
      </c>
      <c r="G81" s="85">
        <v>5217</v>
      </c>
      <c r="H81" s="85">
        <v>1876</v>
      </c>
      <c r="I81" s="85">
        <v>191</v>
      </c>
      <c r="J81" s="85">
        <v>121</v>
      </c>
      <c r="K81" s="85">
        <v>304</v>
      </c>
      <c r="L81" s="85">
        <v>68</v>
      </c>
      <c r="M81" s="85">
        <v>134</v>
      </c>
      <c r="N81" s="85">
        <v>0</v>
      </c>
      <c r="O81" s="85">
        <v>945</v>
      </c>
      <c r="P81" s="85">
        <v>390</v>
      </c>
      <c r="Q81" s="85">
        <v>1335</v>
      </c>
      <c r="T81" s="85">
        <v>378</v>
      </c>
      <c r="U81" s="85">
        <v>597</v>
      </c>
      <c r="V81" s="85">
        <v>313</v>
      </c>
      <c r="W81" s="85">
        <v>132</v>
      </c>
      <c r="X81" s="85">
        <v>290</v>
      </c>
      <c r="Y81" s="85">
        <v>1143</v>
      </c>
      <c r="Z81" s="85">
        <v>60</v>
      </c>
      <c r="AA81" s="85">
        <v>79</v>
      </c>
      <c r="AB81" s="85">
        <v>42</v>
      </c>
      <c r="AC81" s="85">
        <v>121</v>
      </c>
      <c r="AD81" s="85">
        <v>119</v>
      </c>
      <c r="AE81" s="85">
        <v>81</v>
      </c>
      <c r="AF81" s="85">
        <v>200</v>
      </c>
      <c r="AG81" s="85">
        <v>0</v>
      </c>
      <c r="AJ81" s="85">
        <v>104</v>
      </c>
      <c r="AK81" s="85">
        <v>69882</v>
      </c>
      <c r="AL81" s="85">
        <v>0</v>
      </c>
      <c r="AM81" s="85">
        <v>0</v>
      </c>
      <c r="AN81" s="85">
        <v>86</v>
      </c>
      <c r="AO81" s="85">
        <v>202</v>
      </c>
      <c r="AP81" s="85">
        <v>865</v>
      </c>
      <c r="AQ81" s="85">
        <v>0</v>
      </c>
      <c r="AR81" s="85">
        <v>70</v>
      </c>
      <c r="AS81" s="85">
        <v>25</v>
      </c>
      <c r="AT81" s="2" t="s">
        <v>95</v>
      </c>
    </row>
    <row r="82" spans="1:46" s="2" customFormat="1" ht="17.25" hidden="1" customHeight="1">
      <c r="A82" s="1"/>
      <c r="B82" s="2" t="s">
        <v>96</v>
      </c>
      <c r="C82" s="85">
        <v>0</v>
      </c>
      <c r="D82" s="85">
        <v>304</v>
      </c>
      <c r="E82" s="85">
        <v>1747</v>
      </c>
      <c r="F82" s="85">
        <v>141</v>
      </c>
      <c r="G82" s="85">
        <v>1324</v>
      </c>
      <c r="H82" s="85">
        <v>484</v>
      </c>
      <c r="I82" s="85">
        <v>67</v>
      </c>
      <c r="J82" s="85">
        <v>30</v>
      </c>
      <c r="K82" s="85">
        <v>95</v>
      </c>
      <c r="L82" s="85">
        <v>27</v>
      </c>
      <c r="M82" s="85">
        <v>19</v>
      </c>
      <c r="N82" s="85">
        <v>0</v>
      </c>
      <c r="O82" s="85">
        <v>222</v>
      </c>
      <c r="P82" s="85">
        <v>135</v>
      </c>
      <c r="Q82" s="85">
        <v>357</v>
      </c>
      <c r="T82" s="85">
        <v>96</v>
      </c>
      <c r="U82" s="85">
        <v>107</v>
      </c>
      <c r="V82" s="85">
        <v>49</v>
      </c>
      <c r="W82" s="85">
        <v>25</v>
      </c>
      <c r="X82" s="85">
        <v>111</v>
      </c>
      <c r="Y82" s="85">
        <v>258</v>
      </c>
      <c r="Z82" s="85">
        <v>15</v>
      </c>
      <c r="AA82" s="85">
        <v>39</v>
      </c>
      <c r="AB82" s="85">
        <v>13</v>
      </c>
      <c r="AC82" s="85">
        <v>52</v>
      </c>
      <c r="AD82" s="85">
        <v>30</v>
      </c>
      <c r="AE82" s="85">
        <v>17</v>
      </c>
      <c r="AF82" s="85">
        <v>47</v>
      </c>
      <c r="AG82" s="85">
        <v>0</v>
      </c>
      <c r="AJ82" s="85">
        <v>41</v>
      </c>
      <c r="AK82" s="85">
        <v>28622</v>
      </c>
      <c r="AL82" s="85">
        <v>0</v>
      </c>
      <c r="AM82" s="85">
        <v>0</v>
      </c>
      <c r="AN82" s="85">
        <v>33</v>
      </c>
      <c r="AO82" s="85">
        <v>16</v>
      </c>
      <c r="AP82" s="85">
        <v>179</v>
      </c>
      <c r="AQ82" s="85">
        <v>0</v>
      </c>
      <c r="AR82" s="85">
        <v>27</v>
      </c>
      <c r="AS82" s="85">
        <v>7</v>
      </c>
      <c r="AT82" s="2" t="s">
        <v>96</v>
      </c>
    </row>
    <row r="83" spans="1:46" s="2" customFormat="1" ht="17.25" hidden="1" customHeight="1">
      <c r="A83" s="1"/>
      <c r="B83" s="2" t="s">
        <v>97</v>
      </c>
      <c r="C83" s="85">
        <v>0</v>
      </c>
      <c r="D83" s="85">
        <v>23</v>
      </c>
      <c r="E83" s="85">
        <v>227</v>
      </c>
      <c r="F83" s="85">
        <v>18</v>
      </c>
      <c r="G83" s="85">
        <v>166</v>
      </c>
      <c r="H83" s="85">
        <v>69</v>
      </c>
      <c r="I83" s="85">
        <v>3</v>
      </c>
      <c r="J83" s="85">
        <v>2</v>
      </c>
      <c r="K83" s="85">
        <v>5</v>
      </c>
      <c r="L83" s="85">
        <v>7</v>
      </c>
      <c r="M83" s="85">
        <v>4</v>
      </c>
      <c r="N83" s="85">
        <v>0</v>
      </c>
      <c r="O83" s="85">
        <v>24</v>
      </c>
      <c r="P83" s="85">
        <v>19</v>
      </c>
      <c r="Q83" s="85">
        <v>43</v>
      </c>
      <c r="T83" s="85">
        <v>15</v>
      </c>
      <c r="U83" s="85">
        <v>9</v>
      </c>
      <c r="V83" s="85">
        <v>7</v>
      </c>
      <c r="W83" s="85">
        <v>5</v>
      </c>
      <c r="X83" s="85">
        <v>18</v>
      </c>
      <c r="Y83" s="85">
        <v>34</v>
      </c>
      <c r="Z83" s="85">
        <v>0</v>
      </c>
      <c r="AA83" s="85">
        <v>0</v>
      </c>
      <c r="AB83" s="85">
        <v>2</v>
      </c>
      <c r="AC83" s="85">
        <v>2</v>
      </c>
      <c r="AD83" s="85">
        <v>3</v>
      </c>
      <c r="AE83" s="85">
        <v>0</v>
      </c>
      <c r="AF83" s="85">
        <v>3</v>
      </c>
      <c r="AG83" s="85">
        <v>0</v>
      </c>
      <c r="AJ83" s="85">
        <v>6</v>
      </c>
      <c r="AK83" s="85">
        <v>2204</v>
      </c>
      <c r="AL83" s="85">
        <v>0</v>
      </c>
      <c r="AM83" s="85">
        <v>0</v>
      </c>
      <c r="AN83" s="85">
        <v>6</v>
      </c>
      <c r="AO83" s="85">
        <v>0</v>
      </c>
      <c r="AP83" s="85">
        <v>16</v>
      </c>
      <c r="AQ83" s="85">
        <v>0</v>
      </c>
      <c r="AR83" s="85">
        <v>6</v>
      </c>
      <c r="AS83" s="85">
        <v>1</v>
      </c>
      <c r="AT83" s="2" t="s">
        <v>97</v>
      </c>
    </row>
    <row r="84" spans="1:46" s="2" customFormat="1" ht="17.25" hidden="1" customHeight="1">
      <c r="A84" s="1"/>
      <c r="B84" s="2" t="s">
        <v>98</v>
      </c>
      <c r="C84" s="85">
        <v>0</v>
      </c>
      <c r="D84" s="85">
        <v>75</v>
      </c>
      <c r="E84" s="85">
        <v>447</v>
      </c>
      <c r="F84" s="85">
        <v>74</v>
      </c>
      <c r="G84" s="85">
        <v>332</v>
      </c>
      <c r="H84" s="85">
        <v>164</v>
      </c>
      <c r="I84" s="85">
        <v>15</v>
      </c>
      <c r="J84" s="85">
        <v>10</v>
      </c>
      <c r="K84" s="85">
        <v>25</v>
      </c>
      <c r="L84" s="85">
        <v>16</v>
      </c>
      <c r="M84" s="85">
        <v>8</v>
      </c>
      <c r="N84" s="85">
        <v>0</v>
      </c>
      <c r="O84" s="85">
        <v>46</v>
      </c>
      <c r="P84" s="85">
        <v>22</v>
      </c>
      <c r="Q84" s="85">
        <v>68</v>
      </c>
      <c r="T84" s="85">
        <v>22</v>
      </c>
      <c r="U84" s="85">
        <v>30</v>
      </c>
      <c r="V84" s="85">
        <v>21</v>
      </c>
      <c r="W84" s="85">
        <v>12</v>
      </c>
      <c r="X84" s="85">
        <v>28</v>
      </c>
      <c r="Y84" s="85">
        <v>75</v>
      </c>
      <c r="Z84" s="85">
        <v>5</v>
      </c>
      <c r="AA84" s="85">
        <v>5</v>
      </c>
      <c r="AB84" s="85">
        <v>4</v>
      </c>
      <c r="AC84" s="85">
        <v>9</v>
      </c>
      <c r="AD84" s="85">
        <v>12</v>
      </c>
      <c r="AE84" s="85">
        <v>6</v>
      </c>
      <c r="AF84" s="85">
        <v>18</v>
      </c>
      <c r="AG84" s="85">
        <v>0</v>
      </c>
      <c r="AJ84" s="85">
        <v>6</v>
      </c>
      <c r="AK84" s="85">
        <v>1563</v>
      </c>
      <c r="AL84" s="85">
        <v>0</v>
      </c>
      <c r="AM84" s="85">
        <v>0</v>
      </c>
      <c r="AN84" s="85">
        <v>3</v>
      </c>
      <c r="AO84" s="85">
        <v>0</v>
      </c>
      <c r="AP84" s="85">
        <v>36</v>
      </c>
      <c r="AQ84" s="85">
        <v>0</v>
      </c>
      <c r="AR84" s="85">
        <v>5</v>
      </c>
      <c r="AS84" s="85">
        <v>3</v>
      </c>
      <c r="AT84" s="2" t="s">
        <v>98</v>
      </c>
    </row>
    <row r="85" spans="1:46" s="2" customFormat="1" ht="17.25" hidden="1" customHeight="1">
      <c r="A85" s="1"/>
      <c r="B85" s="2" t="s">
        <v>99</v>
      </c>
      <c r="C85" s="85">
        <v>0</v>
      </c>
      <c r="D85" s="85">
        <v>18</v>
      </c>
      <c r="E85" s="85">
        <v>138</v>
      </c>
      <c r="F85" s="85">
        <v>8</v>
      </c>
      <c r="G85" s="85">
        <v>114</v>
      </c>
      <c r="H85" s="85">
        <v>11</v>
      </c>
      <c r="I85" s="85">
        <v>7</v>
      </c>
      <c r="J85" s="85">
        <v>3</v>
      </c>
      <c r="K85" s="85">
        <v>10</v>
      </c>
      <c r="L85" s="85">
        <v>2</v>
      </c>
      <c r="M85" s="85">
        <v>1</v>
      </c>
      <c r="N85" s="85">
        <v>0</v>
      </c>
      <c r="O85" s="85">
        <v>12</v>
      </c>
      <c r="P85" s="85">
        <v>6</v>
      </c>
      <c r="Q85" s="85">
        <v>18</v>
      </c>
      <c r="T85" s="85">
        <v>8</v>
      </c>
      <c r="U85" s="85">
        <v>5</v>
      </c>
      <c r="V85" s="85">
        <v>2</v>
      </c>
      <c r="W85" s="85">
        <v>2</v>
      </c>
      <c r="X85" s="85">
        <v>14</v>
      </c>
      <c r="Y85" s="85">
        <v>22</v>
      </c>
      <c r="Z85" s="85">
        <v>0</v>
      </c>
      <c r="AA85" s="85">
        <v>3</v>
      </c>
      <c r="AB85" s="85">
        <v>3</v>
      </c>
      <c r="AC85" s="85">
        <v>6</v>
      </c>
      <c r="AD85" s="85">
        <v>4</v>
      </c>
      <c r="AE85" s="85">
        <v>0</v>
      </c>
      <c r="AF85" s="85">
        <v>4</v>
      </c>
      <c r="AG85" s="85">
        <v>0</v>
      </c>
      <c r="AJ85" s="85">
        <v>1</v>
      </c>
      <c r="AK85" s="85">
        <v>409</v>
      </c>
      <c r="AL85" s="85">
        <v>0</v>
      </c>
      <c r="AM85" s="85">
        <v>0</v>
      </c>
      <c r="AN85" s="85">
        <v>0</v>
      </c>
      <c r="AO85" s="85">
        <v>0</v>
      </c>
      <c r="AP85" s="85">
        <v>23</v>
      </c>
      <c r="AQ85" s="85">
        <v>0</v>
      </c>
      <c r="AR85" s="85">
        <v>1</v>
      </c>
      <c r="AS85" s="85">
        <v>1</v>
      </c>
      <c r="AT85" s="2" t="s">
        <v>99</v>
      </c>
    </row>
    <row r="86" spans="1:46" s="2" customFormat="1" ht="17.25" hidden="1" customHeight="1">
      <c r="A86" s="1"/>
      <c r="B86" s="2" t="s">
        <v>100</v>
      </c>
      <c r="C86" s="85">
        <v>0</v>
      </c>
      <c r="D86" s="85">
        <v>127</v>
      </c>
      <c r="E86" s="85">
        <v>1124</v>
      </c>
      <c r="F86" s="85">
        <v>122</v>
      </c>
      <c r="G86" s="85">
        <v>907</v>
      </c>
      <c r="H86" s="85">
        <v>296</v>
      </c>
      <c r="I86" s="85">
        <v>24</v>
      </c>
      <c r="J86" s="85">
        <v>20</v>
      </c>
      <c r="K86" s="85">
        <v>42</v>
      </c>
      <c r="L86" s="85">
        <v>12</v>
      </c>
      <c r="M86" s="85">
        <v>12</v>
      </c>
      <c r="N86" s="85">
        <v>0</v>
      </c>
      <c r="O86" s="85">
        <v>136</v>
      </c>
      <c r="P86" s="85">
        <v>60</v>
      </c>
      <c r="Q86" s="85">
        <v>196</v>
      </c>
      <c r="T86" s="85">
        <v>51</v>
      </c>
      <c r="U86" s="85">
        <v>75</v>
      </c>
      <c r="V86" s="85">
        <v>44</v>
      </c>
      <c r="W86" s="85">
        <v>19</v>
      </c>
      <c r="X86" s="85">
        <v>62</v>
      </c>
      <c r="Y86" s="85">
        <v>177</v>
      </c>
      <c r="Z86" s="85">
        <v>7</v>
      </c>
      <c r="AA86" s="85">
        <v>9</v>
      </c>
      <c r="AB86" s="85">
        <v>6</v>
      </c>
      <c r="AC86" s="85">
        <v>15</v>
      </c>
      <c r="AD86" s="85">
        <v>15</v>
      </c>
      <c r="AE86" s="85">
        <v>14</v>
      </c>
      <c r="AF86" s="85">
        <v>29</v>
      </c>
      <c r="AG86" s="85">
        <v>0</v>
      </c>
      <c r="AJ86" s="85">
        <v>8</v>
      </c>
      <c r="AK86" s="85">
        <v>7498</v>
      </c>
      <c r="AL86" s="85">
        <v>1</v>
      </c>
      <c r="AM86" s="85">
        <v>872</v>
      </c>
      <c r="AN86" s="85">
        <v>6</v>
      </c>
      <c r="AO86" s="85">
        <v>12</v>
      </c>
      <c r="AP86" s="85">
        <v>116</v>
      </c>
      <c r="AQ86" s="85">
        <v>0</v>
      </c>
      <c r="AR86" s="85">
        <v>8</v>
      </c>
      <c r="AS86" s="85">
        <v>2</v>
      </c>
      <c r="AT86" s="2" t="s">
        <v>100</v>
      </c>
    </row>
    <row r="87" spans="1:46" s="2" customFormat="1" ht="17.25" hidden="1" customHeight="1">
      <c r="A87" s="1"/>
      <c r="B87" s="2" t="s">
        <v>101</v>
      </c>
      <c r="C87" s="85">
        <v>0</v>
      </c>
      <c r="D87" s="85">
        <v>35</v>
      </c>
      <c r="E87" s="85">
        <v>343</v>
      </c>
      <c r="F87" s="85">
        <v>39</v>
      </c>
      <c r="G87" s="85">
        <v>266</v>
      </c>
      <c r="H87" s="85">
        <v>107</v>
      </c>
      <c r="I87" s="85">
        <v>10</v>
      </c>
      <c r="J87" s="85">
        <v>4</v>
      </c>
      <c r="K87" s="85">
        <v>14</v>
      </c>
      <c r="L87" s="85">
        <v>7</v>
      </c>
      <c r="M87" s="85">
        <v>4</v>
      </c>
      <c r="N87" s="85">
        <v>0</v>
      </c>
      <c r="O87" s="85">
        <v>33</v>
      </c>
      <c r="P87" s="85">
        <v>23</v>
      </c>
      <c r="Q87" s="85">
        <v>56</v>
      </c>
      <c r="T87" s="85">
        <v>18</v>
      </c>
      <c r="U87" s="85">
        <v>14</v>
      </c>
      <c r="V87" s="85">
        <v>12</v>
      </c>
      <c r="W87" s="85">
        <v>15</v>
      </c>
      <c r="X87" s="85">
        <v>1</v>
      </c>
      <c r="Y87" s="85">
        <v>38</v>
      </c>
      <c r="Z87" s="85">
        <v>0</v>
      </c>
      <c r="AA87" s="85">
        <v>4</v>
      </c>
      <c r="AB87" s="85">
        <v>2</v>
      </c>
      <c r="AC87" s="85">
        <v>6</v>
      </c>
      <c r="AD87" s="85">
        <v>7</v>
      </c>
      <c r="AE87" s="85">
        <v>2</v>
      </c>
      <c r="AF87" s="85">
        <v>9</v>
      </c>
      <c r="AG87" s="85">
        <v>0</v>
      </c>
      <c r="AJ87" s="85">
        <v>3</v>
      </c>
      <c r="AK87" s="85">
        <v>126</v>
      </c>
      <c r="AL87" s="85">
        <v>0</v>
      </c>
      <c r="AM87" s="85">
        <v>0</v>
      </c>
      <c r="AN87" s="85">
        <v>0</v>
      </c>
      <c r="AO87" s="85">
        <v>3</v>
      </c>
      <c r="AP87" s="85">
        <v>30</v>
      </c>
      <c r="AQ87" s="85">
        <v>0</v>
      </c>
      <c r="AR87" s="85">
        <v>3</v>
      </c>
      <c r="AS87" s="85">
        <v>2</v>
      </c>
      <c r="AT87" s="2" t="s">
        <v>101</v>
      </c>
    </row>
    <row r="88" spans="1:46" s="2" customFormat="1" ht="17.25" hidden="1" customHeight="1">
      <c r="A88" s="1"/>
      <c r="B88" s="2" t="s">
        <v>102</v>
      </c>
      <c r="C88" s="85">
        <v>0</v>
      </c>
      <c r="D88" s="85">
        <v>19</v>
      </c>
      <c r="E88" s="85">
        <v>196</v>
      </c>
      <c r="F88" s="85">
        <v>13</v>
      </c>
      <c r="G88" s="85">
        <v>152</v>
      </c>
      <c r="H88" s="85">
        <v>28</v>
      </c>
      <c r="I88" s="85">
        <v>8</v>
      </c>
      <c r="J88" s="85">
        <v>4</v>
      </c>
      <c r="K88" s="85">
        <v>12</v>
      </c>
      <c r="L88" s="85">
        <v>5</v>
      </c>
      <c r="M88" s="85">
        <v>3</v>
      </c>
      <c r="N88" s="85">
        <v>0</v>
      </c>
      <c r="O88" s="85">
        <v>14</v>
      </c>
      <c r="P88" s="85">
        <v>14</v>
      </c>
      <c r="Q88" s="85">
        <v>28</v>
      </c>
      <c r="T88" s="85">
        <v>6</v>
      </c>
      <c r="U88" s="85">
        <v>5</v>
      </c>
      <c r="V88" s="85">
        <v>4</v>
      </c>
      <c r="W88" s="85">
        <v>5</v>
      </c>
      <c r="X88" s="85">
        <v>5</v>
      </c>
      <c r="Y88" s="85">
        <v>16</v>
      </c>
      <c r="Z88" s="85">
        <v>1</v>
      </c>
      <c r="AA88" s="85">
        <v>6</v>
      </c>
      <c r="AB88" s="85">
        <v>3</v>
      </c>
      <c r="AC88" s="85">
        <v>9</v>
      </c>
      <c r="AD88" s="85">
        <v>2</v>
      </c>
      <c r="AE88" s="85">
        <v>1</v>
      </c>
      <c r="AF88" s="85">
        <v>3</v>
      </c>
      <c r="AG88" s="85">
        <v>0</v>
      </c>
      <c r="AJ88" s="85">
        <v>1</v>
      </c>
      <c r="AK88" s="85">
        <v>2594</v>
      </c>
      <c r="AL88" s="85">
        <v>0</v>
      </c>
      <c r="AM88" s="85">
        <v>0</v>
      </c>
      <c r="AN88" s="85">
        <v>1</v>
      </c>
      <c r="AO88" s="85">
        <v>0</v>
      </c>
      <c r="AP88" s="85">
        <v>24</v>
      </c>
      <c r="AQ88" s="85">
        <v>0</v>
      </c>
      <c r="AR88" s="85">
        <v>1</v>
      </c>
      <c r="AS88" s="85">
        <v>1</v>
      </c>
      <c r="AT88" s="2" t="s">
        <v>102</v>
      </c>
    </row>
    <row r="89" spans="1:46" s="2" customFormat="1" ht="17.25" hidden="1" customHeight="1">
      <c r="A89" s="1"/>
      <c r="B89" s="2" t="s">
        <v>103</v>
      </c>
      <c r="C89" s="85">
        <v>0</v>
      </c>
      <c r="D89" s="85">
        <v>58</v>
      </c>
      <c r="E89" s="85">
        <v>414</v>
      </c>
      <c r="F89" s="85">
        <v>54</v>
      </c>
      <c r="G89" s="85">
        <v>273</v>
      </c>
      <c r="H89" s="85">
        <v>92</v>
      </c>
      <c r="I89" s="85">
        <v>9</v>
      </c>
      <c r="J89" s="85">
        <v>5</v>
      </c>
      <c r="K89" s="85">
        <v>14</v>
      </c>
      <c r="L89" s="85">
        <v>2</v>
      </c>
      <c r="M89" s="85">
        <v>6</v>
      </c>
      <c r="N89" s="85">
        <v>0</v>
      </c>
      <c r="O89" s="85">
        <v>55</v>
      </c>
      <c r="P89" s="85">
        <v>31</v>
      </c>
      <c r="Q89" s="85">
        <v>86</v>
      </c>
      <c r="T89" s="85">
        <v>23</v>
      </c>
      <c r="U89" s="85">
        <v>18</v>
      </c>
      <c r="V89" s="85">
        <v>8</v>
      </c>
      <c r="W89" s="85">
        <v>10</v>
      </c>
      <c r="X89" s="85">
        <v>25</v>
      </c>
      <c r="Y89" s="85">
        <v>55</v>
      </c>
      <c r="Z89" s="85">
        <v>3</v>
      </c>
      <c r="AA89" s="85">
        <v>4</v>
      </c>
      <c r="AB89" s="85">
        <v>2</v>
      </c>
      <c r="AC89" s="85">
        <v>6</v>
      </c>
      <c r="AD89" s="85">
        <v>5</v>
      </c>
      <c r="AE89" s="85">
        <v>3</v>
      </c>
      <c r="AF89" s="85">
        <v>8</v>
      </c>
      <c r="AG89" s="85">
        <v>0</v>
      </c>
      <c r="AJ89" s="85">
        <v>6</v>
      </c>
      <c r="AK89" s="85">
        <v>3195</v>
      </c>
      <c r="AL89" s="85">
        <v>0</v>
      </c>
      <c r="AM89" s="85">
        <v>0</v>
      </c>
      <c r="AN89" s="85">
        <v>3</v>
      </c>
      <c r="AO89" s="85">
        <v>1</v>
      </c>
      <c r="AP89" s="85">
        <v>44</v>
      </c>
      <c r="AQ89" s="85">
        <v>0</v>
      </c>
      <c r="AR89" s="85">
        <v>5</v>
      </c>
      <c r="AS89" s="85">
        <v>0</v>
      </c>
      <c r="AT89" s="2" t="s">
        <v>103</v>
      </c>
    </row>
    <row r="90" spans="1:46" s="2" customFormat="1" ht="17.25" hidden="1" customHeight="1">
      <c r="A90" s="1"/>
      <c r="B90" s="2" t="s">
        <v>104</v>
      </c>
      <c r="C90" s="85">
        <v>0</v>
      </c>
      <c r="D90" s="85">
        <v>62</v>
      </c>
      <c r="E90" s="85">
        <v>500</v>
      </c>
      <c r="F90" s="85">
        <v>42</v>
      </c>
      <c r="G90" s="85">
        <v>360</v>
      </c>
      <c r="H90" s="85">
        <v>146</v>
      </c>
      <c r="I90" s="85">
        <v>14</v>
      </c>
      <c r="J90" s="85">
        <v>7</v>
      </c>
      <c r="K90" s="85">
        <v>21</v>
      </c>
      <c r="L90" s="85">
        <v>11</v>
      </c>
      <c r="M90" s="85">
        <v>3</v>
      </c>
      <c r="N90" s="85">
        <v>0</v>
      </c>
      <c r="O90" s="85">
        <v>60</v>
      </c>
      <c r="P90" s="85">
        <v>44</v>
      </c>
      <c r="Q90" s="85">
        <v>104</v>
      </c>
      <c r="T90" s="85">
        <v>18</v>
      </c>
      <c r="U90" s="85">
        <v>33</v>
      </c>
      <c r="V90" s="85">
        <v>12</v>
      </c>
      <c r="W90" s="85">
        <v>8</v>
      </c>
      <c r="X90" s="85">
        <v>35</v>
      </c>
      <c r="Y90" s="85">
        <v>75</v>
      </c>
      <c r="Z90" s="85">
        <v>4</v>
      </c>
      <c r="AA90" s="85">
        <v>7</v>
      </c>
      <c r="AB90" s="85">
        <v>3</v>
      </c>
      <c r="AC90" s="85">
        <v>10</v>
      </c>
      <c r="AD90" s="85">
        <v>7</v>
      </c>
      <c r="AE90" s="85">
        <v>5</v>
      </c>
      <c r="AF90" s="85">
        <v>12</v>
      </c>
      <c r="AG90" s="85">
        <v>0</v>
      </c>
      <c r="AJ90" s="85">
        <v>8</v>
      </c>
      <c r="AK90" s="85">
        <v>1825</v>
      </c>
      <c r="AL90" s="85">
        <v>0</v>
      </c>
      <c r="AM90" s="85">
        <v>0</v>
      </c>
      <c r="AN90" s="85">
        <v>5</v>
      </c>
      <c r="AO90" s="85">
        <v>1</v>
      </c>
      <c r="AP90" s="85">
        <v>41</v>
      </c>
      <c r="AQ90" s="85">
        <v>0</v>
      </c>
      <c r="AR90" s="85">
        <v>7</v>
      </c>
      <c r="AS90" s="85">
        <v>5</v>
      </c>
      <c r="AT90" s="2" t="s">
        <v>104</v>
      </c>
    </row>
  </sheetData>
  <mergeCells count="35"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U130"/>
  <sheetViews>
    <sheetView view="pageBreakPreview" zoomScale="85" zoomScaleNormal="75" zoomScaleSheetLayoutView="85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0" style="1" hidden="1" customWidth="1"/>
    <col min="21" max="21" width="9.21875" style="1" hidden="1" customWidth="1"/>
    <col min="22" max="16384" width="9" style="1"/>
  </cols>
  <sheetData>
    <row r="1" spans="2:21" s="10" customFormat="1" ht="17.25" customHeight="1">
      <c r="B1" s="215" t="s">
        <v>412</v>
      </c>
      <c r="C1" s="17"/>
      <c r="D1" s="9"/>
      <c r="E1" s="9"/>
      <c r="F1" s="9"/>
      <c r="G1" s="9"/>
      <c r="H1" s="17"/>
      <c r="I1" s="9"/>
      <c r="J1" s="9"/>
      <c r="K1" s="9"/>
      <c r="L1" s="9"/>
      <c r="M1" s="9"/>
      <c r="N1" s="9"/>
      <c r="R1" s="19"/>
    </row>
    <row r="2" spans="2:21" s="10" customFormat="1" ht="17.25" customHeight="1" thickBot="1">
      <c r="B2" s="19"/>
      <c r="O2" s="11"/>
      <c r="P2" s="11"/>
      <c r="Q2" s="11"/>
      <c r="R2" s="198" t="s">
        <v>54</v>
      </c>
    </row>
    <row r="3" spans="2:21" s="16" customFormat="1" ht="17.25" customHeight="1">
      <c r="B3" s="280" t="s">
        <v>50</v>
      </c>
      <c r="C3" s="283" t="s">
        <v>123</v>
      </c>
      <c r="D3" s="284"/>
      <c r="E3" s="285"/>
      <c r="F3" s="293" t="s">
        <v>58</v>
      </c>
      <c r="G3" s="293" t="s">
        <v>57</v>
      </c>
      <c r="H3" s="293" t="s">
        <v>56</v>
      </c>
      <c r="I3" s="293" t="s">
        <v>55</v>
      </c>
      <c r="J3" s="293" t="s">
        <v>137</v>
      </c>
      <c r="K3" s="293" t="s">
        <v>148</v>
      </c>
      <c r="L3" s="293" t="s">
        <v>138</v>
      </c>
      <c r="M3" s="293" t="s">
        <v>139</v>
      </c>
      <c r="N3" s="293" t="s">
        <v>140</v>
      </c>
      <c r="O3" s="296" t="s">
        <v>125</v>
      </c>
      <c r="P3" s="297"/>
      <c r="Q3" s="297"/>
      <c r="R3" s="280" t="s">
        <v>50</v>
      </c>
    </row>
    <row r="4" spans="2:21" s="16" customFormat="1" ht="17.25" customHeight="1">
      <c r="B4" s="281"/>
      <c r="C4" s="288" t="s">
        <v>136</v>
      </c>
      <c r="D4" s="289"/>
      <c r="E4" s="291" t="s">
        <v>25</v>
      </c>
      <c r="F4" s="294"/>
      <c r="G4" s="294"/>
      <c r="H4" s="294"/>
      <c r="I4" s="294"/>
      <c r="J4" s="294"/>
      <c r="K4" s="294"/>
      <c r="L4" s="294"/>
      <c r="M4" s="294"/>
      <c r="N4" s="294"/>
      <c r="O4" s="290" t="s">
        <v>136</v>
      </c>
      <c r="P4" s="289"/>
      <c r="Q4" s="286" t="s">
        <v>25</v>
      </c>
      <c r="R4" s="281"/>
    </row>
    <row r="5" spans="2:21" s="31" customFormat="1" ht="17.25" customHeight="1" thickBot="1">
      <c r="B5" s="282"/>
      <c r="C5" s="106" t="s">
        <v>143</v>
      </c>
      <c r="D5" s="97" t="s">
        <v>144</v>
      </c>
      <c r="E5" s="292"/>
      <c r="F5" s="295"/>
      <c r="G5" s="295"/>
      <c r="H5" s="295"/>
      <c r="I5" s="295"/>
      <c r="J5" s="295"/>
      <c r="K5" s="295"/>
      <c r="L5" s="295"/>
      <c r="M5" s="295"/>
      <c r="N5" s="295"/>
      <c r="O5" s="93" t="s">
        <v>141</v>
      </c>
      <c r="P5" s="97" t="s">
        <v>142</v>
      </c>
      <c r="Q5" s="287"/>
      <c r="R5" s="282"/>
      <c r="T5" s="31" t="s">
        <v>153</v>
      </c>
      <c r="U5" s="31" t="s">
        <v>154</v>
      </c>
    </row>
    <row r="6" spans="2:21" s="6" customFormat="1" ht="17.25" customHeight="1">
      <c r="B6" s="13" t="s">
        <v>67</v>
      </c>
      <c r="C6" s="32">
        <f>C51</f>
        <v>107622</v>
      </c>
      <c r="D6" s="33">
        <f t="shared" ref="D6:Q6" si="0">D51</f>
        <v>56395</v>
      </c>
      <c r="E6" s="33">
        <f t="shared" si="0"/>
        <v>164017</v>
      </c>
      <c r="F6" s="33">
        <f t="shared" si="0"/>
        <v>629216700</v>
      </c>
      <c r="G6" s="33">
        <f t="shared" si="0"/>
        <v>217288179</v>
      </c>
      <c r="H6" s="33">
        <f t="shared" si="0"/>
        <v>445280845</v>
      </c>
      <c r="I6" s="33">
        <f t="shared" si="0"/>
        <v>17218951</v>
      </c>
      <c r="J6" s="33">
        <f t="shared" si="0"/>
        <v>1630815</v>
      </c>
      <c r="K6" s="33">
        <f t="shared" si="0"/>
        <v>748</v>
      </c>
      <c r="L6" s="33">
        <f t="shared" si="0"/>
        <v>59543</v>
      </c>
      <c r="M6" s="33">
        <f t="shared" si="0"/>
        <v>63016</v>
      </c>
      <c r="N6" s="33">
        <f t="shared" si="0"/>
        <v>32</v>
      </c>
      <c r="O6" s="33">
        <f t="shared" si="0"/>
        <v>14006010</v>
      </c>
      <c r="P6" s="33">
        <f t="shared" si="0"/>
        <v>1449610</v>
      </c>
      <c r="Q6" s="34">
        <f t="shared" si="0"/>
        <v>15455620</v>
      </c>
      <c r="R6" s="13" t="s">
        <v>67</v>
      </c>
      <c r="S6" s="18"/>
      <c r="T6" s="6">
        <f>F6-G6-H6</f>
        <v>-33352324</v>
      </c>
      <c r="U6" s="6">
        <f>I6-SUM(J6:N6)-Q6</f>
        <v>9177</v>
      </c>
    </row>
    <row r="7" spans="2:21" s="6" customFormat="1" ht="17.25" customHeight="1">
      <c r="B7" s="14" t="s">
        <v>68</v>
      </c>
      <c r="C7" s="35">
        <f t="shared" ref="C7:Q22" si="1">C52</f>
        <v>17525</v>
      </c>
      <c r="D7" s="36">
        <f t="shared" si="1"/>
        <v>10042</v>
      </c>
      <c r="E7" s="36">
        <f t="shared" si="1"/>
        <v>27567</v>
      </c>
      <c r="F7" s="36">
        <f t="shared" si="1"/>
        <v>82355437</v>
      </c>
      <c r="G7" s="36">
        <f t="shared" si="1"/>
        <v>34309482</v>
      </c>
      <c r="H7" s="36">
        <f t="shared" si="1"/>
        <v>53990841</v>
      </c>
      <c r="I7" s="36">
        <f t="shared" si="1"/>
        <v>2104050</v>
      </c>
      <c r="J7" s="36">
        <f t="shared" si="1"/>
        <v>174037</v>
      </c>
      <c r="K7" s="36">
        <f t="shared" si="1"/>
        <v>258</v>
      </c>
      <c r="L7" s="36">
        <f t="shared" si="1"/>
        <v>6283</v>
      </c>
      <c r="M7" s="36">
        <f t="shared" si="1"/>
        <v>5637</v>
      </c>
      <c r="N7" s="36">
        <f t="shared" si="1"/>
        <v>16</v>
      </c>
      <c r="O7" s="36">
        <f t="shared" si="1"/>
        <v>1665809</v>
      </c>
      <c r="P7" s="36">
        <f t="shared" si="1"/>
        <v>251442</v>
      </c>
      <c r="Q7" s="37">
        <f t="shared" si="1"/>
        <v>1917251</v>
      </c>
      <c r="R7" s="14" t="s">
        <v>68</v>
      </c>
      <c r="S7" s="18"/>
      <c r="T7" s="6">
        <f t="shared" ref="T7:T47" si="2">F7-G7-H7</f>
        <v>-5944886</v>
      </c>
      <c r="U7" s="6">
        <f t="shared" ref="U7:U47" si="3">I7-SUM(J7:N7)-Q7</f>
        <v>568</v>
      </c>
    </row>
    <row r="8" spans="2:21" s="6" customFormat="1" ht="17.25" customHeight="1">
      <c r="B8" s="14" t="s">
        <v>69</v>
      </c>
      <c r="C8" s="35">
        <f t="shared" si="1"/>
        <v>23959</v>
      </c>
      <c r="D8" s="36">
        <f t="shared" si="1"/>
        <v>14160</v>
      </c>
      <c r="E8" s="36">
        <f t="shared" si="1"/>
        <v>38119</v>
      </c>
      <c r="F8" s="36">
        <f t="shared" si="1"/>
        <v>118941742</v>
      </c>
      <c r="G8" s="36">
        <f t="shared" si="1"/>
        <v>48335784</v>
      </c>
      <c r="H8" s="36">
        <f t="shared" si="1"/>
        <v>80271681</v>
      </c>
      <c r="I8" s="36">
        <f t="shared" si="1"/>
        <v>3096617</v>
      </c>
      <c r="J8" s="36">
        <f t="shared" si="1"/>
        <v>252824</v>
      </c>
      <c r="K8" s="36">
        <f t="shared" si="1"/>
        <v>152</v>
      </c>
      <c r="L8" s="36">
        <f t="shared" si="1"/>
        <v>8544</v>
      </c>
      <c r="M8" s="36">
        <f t="shared" si="1"/>
        <v>9568</v>
      </c>
      <c r="N8" s="36">
        <f t="shared" si="1"/>
        <v>0</v>
      </c>
      <c r="O8" s="36">
        <f t="shared" si="1"/>
        <v>2457231</v>
      </c>
      <c r="P8" s="36">
        <f t="shared" si="1"/>
        <v>367222</v>
      </c>
      <c r="Q8" s="37">
        <f t="shared" si="1"/>
        <v>2824453</v>
      </c>
      <c r="R8" s="14" t="s">
        <v>69</v>
      </c>
      <c r="S8" s="18"/>
      <c r="T8" s="6">
        <f t="shared" si="2"/>
        <v>-9665723</v>
      </c>
      <c r="U8" s="6">
        <f t="shared" si="3"/>
        <v>1076</v>
      </c>
    </row>
    <row r="9" spans="2:21" s="6" customFormat="1" ht="17.25" customHeight="1">
      <c r="B9" s="14" t="s">
        <v>70</v>
      </c>
      <c r="C9" s="35">
        <f t="shared" si="1"/>
        <v>16389</v>
      </c>
      <c r="D9" s="36">
        <f t="shared" si="1"/>
        <v>10400</v>
      </c>
      <c r="E9" s="36">
        <f t="shared" si="1"/>
        <v>26789</v>
      </c>
      <c r="F9" s="36">
        <f t="shared" si="1"/>
        <v>81507213</v>
      </c>
      <c r="G9" s="36">
        <f t="shared" si="1"/>
        <v>32453860</v>
      </c>
      <c r="H9" s="36">
        <f t="shared" si="1"/>
        <v>50923142</v>
      </c>
      <c r="I9" s="36">
        <f t="shared" si="1"/>
        <v>1993919</v>
      </c>
      <c r="J9" s="36">
        <f t="shared" si="1"/>
        <v>151751</v>
      </c>
      <c r="K9" s="36">
        <f t="shared" si="1"/>
        <v>337</v>
      </c>
      <c r="L9" s="36">
        <f t="shared" si="1"/>
        <v>3872</v>
      </c>
      <c r="M9" s="36">
        <f t="shared" si="1"/>
        <v>3862</v>
      </c>
      <c r="N9" s="36">
        <f t="shared" si="1"/>
        <v>32</v>
      </c>
      <c r="O9" s="36">
        <f t="shared" si="1"/>
        <v>1579225</v>
      </c>
      <c r="P9" s="36">
        <f t="shared" si="1"/>
        <v>254340</v>
      </c>
      <c r="Q9" s="37">
        <f t="shared" si="1"/>
        <v>1833565</v>
      </c>
      <c r="R9" s="14" t="s">
        <v>70</v>
      </c>
      <c r="S9" s="18"/>
      <c r="T9" s="6">
        <f t="shared" si="2"/>
        <v>-1869789</v>
      </c>
      <c r="U9" s="6">
        <f t="shared" si="3"/>
        <v>500</v>
      </c>
    </row>
    <row r="10" spans="2:21" s="6" customFormat="1" ht="17.25" customHeight="1">
      <c r="B10" s="14" t="s">
        <v>71</v>
      </c>
      <c r="C10" s="35">
        <f t="shared" si="1"/>
        <v>35467</v>
      </c>
      <c r="D10" s="36">
        <f t="shared" si="1"/>
        <v>20054</v>
      </c>
      <c r="E10" s="36">
        <f t="shared" si="1"/>
        <v>55521</v>
      </c>
      <c r="F10" s="36">
        <f t="shared" si="1"/>
        <v>184772633</v>
      </c>
      <c r="G10" s="36">
        <f t="shared" si="1"/>
        <v>71746393</v>
      </c>
      <c r="H10" s="36">
        <f t="shared" si="1"/>
        <v>126004321</v>
      </c>
      <c r="I10" s="36">
        <f t="shared" si="1"/>
        <v>4949703</v>
      </c>
      <c r="J10" s="36">
        <f t="shared" si="1"/>
        <v>445368</v>
      </c>
      <c r="K10" s="36">
        <f t="shared" si="1"/>
        <v>234</v>
      </c>
      <c r="L10" s="36">
        <f t="shared" si="1"/>
        <v>10485</v>
      </c>
      <c r="M10" s="36">
        <f t="shared" si="1"/>
        <v>10778</v>
      </c>
      <c r="N10" s="36">
        <f t="shared" si="1"/>
        <v>0</v>
      </c>
      <c r="O10" s="36">
        <f t="shared" si="1"/>
        <v>3944305</v>
      </c>
      <c r="P10" s="36">
        <f t="shared" si="1"/>
        <v>536661</v>
      </c>
      <c r="Q10" s="37">
        <f t="shared" si="1"/>
        <v>4480966</v>
      </c>
      <c r="R10" s="14" t="s">
        <v>71</v>
      </c>
      <c r="S10" s="18"/>
      <c r="T10" s="6">
        <f t="shared" si="2"/>
        <v>-12978081</v>
      </c>
      <c r="U10" s="6">
        <f t="shared" si="3"/>
        <v>1872</v>
      </c>
    </row>
    <row r="11" spans="2:21" s="6" customFormat="1" ht="17.25" customHeight="1">
      <c r="B11" s="14" t="s">
        <v>72</v>
      </c>
      <c r="C11" s="35">
        <f t="shared" si="1"/>
        <v>14694</v>
      </c>
      <c r="D11" s="36">
        <f t="shared" si="1"/>
        <v>9424</v>
      </c>
      <c r="E11" s="36">
        <f t="shared" si="1"/>
        <v>24118</v>
      </c>
      <c r="F11" s="36">
        <f t="shared" si="1"/>
        <v>72630058</v>
      </c>
      <c r="G11" s="36">
        <f t="shared" si="1"/>
        <v>30283734</v>
      </c>
      <c r="H11" s="36">
        <f t="shared" si="1"/>
        <v>48325226</v>
      </c>
      <c r="I11" s="36">
        <f t="shared" si="1"/>
        <v>1870882</v>
      </c>
      <c r="J11" s="36">
        <f t="shared" si="1"/>
        <v>155493</v>
      </c>
      <c r="K11" s="36">
        <f t="shared" si="1"/>
        <v>138</v>
      </c>
      <c r="L11" s="36">
        <f t="shared" si="1"/>
        <v>3759</v>
      </c>
      <c r="M11" s="36">
        <f t="shared" si="1"/>
        <v>2016</v>
      </c>
      <c r="N11" s="36">
        <f t="shared" si="1"/>
        <v>23</v>
      </c>
      <c r="O11" s="36">
        <f t="shared" si="1"/>
        <v>1470414</v>
      </c>
      <c r="P11" s="36">
        <f t="shared" si="1"/>
        <v>238559</v>
      </c>
      <c r="Q11" s="37">
        <f t="shared" si="1"/>
        <v>1708973</v>
      </c>
      <c r="R11" s="14" t="s">
        <v>72</v>
      </c>
      <c r="S11" s="18"/>
      <c r="T11" s="6">
        <f t="shared" si="2"/>
        <v>-5978902</v>
      </c>
      <c r="U11" s="6">
        <f t="shared" si="3"/>
        <v>480</v>
      </c>
    </row>
    <row r="12" spans="2:21" s="6" customFormat="1" ht="17.25" customHeight="1">
      <c r="B12" s="14" t="s">
        <v>73</v>
      </c>
      <c r="C12" s="35">
        <f t="shared" si="1"/>
        <v>6925</v>
      </c>
      <c r="D12" s="36">
        <f t="shared" si="1"/>
        <v>4596</v>
      </c>
      <c r="E12" s="36">
        <f t="shared" si="1"/>
        <v>11521</v>
      </c>
      <c r="F12" s="36">
        <f t="shared" si="1"/>
        <v>31740077</v>
      </c>
      <c r="G12" s="36">
        <f t="shared" si="1"/>
        <v>14060103</v>
      </c>
      <c r="H12" s="36">
        <f t="shared" si="1"/>
        <v>20462908</v>
      </c>
      <c r="I12" s="36">
        <f t="shared" si="1"/>
        <v>799152</v>
      </c>
      <c r="J12" s="36">
        <f t="shared" si="1"/>
        <v>48823</v>
      </c>
      <c r="K12" s="36">
        <f t="shared" si="1"/>
        <v>38</v>
      </c>
      <c r="L12" s="36">
        <f t="shared" si="1"/>
        <v>1180</v>
      </c>
      <c r="M12" s="36">
        <f t="shared" si="1"/>
        <v>1933</v>
      </c>
      <c r="N12" s="36">
        <f t="shared" si="1"/>
        <v>0</v>
      </c>
      <c r="O12" s="36">
        <f t="shared" si="1"/>
        <v>647467</v>
      </c>
      <c r="P12" s="36">
        <f t="shared" si="1"/>
        <v>99611</v>
      </c>
      <c r="Q12" s="37">
        <f t="shared" si="1"/>
        <v>747078</v>
      </c>
      <c r="R12" s="14" t="s">
        <v>73</v>
      </c>
      <c r="S12" s="18"/>
      <c r="T12" s="6">
        <f t="shared" si="2"/>
        <v>-2782934</v>
      </c>
      <c r="U12" s="6">
        <f t="shared" si="3"/>
        <v>100</v>
      </c>
    </row>
    <row r="13" spans="2:21" s="6" customFormat="1" ht="17.25" customHeight="1">
      <c r="B13" s="14" t="s">
        <v>74</v>
      </c>
      <c r="C13" s="35">
        <f t="shared" si="1"/>
        <v>5472</v>
      </c>
      <c r="D13" s="36">
        <f t="shared" si="1"/>
        <v>3872</v>
      </c>
      <c r="E13" s="36">
        <f t="shared" si="1"/>
        <v>9344</v>
      </c>
      <c r="F13" s="36">
        <f t="shared" si="1"/>
        <v>27446465</v>
      </c>
      <c r="G13" s="36">
        <f t="shared" si="1"/>
        <v>11508327</v>
      </c>
      <c r="H13" s="36">
        <f t="shared" si="1"/>
        <v>18520590</v>
      </c>
      <c r="I13" s="36">
        <f t="shared" si="1"/>
        <v>702499</v>
      </c>
      <c r="J13" s="36">
        <f t="shared" si="1"/>
        <v>43000</v>
      </c>
      <c r="K13" s="36">
        <f t="shared" si="1"/>
        <v>42</v>
      </c>
      <c r="L13" s="36">
        <f t="shared" si="1"/>
        <v>2859</v>
      </c>
      <c r="M13" s="36">
        <f t="shared" si="1"/>
        <v>1190</v>
      </c>
      <c r="N13" s="36">
        <f t="shared" si="1"/>
        <v>0</v>
      </c>
      <c r="O13" s="36">
        <f t="shared" si="1"/>
        <v>573727</v>
      </c>
      <c r="P13" s="36">
        <f t="shared" si="1"/>
        <v>81561</v>
      </c>
      <c r="Q13" s="37">
        <f t="shared" si="1"/>
        <v>655288</v>
      </c>
      <c r="R13" s="14" t="s">
        <v>74</v>
      </c>
      <c r="S13" s="18"/>
      <c r="T13" s="6">
        <f t="shared" si="2"/>
        <v>-2582452</v>
      </c>
      <c r="U13" s="6">
        <f t="shared" si="3"/>
        <v>120</v>
      </c>
    </row>
    <row r="14" spans="2:21" s="6" customFormat="1" ht="17.25" customHeight="1">
      <c r="B14" s="14" t="s">
        <v>75</v>
      </c>
      <c r="C14" s="35">
        <f t="shared" si="1"/>
        <v>41783</v>
      </c>
      <c r="D14" s="36">
        <f t="shared" si="1"/>
        <v>13855</v>
      </c>
      <c r="E14" s="36">
        <f t="shared" si="1"/>
        <v>55638</v>
      </c>
      <c r="F14" s="36">
        <f t="shared" si="1"/>
        <v>244279764</v>
      </c>
      <c r="G14" s="36">
        <f t="shared" si="1"/>
        <v>77238431</v>
      </c>
      <c r="H14" s="36">
        <f t="shared" si="1"/>
        <v>167057001</v>
      </c>
      <c r="I14" s="36">
        <f t="shared" si="1"/>
        <v>6396445</v>
      </c>
      <c r="J14" s="36">
        <f t="shared" si="1"/>
        <v>638207</v>
      </c>
      <c r="K14" s="36">
        <f t="shared" si="1"/>
        <v>216</v>
      </c>
      <c r="L14" s="36">
        <f t="shared" si="1"/>
        <v>24338</v>
      </c>
      <c r="M14" s="36">
        <f t="shared" si="1"/>
        <v>31200</v>
      </c>
      <c r="N14" s="36">
        <f t="shared" si="1"/>
        <v>61</v>
      </c>
      <c r="O14" s="36">
        <f t="shared" si="1"/>
        <v>5285257</v>
      </c>
      <c r="P14" s="36">
        <f t="shared" si="1"/>
        <v>413167</v>
      </c>
      <c r="Q14" s="37">
        <f t="shared" si="1"/>
        <v>5698424</v>
      </c>
      <c r="R14" s="14" t="s">
        <v>75</v>
      </c>
      <c r="S14" s="18"/>
      <c r="T14" s="6">
        <f t="shared" si="2"/>
        <v>-15668</v>
      </c>
      <c r="U14" s="6">
        <f t="shared" si="3"/>
        <v>3999</v>
      </c>
    </row>
    <row r="15" spans="2:21" s="6" customFormat="1" ht="17.25" customHeight="1">
      <c r="B15" s="14" t="s">
        <v>76</v>
      </c>
      <c r="C15" s="35">
        <f t="shared" si="1"/>
        <v>24283</v>
      </c>
      <c r="D15" s="36">
        <f t="shared" si="1"/>
        <v>12061</v>
      </c>
      <c r="E15" s="36">
        <f t="shared" si="1"/>
        <v>36344</v>
      </c>
      <c r="F15" s="36">
        <f t="shared" si="1"/>
        <v>136942901</v>
      </c>
      <c r="G15" s="36">
        <f t="shared" si="1"/>
        <v>49734853</v>
      </c>
      <c r="H15" s="36">
        <f t="shared" si="1"/>
        <v>96100857</v>
      </c>
      <c r="I15" s="36">
        <f t="shared" si="1"/>
        <v>3700941</v>
      </c>
      <c r="J15" s="36">
        <f t="shared" si="1"/>
        <v>358544</v>
      </c>
      <c r="K15" s="36">
        <f t="shared" si="1"/>
        <v>320</v>
      </c>
      <c r="L15" s="36">
        <f t="shared" si="1"/>
        <v>7067</v>
      </c>
      <c r="M15" s="36">
        <f t="shared" si="1"/>
        <v>7291</v>
      </c>
      <c r="N15" s="36">
        <f t="shared" si="1"/>
        <v>2</v>
      </c>
      <c r="O15" s="36">
        <f t="shared" si="1"/>
        <v>2964393</v>
      </c>
      <c r="P15" s="36">
        <f t="shared" si="1"/>
        <v>361420</v>
      </c>
      <c r="Q15" s="37">
        <f t="shared" si="1"/>
        <v>3325813</v>
      </c>
      <c r="R15" s="14" t="s">
        <v>76</v>
      </c>
      <c r="S15" s="18"/>
      <c r="T15" s="6">
        <f t="shared" si="2"/>
        <v>-8892809</v>
      </c>
      <c r="U15" s="6">
        <f t="shared" si="3"/>
        <v>1904</v>
      </c>
    </row>
    <row r="16" spans="2:21" s="6" customFormat="1" ht="17.25" customHeight="1">
      <c r="B16" s="21" t="s">
        <v>425</v>
      </c>
      <c r="C16" s="35">
        <f t="shared" si="1"/>
        <v>9918</v>
      </c>
      <c r="D16" s="36">
        <f t="shared" si="1"/>
        <v>6686</v>
      </c>
      <c r="E16" s="36">
        <f t="shared" si="1"/>
        <v>16604</v>
      </c>
      <c r="F16" s="36">
        <f t="shared" si="1"/>
        <v>52126578</v>
      </c>
      <c r="G16" s="36">
        <f t="shared" si="1"/>
        <v>21848965</v>
      </c>
      <c r="H16" s="36">
        <f t="shared" si="1"/>
        <v>34775903</v>
      </c>
      <c r="I16" s="36">
        <f t="shared" si="1"/>
        <v>1364048</v>
      </c>
      <c r="J16" s="36">
        <f t="shared" si="1"/>
        <v>131806</v>
      </c>
      <c r="K16" s="36">
        <f t="shared" si="1"/>
        <v>162</v>
      </c>
      <c r="L16" s="36">
        <f t="shared" si="1"/>
        <v>2288</v>
      </c>
      <c r="M16" s="36">
        <f t="shared" si="1"/>
        <v>1544</v>
      </c>
      <c r="N16" s="36">
        <f t="shared" si="1"/>
        <v>21</v>
      </c>
      <c r="O16" s="36">
        <f t="shared" si="1"/>
        <v>1023886</v>
      </c>
      <c r="P16" s="36">
        <f t="shared" si="1"/>
        <v>203917</v>
      </c>
      <c r="Q16" s="37">
        <f t="shared" si="1"/>
        <v>1227803</v>
      </c>
      <c r="R16" s="14" t="str">
        <f>B16</f>
        <v>葛城市</v>
      </c>
      <c r="S16" s="18"/>
      <c r="T16" s="6">
        <f t="shared" si="2"/>
        <v>-4498290</v>
      </c>
      <c r="U16" s="6">
        <f t="shared" si="3"/>
        <v>424</v>
      </c>
    </row>
    <row r="17" spans="2:21" s="6" customFormat="1" ht="17.25" customHeight="1">
      <c r="B17" s="14" t="s">
        <v>77</v>
      </c>
      <c r="C17" s="35">
        <f t="shared" si="1"/>
        <v>6266</v>
      </c>
      <c r="D17" s="36">
        <f t="shared" si="1"/>
        <v>4851</v>
      </c>
      <c r="E17" s="36">
        <f t="shared" si="1"/>
        <v>11117</v>
      </c>
      <c r="F17" s="36">
        <f t="shared" si="1"/>
        <v>30962825</v>
      </c>
      <c r="G17" s="36">
        <f t="shared" si="1"/>
        <v>13687516</v>
      </c>
      <c r="H17" s="36">
        <f t="shared" si="1"/>
        <v>19079961</v>
      </c>
      <c r="I17" s="36">
        <f t="shared" si="1"/>
        <v>746991</v>
      </c>
      <c r="J17" s="36">
        <f t="shared" si="1"/>
        <v>53067</v>
      </c>
      <c r="K17" s="36">
        <f t="shared" si="1"/>
        <v>46</v>
      </c>
      <c r="L17" s="36">
        <f t="shared" si="1"/>
        <v>4640</v>
      </c>
      <c r="M17" s="36">
        <f t="shared" si="1"/>
        <v>4228</v>
      </c>
      <c r="N17" s="36">
        <f t="shared" si="1"/>
        <v>376</v>
      </c>
      <c r="O17" s="36">
        <f t="shared" si="1"/>
        <v>580872</v>
      </c>
      <c r="P17" s="36">
        <f t="shared" si="1"/>
        <v>103598</v>
      </c>
      <c r="Q17" s="37">
        <f t="shared" si="1"/>
        <v>684470</v>
      </c>
      <c r="R17" s="14" t="s">
        <v>77</v>
      </c>
      <c r="S17" s="18"/>
      <c r="T17" s="6">
        <f t="shared" si="2"/>
        <v>-1804652</v>
      </c>
      <c r="U17" s="6">
        <f t="shared" si="3"/>
        <v>164</v>
      </c>
    </row>
    <row r="18" spans="2:21" s="6" customFormat="1" ht="17.25" customHeight="1">
      <c r="B18" s="14" t="s">
        <v>78</v>
      </c>
      <c r="C18" s="35">
        <f t="shared" si="1"/>
        <v>710</v>
      </c>
      <c r="D18" s="36">
        <f t="shared" si="1"/>
        <v>584</v>
      </c>
      <c r="E18" s="36">
        <f t="shared" si="1"/>
        <v>1294</v>
      </c>
      <c r="F18" s="36">
        <f t="shared" si="1"/>
        <v>3303953</v>
      </c>
      <c r="G18" s="36">
        <f t="shared" si="1"/>
        <v>1570576</v>
      </c>
      <c r="H18" s="36">
        <f t="shared" si="1"/>
        <v>1921657</v>
      </c>
      <c r="I18" s="36">
        <f t="shared" si="1"/>
        <v>76600</v>
      </c>
      <c r="J18" s="36">
        <f t="shared" si="1"/>
        <v>4165</v>
      </c>
      <c r="K18" s="36">
        <f t="shared" si="1"/>
        <v>59</v>
      </c>
      <c r="L18" s="36">
        <f t="shared" si="1"/>
        <v>282</v>
      </c>
      <c r="M18" s="36">
        <f t="shared" si="1"/>
        <v>132</v>
      </c>
      <c r="N18" s="36">
        <f t="shared" si="1"/>
        <v>0</v>
      </c>
      <c r="O18" s="36">
        <f t="shared" si="1"/>
        <v>60366</v>
      </c>
      <c r="P18" s="36">
        <f t="shared" si="1"/>
        <v>11592</v>
      </c>
      <c r="Q18" s="37">
        <f t="shared" si="1"/>
        <v>71958</v>
      </c>
      <c r="R18" s="14" t="s">
        <v>78</v>
      </c>
      <c r="S18" s="18"/>
      <c r="T18" s="6">
        <f t="shared" si="2"/>
        <v>-188280</v>
      </c>
      <c r="U18" s="6">
        <f t="shared" si="3"/>
        <v>4</v>
      </c>
    </row>
    <row r="19" spans="2:21" s="6" customFormat="1" ht="17.25" customHeight="1">
      <c r="B19" s="14" t="s">
        <v>79</v>
      </c>
      <c r="C19" s="35">
        <f t="shared" si="1"/>
        <v>6000</v>
      </c>
      <c r="D19" s="36">
        <f t="shared" si="1"/>
        <v>2369</v>
      </c>
      <c r="E19" s="36">
        <f t="shared" si="1"/>
        <v>8369</v>
      </c>
      <c r="F19" s="36">
        <f t="shared" si="1"/>
        <v>26268589</v>
      </c>
      <c r="G19" s="36">
        <f t="shared" si="1"/>
        <v>10739744</v>
      </c>
      <c r="H19" s="36">
        <f t="shared" si="1"/>
        <v>19008116</v>
      </c>
      <c r="I19" s="36">
        <f t="shared" si="1"/>
        <v>715453</v>
      </c>
      <c r="J19" s="36">
        <f t="shared" si="1"/>
        <v>62321</v>
      </c>
      <c r="K19" s="36">
        <f t="shared" si="1"/>
        <v>26</v>
      </c>
      <c r="L19" s="36">
        <f t="shared" si="1"/>
        <v>1925</v>
      </c>
      <c r="M19" s="36">
        <f t="shared" si="1"/>
        <v>833</v>
      </c>
      <c r="N19" s="36">
        <f t="shared" si="1"/>
        <v>0</v>
      </c>
      <c r="O19" s="36">
        <f t="shared" si="1"/>
        <v>584390</v>
      </c>
      <c r="P19" s="36">
        <f t="shared" si="1"/>
        <v>65638</v>
      </c>
      <c r="Q19" s="37">
        <f t="shared" si="1"/>
        <v>650028</v>
      </c>
      <c r="R19" s="14" t="s">
        <v>79</v>
      </c>
      <c r="S19" s="18"/>
      <c r="T19" s="6">
        <f t="shared" si="2"/>
        <v>-3479271</v>
      </c>
      <c r="U19" s="6">
        <f t="shared" si="3"/>
        <v>320</v>
      </c>
    </row>
    <row r="20" spans="2:21" s="6" customFormat="1" ht="17.25" customHeight="1">
      <c r="B20" s="14" t="s">
        <v>80</v>
      </c>
      <c r="C20" s="35">
        <f t="shared" si="1"/>
        <v>6489</v>
      </c>
      <c r="D20" s="36">
        <f t="shared" si="1"/>
        <v>3862</v>
      </c>
      <c r="E20" s="36">
        <f t="shared" si="1"/>
        <v>10351</v>
      </c>
      <c r="F20" s="36">
        <f t="shared" si="1"/>
        <v>33737336</v>
      </c>
      <c r="G20" s="36">
        <f t="shared" si="1"/>
        <v>13409928</v>
      </c>
      <c r="H20" s="36">
        <f t="shared" si="1"/>
        <v>31478363</v>
      </c>
      <c r="I20" s="36">
        <f t="shared" si="1"/>
        <v>1055188</v>
      </c>
      <c r="J20" s="36">
        <f t="shared" si="1"/>
        <v>78348</v>
      </c>
      <c r="K20" s="36">
        <f t="shared" si="1"/>
        <v>31</v>
      </c>
      <c r="L20" s="36">
        <f t="shared" si="1"/>
        <v>1918</v>
      </c>
      <c r="M20" s="36">
        <f t="shared" si="1"/>
        <v>1644</v>
      </c>
      <c r="N20" s="36">
        <f t="shared" si="1"/>
        <v>133</v>
      </c>
      <c r="O20" s="36">
        <f t="shared" si="1"/>
        <v>868282</v>
      </c>
      <c r="P20" s="36">
        <f t="shared" si="1"/>
        <v>104508</v>
      </c>
      <c r="Q20" s="37">
        <f t="shared" si="1"/>
        <v>972790</v>
      </c>
      <c r="R20" s="14" t="s">
        <v>80</v>
      </c>
      <c r="S20" s="18"/>
      <c r="T20" s="6">
        <f t="shared" si="2"/>
        <v>-11150955</v>
      </c>
      <c r="U20" s="6">
        <f t="shared" si="3"/>
        <v>324</v>
      </c>
    </row>
    <row r="21" spans="2:21" s="6" customFormat="1" ht="17.25" customHeight="1">
      <c r="B21" s="14" t="s">
        <v>81</v>
      </c>
      <c r="C21" s="35">
        <f t="shared" si="1"/>
        <v>9045</v>
      </c>
      <c r="D21" s="36">
        <f t="shared" si="1"/>
        <v>3744</v>
      </c>
      <c r="E21" s="36">
        <f t="shared" si="1"/>
        <v>12789</v>
      </c>
      <c r="F21" s="36">
        <f t="shared" si="1"/>
        <v>42975882</v>
      </c>
      <c r="G21" s="36">
        <f t="shared" si="1"/>
        <v>16816775</v>
      </c>
      <c r="H21" s="36">
        <f t="shared" si="1"/>
        <v>28806452</v>
      </c>
      <c r="I21" s="36">
        <f t="shared" si="1"/>
        <v>1124358</v>
      </c>
      <c r="J21" s="36">
        <f t="shared" si="1"/>
        <v>107933</v>
      </c>
      <c r="K21" s="36">
        <f t="shared" si="1"/>
        <v>85</v>
      </c>
      <c r="L21" s="36">
        <f t="shared" si="1"/>
        <v>2424</v>
      </c>
      <c r="M21" s="36">
        <f t="shared" si="1"/>
        <v>3519</v>
      </c>
      <c r="N21" s="36">
        <f t="shared" si="1"/>
        <v>0</v>
      </c>
      <c r="O21" s="36">
        <f t="shared" si="1"/>
        <v>890506</v>
      </c>
      <c r="P21" s="36">
        <f t="shared" si="1"/>
        <v>119411</v>
      </c>
      <c r="Q21" s="37">
        <f t="shared" si="1"/>
        <v>1009917</v>
      </c>
      <c r="R21" s="14" t="s">
        <v>81</v>
      </c>
      <c r="S21" s="18"/>
      <c r="T21" s="6">
        <f t="shared" si="2"/>
        <v>-2647345</v>
      </c>
      <c r="U21" s="6">
        <f t="shared" si="3"/>
        <v>480</v>
      </c>
    </row>
    <row r="22" spans="2:21" s="6" customFormat="1" ht="17.25" customHeight="1">
      <c r="B22" s="14" t="s">
        <v>82</v>
      </c>
      <c r="C22" s="35">
        <f t="shared" si="1"/>
        <v>2029</v>
      </c>
      <c r="D22" s="36">
        <f t="shared" si="1"/>
        <v>1141</v>
      </c>
      <c r="E22" s="36">
        <f t="shared" si="1"/>
        <v>3170</v>
      </c>
      <c r="F22" s="36">
        <f t="shared" si="1"/>
        <v>8321119</v>
      </c>
      <c r="G22" s="36">
        <f t="shared" si="1"/>
        <v>3807788</v>
      </c>
      <c r="H22" s="36">
        <f t="shared" si="1"/>
        <v>5172007</v>
      </c>
      <c r="I22" s="36">
        <f t="shared" si="1"/>
        <v>204133</v>
      </c>
      <c r="J22" s="36">
        <f t="shared" si="1"/>
        <v>14334</v>
      </c>
      <c r="K22" s="36">
        <f t="shared" si="1"/>
        <v>26</v>
      </c>
      <c r="L22" s="36">
        <f t="shared" si="1"/>
        <v>202</v>
      </c>
      <c r="M22" s="36">
        <f t="shared" si="1"/>
        <v>526</v>
      </c>
      <c r="N22" s="36">
        <f t="shared" si="1"/>
        <v>0</v>
      </c>
      <c r="O22" s="36">
        <f t="shared" si="1"/>
        <v>164012</v>
      </c>
      <c r="P22" s="36">
        <f t="shared" si="1"/>
        <v>24977</v>
      </c>
      <c r="Q22" s="37">
        <f t="shared" si="1"/>
        <v>188989</v>
      </c>
      <c r="R22" s="14" t="s">
        <v>82</v>
      </c>
      <c r="S22" s="18"/>
      <c r="T22" s="6">
        <f t="shared" si="2"/>
        <v>-658676</v>
      </c>
      <c r="U22" s="6">
        <f t="shared" si="3"/>
        <v>56</v>
      </c>
    </row>
    <row r="23" spans="2:21" s="6" customFormat="1" ht="17.25" customHeight="1">
      <c r="B23" s="14" t="s">
        <v>83</v>
      </c>
      <c r="C23" s="35">
        <f t="shared" ref="C23:Q38" si="4">C68</f>
        <v>2171</v>
      </c>
      <c r="D23" s="36">
        <f t="shared" si="4"/>
        <v>1367</v>
      </c>
      <c r="E23" s="36">
        <f t="shared" si="4"/>
        <v>3538</v>
      </c>
      <c r="F23" s="36">
        <f t="shared" si="4"/>
        <v>10677000</v>
      </c>
      <c r="G23" s="36">
        <f t="shared" si="4"/>
        <v>4519470</v>
      </c>
      <c r="H23" s="36">
        <f t="shared" si="4"/>
        <v>6830075</v>
      </c>
      <c r="I23" s="36">
        <f t="shared" si="4"/>
        <v>267474</v>
      </c>
      <c r="J23" s="36">
        <f t="shared" si="4"/>
        <v>21394</v>
      </c>
      <c r="K23" s="36">
        <f t="shared" si="4"/>
        <v>8</v>
      </c>
      <c r="L23" s="36">
        <f t="shared" si="4"/>
        <v>1007</v>
      </c>
      <c r="M23" s="36">
        <f t="shared" si="4"/>
        <v>1165</v>
      </c>
      <c r="N23" s="36">
        <f t="shared" si="4"/>
        <v>0</v>
      </c>
      <c r="O23" s="36">
        <f t="shared" si="4"/>
        <v>208740</v>
      </c>
      <c r="P23" s="36">
        <f t="shared" si="4"/>
        <v>35088</v>
      </c>
      <c r="Q23" s="37">
        <f t="shared" si="4"/>
        <v>243828</v>
      </c>
      <c r="R23" s="14" t="s">
        <v>83</v>
      </c>
      <c r="S23" s="18"/>
      <c r="T23" s="6">
        <f t="shared" si="2"/>
        <v>-672545</v>
      </c>
      <c r="U23" s="6">
        <f t="shared" si="3"/>
        <v>72</v>
      </c>
    </row>
    <row r="24" spans="2:21" s="6" customFormat="1" ht="17.25" customHeight="1">
      <c r="B24" s="14" t="s">
        <v>84</v>
      </c>
      <c r="C24" s="35">
        <f t="shared" si="4"/>
        <v>2522</v>
      </c>
      <c r="D24" s="36">
        <f t="shared" si="4"/>
        <v>235</v>
      </c>
      <c r="E24" s="36">
        <f t="shared" si="4"/>
        <v>2757</v>
      </c>
      <c r="F24" s="36">
        <f t="shared" si="4"/>
        <v>8577179</v>
      </c>
      <c r="G24" s="36">
        <f t="shared" si="4"/>
        <v>3448778</v>
      </c>
      <c r="H24" s="36">
        <f t="shared" si="4"/>
        <v>5456443</v>
      </c>
      <c r="I24" s="36">
        <f t="shared" si="4"/>
        <v>209247</v>
      </c>
      <c r="J24" s="36">
        <f t="shared" si="4"/>
        <v>16454</v>
      </c>
      <c r="K24" s="36">
        <f t="shared" si="4"/>
        <v>11</v>
      </c>
      <c r="L24" s="36">
        <f t="shared" si="4"/>
        <v>1330</v>
      </c>
      <c r="M24" s="36">
        <f t="shared" si="4"/>
        <v>255</v>
      </c>
      <c r="N24" s="36">
        <f t="shared" si="4"/>
        <v>5</v>
      </c>
      <c r="O24" s="36">
        <f t="shared" si="4"/>
        <v>185058</v>
      </c>
      <c r="P24" s="36">
        <f t="shared" si="4"/>
        <v>6078</v>
      </c>
      <c r="Q24" s="37">
        <f t="shared" si="4"/>
        <v>191136</v>
      </c>
      <c r="R24" s="14" t="s">
        <v>84</v>
      </c>
      <c r="S24" s="18"/>
      <c r="T24" s="6">
        <f t="shared" si="2"/>
        <v>-328042</v>
      </c>
      <c r="U24" s="6">
        <f t="shared" si="3"/>
        <v>56</v>
      </c>
    </row>
    <row r="25" spans="2:21" s="6" customFormat="1" ht="17.25" customHeight="1">
      <c r="B25" s="14" t="s">
        <v>85</v>
      </c>
      <c r="C25" s="35">
        <f t="shared" si="4"/>
        <v>8735</v>
      </c>
      <c r="D25" s="36">
        <f t="shared" si="4"/>
        <v>5395</v>
      </c>
      <c r="E25" s="36">
        <f t="shared" si="4"/>
        <v>14130</v>
      </c>
      <c r="F25" s="36">
        <f t="shared" si="4"/>
        <v>43917995</v>
      </c>
      <c r="G25" s="36">
        <f t="shared" si="4"/>
        <v>18010328</v>
      </c>
      <c r="H25" s="36">
        <f t="shared" si="4"/>
        <v>29386215</v>
      </c>
      <c r="I25" s="36">
        <f t="shared" si="4"/>
        <v>1120808</v>
      </c>
      <c r="J25" s="36">
        <f t="shared" si="4"/>
        <v>101234</v>
      </c>
      <c r="K25" s="36">
        <f t="shared" si="4"/>
        <v>84</v>
      </c>
      <c r="L25" s="36">
        <f t="shared" si="4"/>
        <v>2840</v>
      </c>
      <c r="M25" s="36">
        <f t="shared" si="4"/>
        <v>2541</v>
      </c>
      <c r="N25" s="36">
        <f t="shared" si="4"/>
        <v>25</v>
      </c>
      <c r="O25" s="36">
        <f t="shared" si="4"/>
        <v>862582</v>
      </c>
      <c r="P25" s="36">
        <f t="shared" si="4"/>
        <v>151210</v>
      </c>
      <c r="Q25" s="37">
        <f t="shared" si="4"/>
        <v>1013792</v>
      </c>
      <c r="R25" s="14" t="s">
        <v>85</v>
      </c>
      <c r="S25" s="18"/>
      <c r="T25" s="6">
        <f t="shared" si="2"/>
        <v>-3478548</v>
      </c>
      <c r="U25" s="6">
        <f t="shared" si="3"/>
        <v>292</v>
      </c>
    </row>
    <row r="26" spans="2:21" s="6" customFormat="1" ht="17.25" customHeight="1">
      <c r="B26" s="14" t="s">
        <v>86</v>
      </c>
      <c r="C26" s="35">
        <f t="shared" si="4"/>
        <v>286</v>
      </c>
      <c r="D26" s="36">
        <f t="shared" si="4"/>
        <v>190</v>
      </c>
      <c r="E26" s="36">
        <f t="shared" si="4"/>
        <v>476</v>
      </c>
      <c r="F26" s="36">
        <f t="shared" si="4"/>
        <v>1202427</v>
      </c>
      <c r="G26" s="36">
        <f t="shared" si="4"/>
        <v>573570</v>
      </c>
      <c r="H26" s="36">
        <f t="shared" si="4"/>
        <v>698317</v>
      </c>
      <c r="I26" s="36">
        <f t="shared" si="4"/>
        <v>27779</v>
      </c>
      <c r="J26" s="36">
        <f t="shared" si="4"/>
        <v>1847</v>
      </c>
      <c r="K26" s="36">
        <f t="shared" si="4"/>
        <v>0</v>
      </c>
      <c r="L26" s="36">
        <f t="shared" si="4"/>
        <v>52</v>
      </c>
      <c r="M26" s="36">
        <f t="shared" si="4"/>
        <v>11</v>
      </c>
      <c r="N26" s="36">
        <f t="shared" si="4"/>
        <v>0</v>
      </c>
      <c r="O26" s="36">
        <f t="shared" si="4"/>
        <v>21920</v>
      </c>
      <c r="P26" s="36">
        <f t="shared" si="4"/>
        <v>3949</v>
      </c>
      <c r="Q26" s="37">
        <f t="shared" si="4"/>
        <v>25869</v>
      </c>
      <c r="R26" s="14" t="s">
        <v>86</v>
      </c>
      <c r="S26" s="18"/>
      <c r="T26" s="6">
        <f t="shared" si="2"/>
        <v>-69460</v>
      </c>
      <c r="U26" s="6">
        <f t="shared" si="3"/>
        <v>0</v>
      </c>
    </row>
    <row r="27" spans="2:21" s="6" customFormat="1" ht="17.25" customHeight="1">
      <c r="B27" s="14" t="s">
        <v>87</v>
      </c>
      <c r="C27" s="35">
        <f t="shared" si="4"/>
        <v>325</v>
      </c>
      <c r="D27" s="36">
        <f t="shared" si="4"/>
        <v>128</v>
      </c>
      <c r="E27" s="36">
        <f t="shared" si="4"/>
        <v>453</v>
      </c>
      <c r="F27" s="36">
        <f t="shared" si="4"/>
        <v>1082890</v>
      </c>
      <c r="G27" s="36">
        <f t="shared" si="4"/>
        <v>550582</v>
      </c>
      <c r="H27" s="36">
        <f t="shared" si="4"/>
        <v>599812</v>
      </c>
      <c r="I27" s="36">
        <f t="shared" si="4"/>
        <v>23930</v>
      </c>
      <c r="J27" s="36">
        <f t="shared" si="4"/>
        <v>1196</v>
      </c>
      <c r="K27" s="36">
        <f t="shared" si="4"/>
        <v>0</v>
      </c>
      <c r="L27" s="36">
        <f t="shared" si="4"/>
        <v>65</v>
      </c>
      <c r="M27" s="36">
        <f t="shared" si="4"/>
        <v>14</v>
      </c>
      <c r="N27" s="36">
        <f t="shared" si="4"/>
        <v>0</v>
      </c>
      <c r="O27" s="36">
        <f t="shared" si="4"/>
        <v>20155</v>
      </c>
      <c r="P27" s="36">
        <f t="shared" si="4"/>
        <v>2500</v>
      </c>
      <c r="Q27" s="37">
        <f t="shared" si="4"/>
        <v>22655</v>
      </c>
      <c r="R27" s="14" t="s">
        <v>87</v>
      </c>
      <c r="S27" s="18"/>
      <c r="T27" s="6">
        <f t="shared" si="2"/>
        <v>-67504</v>
      </c>
      <c r="U27" s="6">
        <f t="shared" si="3"/>
        <v>0</v>
      </c>
    </row>
    <row r="28" spans="2:21" s="6" customFormat="1" ht="17.25" customHeight="1">
      <c r="B28" s="14" t="s">
        <v>88</v>
      </c>
      <c r="C28" s="35">
        <f t="shared" si="4"/>
        <v>1844</v>
      </c>
      <c r="D28" s="36">
        <f t="shared" si="4"/>
        <v>693</v>
      </c>
      <c r="E28" s="36">
        <f t="shared" si="4"/>
        <v>2537</v>
      </c>
      <c r="F28" s="36">
        <f t="shared" si="4"/>
        <v>7384157</v>
      </c>
      <c r="G28" s="36">
        <f t="shared" si="4"/>
        <v>3164029</v>
      </c>
      <c r="H28" s="36">
        <f t="shared" si="4"/>
        <v>4553672</v>
      </c>
      <c r="I28" s="36">
        <f t="shared" si="4"/>
        <v>178814</v>
      </c>
      <c r="J28" s="36">
        <f t="shared" si="4"/>
        <v>12141</v>
      </c>
      <c r="K28" s="36">
        <f t="shared" si="4"/>
        <v>15</v>
      </c>
      <c r="L28" s="36">
        <f t="shared" si="4"/>
        <v>600</v>
      </c>
      <c r="M28" s="36">
        <f t="shared" si="4"/>
        <v>645</v>
      </c>
      <c r="N28" s="36">
        <f t="shared" si="4"/>
        <v>0</v>
      </c>
      <c r="O28" s="36">
        <f t="shared" si="4"/>
        <v>147780</v>
      </c>
      <c r="P28" s="36">
        <f t="shared" si="4"/>
        <v>17589</v>
      </c>
      <c r="Q28" s="37">
        <f t="shared" si="4"/>
        <v>165369</v>
      </c>
      <c r="R28" s="14" t="s">
        <v>88</v>
      </c>
      <c r="S28" s="18"/>
      <c r="T28" s="6">
        <f t="shared" si="2"/>
        <v>-333544</v>
      </c>
      <c r="U28" s="6">
        <f t="shared" si="3"/>
        <v>44</v>
      </c>
    </row>
    <row r="29" spans="2:21" s="6" customFormat="1" ht="17.25" customHeight="1">
      <c r="B29" s="14" t="s">
        <v>89</v>
      </c>
      <c r="C29" s="35">
        <f t="shared" si="4"/>
        <v>1425</v>
      </c>
      <c r="D29" s="36">
        <f t="shared" si="4"/>
        <v>710</v>
      </c>
      <c r="E29" s="36">
        <f t="shared" si="4"/>
        <v>2135</v>
      </c>
      <c r="F29" s="36">
        <f t="shared" si="4"/>
        <v>6575682</v>
      </c>
      <c r="G29" s="36">
        <f t="shared" si="4"/>
        <v>2698948</v>
      </c>
      <c r="H29" s="36">
        <f t="shared" si="4"/>
        <v>4346776</v>
      </c>
      <c r="I29" s="36">
        <f t="shared" si="4"/>
        <v>166887</v>
      </c>
      <c r="J29" s="36">
        <f t="shared" si="4"/>
        <v>11943</v>
      </c>
      <c r="K29" s="36">
        <f t="shared" si="4"/>
        <v>2</v>
      </c>
      <c r="L29" s="36">
        <f t="shared" si="4"/>
        <v>569</v>
      </c>
      <c r="M29" s="36">
        <f t="shared" si="4"/>
        <v>289</v>
      </c>
      <c r="N29" s="36">
        <f t="shared" si="4"/>
        <v>0</v>
      </c>
      <c r="O29" s="36">
        <f t="shared" si="4"/>
        <v>136338</v>
      </c>
      <c r="P29" s="36">
        <f t="shared" si="4"/>
        <v>17694</v>
      </c>
      <c r="Q29" s="37">
        <f t="shared" si="4"/>
        <v>154032</v>
      </c>
      <c r="R29" s="14" t="s">
        <v>89</v>
      </c>
      <c r="S29" s="18"/>
      <c r="T29" s="6">
        <f t="shared" si="2"/>
        <v>-470042</v>
      </c>
      <c r="U29" s="6">
        <f t="shared" si="3"/>
        <v>52</v>
      </c>
    </row>
    <row r="30" spans="2:21" s="6" customFormat="1" ht="17.25" customHeight="1">
      <c r="B30" s="14" t="s">
        <v>90</v>
      </c>
      <c r="C30" s="35">
        <f t="shared" si="4"/>
        <v>6079</v>
      </c>
      <c r="D30" s="36">
        <f t="shared" si="4"/>
        <v>3393</v>
      </c>
      <c r="E30" s="36">
        <f t="shared" si="4"/>
        <v>9472</v>
      </c>
      <c r="F30" s="36">
        <f t="shared" si="4"/>
        <v>29433688</v>
      </c>
      <c r="G30" s="36">
        <f t="shared" si="4"/>
        <v>12139032</v>
      </c>
      <c r="H30" s="36">
        <f t="shared" si="4"/>
        <v>19054585</v>
      </c>
      <c r="I30" s="36">
        <f t="shared" si="4"/>
        <v>746043</v>
      </c>
      <c r="J30" s="36">
        <f t="shared" si="4"/>
        <v>63548</v>
      </c>
      <c r="K30" s="36">
        <f t="shared" si="4"/>
        <v>92</v>
      </c>
      <c r="L30" s="36">
        <f t="shared" si="4"/>
        <v>1860</v>
      </c>
      <c r="M30" s="36">
        <f t="shared" si="4"/>
        <v>3144</v>
      </c>
      <c r="N30" s="36">
        <f t="shared" si="4"/>
        <v>0</v>
      </c>
      <c r="O30" s="36">
        <f t="shared" si="4"/>
        <v>588785</v>
      </c>
      <c r="P30" s="36">
        <f t="shared" si="4"/>
        <v>88298</v>
      </c>
      <c r="Q30" s="37">
        <f t="shared" si="4"/>
        <v>677083</v>
      </c>
      <c r="R30" s="14" t="s">
        <v>90</v>
      </c>
      <c r="S30" s="18"/>
      <c r="T30" s="6">
        <f t="shared" si="2"/>
        <v>-1759929</v>
      </c>
      <c r="U30" s="6">
        <f t="shared" si="3"/>
        <v>316</v>
      </c>
    </row>
    <row r="31" spans="2:21" s="6" customFormat="1" ht="17.25" customHeight="1">
      <c r="B31" s="14" t="s">
        <v>91</v>
      </c>
      <c r="C31" s="35">
        <f t="shared" si="4"/>
        <v>7356</v>
      </c>
      <c r="D31" s="36">
        <f t="shared" si="4"/>
        <v>3920</v>
      </c>
      <c r="E31" s="36">
        <f t="shared" si="4"/>
        <v>11276</v>
      </c>
      <c r="F31" s="36">
        <f t="shared" si="4"/>
        <v>41176331</v>
      </c>
      <c r="G31" s="36">
        <f t="shared" si="4"/>
        <v>15117385</v>
      </c>
      <c r="H31" s="36">
        <f t="shared" si="4"/>
        <v>28777717</v>
      </c>
      <c r="I31" s="36">
        <f t="shared" si="4"/>
        <v>1126438</v>
      </c>
      <c r="J31" s="36">
        <f t="shared" si="4"/>
        <v>113051</v>
      </c>
      <c r="K31" s="36">
        <f t="shared" si="4"/>
        <v>81</v>
      </c>
      <c r="L31" s="36">
        <f t="shared" si="4"/>
        <v>2751</v>
      </c>
      <c r="M31" s="36">
        <f t="shared" si="4"/>
        <v>1940</v>
      </c>
      <c r="N31" s="36">
        <f t="shared" si="4"/>
        <v>0</v>
      </c>
      <c r="O31" s="36">
        <f t="shared" si="4"/>
        <v>896957</v>
      </c>
      <c r="P31" s="36">
        <f t="shared" si="4"/>
        <v>111214</v>
      </c>
      <c r="Q31" s="37">
        <f t="shared" si="4"/>
        <v>1008171</v>
      </c>
      <c r="R31" s="14" t="s">
        <v>91</v>
      </c>
      <c r="S31" s="18"/>
      <c r="T31" s="6">
        <f t="shared" si="2"/>
        <v>-2718771</v>
      </c>
      <c r="U31" s="6">
        <f t="shared" si="3"/>
        <v>444</v>
      </c>
    </row>
    <row r="32" spans="2:21" s="6" customFormat="1" ht="17.25" customHeight="1">
      <c r="B32" s="14" t="s">
        <v>92</v>
      </c>
      <c r="C32" s="35">
        <f t="shared" si="4"/>
        <v>10006</v>
      </c>
      <c r="D32" s="36">
        <f t="shared" si="4"/>
        <v>5843</v>
      </c>
      <c r="E32" s="36">
        <f t="shared" si="4"/>
        <v>15849</v>
      </c>
      <c r="F32" s="36">
        <f t="shared" si="4"/>
        <v>60607539</v>
      </c>
      <c r="G32" s="36">
        <f t="shared" si="4"/>
        <v>21882397</v>
      </c>
      <c r="H32" s="36">
        <f t="shared" si="4"/>
        <v>42444904</v>
      </c>
      <c r="I32" s="36">
        <f t="shared" si="4"/>
        <v>1641072</v>
      </c>
      <c r="J32" s="36">
        <f t="shared" si="4"/>
        <v>171757</v>
      </c>
      <c r="K32" s="36">
        <f t="shared" si="4"/>
        <v>40</v>
      </c>
      <c r="L32" s="36">
        <f t="shared" si="4"/>
        <v>4937</v>
      </c>
      <c r="M32" s="36">
        <f t="shared" si="4"/>
        <v>6102</v>
      </c>
      <c r="N32" s="36">
        <f t="shared" si="4"/>
        <v>0</v>
      </c>
      <c r="O32" s="36">
        <f t="shared" si="4"/>
        <v>1280340</v>
      </c>
      <c r="P32" s="36">
        <f t="shared" si="4"/>
        <v>177080</v>
      </c>
      <c r="Q32" s="37">
        <f t="shared" si="4"/>
        <v>1457420</v>
      </c>
      <c r="R32" s="14" t="s">
        <v>92</v>
      </c>
      <c r="S32" s="18"/>
      <c r="T32" s="6">
        <f t="shared" si="2"/>
        <v>-3719762</v>
      </c>
      <c r="U32" s="6">
        <f t="shared" si="3"/>
        <v>816</v>
      </c>
    </row>
    <row r="33" spans="2:21" s="6" customFormat="1" ht="17.25" customHeight="1">
      <c r="B33" s="14" t="s">
        <v>93</v>
      </c>
      <c r="C33" s="35">
        <f t="shared" si="4"/>
        <v>4959</v>
      </c>
      <c r="D33" s="36">
        <f t="shared" si="4"/>
        <v>2625</v>
      </c>
      <c r="E33" s="36">
        <f t="shared" si="4"/>
        <v>7584</v>
      </c>
      <c r="F33" s="36">
        <f t="shared" si="4"/>
        <v>26551849</v>
      </c>
      <c r="G33" s="36">
        <f t="shared" si="4"/>
        <v>9890003</v>
      </c>
      <c r="H33" s="36">
        <f t="shared" si="4"/>
        <v>18512671</v>
      </c>
      <c r="I33" s="36">
        <f t="shared" si="4"/>
        <v>711450</v>
      </c>
      <c r="J33" s="36">
        <f t="shared" si="4"/>
        <v>63010</v>
      </c>
      <c r="K33" s="36">
        <f t="shared" si="4"/>
        <v>56</v>
      </c>
      <c r="L33" s="36">
        <f t="shared" si="4"/>
        <v>2288</v>
      </c>
      <c r="M33" s="36">
        <f t="shared" si="4"/>
        <v>2646</v>
      </c>
      <c r="N33" s="36">
        <f t="shared" si="4"/>
        <v>0</v>
      </c>
      <c r="O33" s="36">
        <f t="shared" si="4"/>
        <v>575406</v>
      </c>
      <c r="P33" s="36">
        <f t="shared" si="4"/>
        <v>67772</v>
      </c>
      <c r="Q33" s="37">
        <f t="shared" si="4"/>
        <v>643178</v>
      </c>
      <c r="R33" s="14" t="s">
        <v>93</v>
      </c>
      <c r="S33" s="18"/>
      <c r="T33" s="6">
        <f t="shared" si="2"/>
        <v>-1850825</v>
      </c>
      <c r="U33" s="6">
        <f t="shared" si="3"/>
        <v>272</v>
      </c>
    </row>
    <row r="34" spans="2:21" s="6" customFormat="1" ht="17.25" customHeight="1">
      <c r="B34" s="14" t="s">
        <v>94</v>
      </c>
      <c r="C34" s="35">
        <f t="shared" si="4"/>
        <v>1534</v>
      </c>
      <c r="D34" s="36">
        <f t="shared" si="4"/>
        <v>769</v>
      </c>
      <c r="E34" s="36">
        <f t="shared" si="4"/>
        <v>2303</v>
      </c>
      <c r="F34" s="36">
        <f t="shared" si="4"/>
        <v>7564354</v>
      </c>
      <c r="G34" s="36">
        <f t="shared" si="4"/>
        <v>2784745</v>
      </c>
      <c r="H34" s="36">
        <f t="shared" si="4"/>
        <v>3807049</v>
      </c>
      <c r="I34" s="36">
        <f t="shared" si="4"/>
        <v>149836</v>
      </c>
      <c r="J34" s="36">
        <f t="shared" si="4"/>
        <v>7818</v>
      </c>
      <c r="K34" s="36">
        <f t="shared" si="4"/>
        <v>37</v>
      </c>
      <c r="L34" s="36">
        <f t="shared" si="4"/>
        <v>654</v>
      </c>
      <c r="M34" s="36">
        <f t="shared" si="4"/>
        <v>375</v>
      </c>
      <c r="N34" s="36">
        <f t="shared" si="4"/>
        <v>0</v>
      </c>
      <c r="O34" s="36">
        <f t="shared" si="4"/>
        <v>125638</v>
      </c>
      <c r="P34" s="36">
        <f t="shared" si="4"/>
        <v>15298</v>
      </c>
      <c r="Q34" s="37">
        <f t="shared" si="4"/>
        <v>140936</v>
      </c>
      <c r="R34" s="14" t="s">
        <v>94</v>
      </c>
      <c r="S34" s="18"/>
      <c r="T34" s="6">
        <f t="shared" si="2"/>
        <v>972560</v>
      </c>
      <c r="U34" s="6">
        <f t="shared" si="3"/>
        <v>16</v>
      </c>
    </row>
    <row r="35" spans="2:21" s="6" customFormat="1" ht="17.25" customHeight="1">
      <c r="B35" s="14" t="s">
        <v>95</v>
      </c>
      <c r="C35" s="35">
        <f t="shared" si="4"/>
        <v>4289</v>
      </c>
      <c r="D35" s="36">
        <f t="shared" si="4"/>
        <v>2728</v>
      </c>
      <c r="E35" s="36">
        <f t="shared" si="4"/>
        <v>7017</v>
      </c>
      <c r="F35" s="36">
        <f t="shared" si="4"/>
        <v>20664131</v>
      </c>
      <c r="G35" s="36">
        <f t="shared" si="4"/>
        <v>8805657</v>
      </c>
      <c r="H35" s="36">
        <f t="shared" si="4"/>
        <v>12333794</v>
      </c>
      <c r="I35" s="36">
        <f t="shared" si="4"/>
        <v>487295</v>
      </c>
      <c r="J35" s="36">
        <f t="shared" si="4"/>
        <v>34660</v>
      </c>
      <c r="K35" s="36">
        <f t="shared" si="4"/>
        <v>9</v>
      </c>
      <c r="L35" s="36">
        <f t="shared" si="4"/>
        <v>813</v>
      </c>
      <c r="M35" s="36">
        <f t="shared" si="4"/>
        <v>922</v>
      </c>
      <c r="N35" s="36">
        <f t="shared" si="4"/>
        <v>0</v>
      </c>
      <c r="O35" s="36">
        <f t="shared" si="4"/>
        <v>387237</v>
      </c>
      <c r="P35" s="36">
        <f t="shared" si="4"/>
        <v>63570</v>
      </c>
      <c r="Q35" s="37">
        <f t="shared" si="4"/>
        <v>450807</v>
      </c>
      <c r="R35" s="14" t="s">
        <v>95</v>
      </c>
      <c r="S35" s="18"/>
      <c r="T35" s="6">
        <f t="shared" si="2"/>
        <v>-475320</v>
      </c>
      <c r="U35" s="6">
        <f t="shared" si="3"/>
        <v>84</v>
      </c>
    </row>
    <row r="36" spans="2:21" s="6" customFormat="1" ht="17.25" customHeight="1">
      <c r="B36" s="14" t="s">
        <v>96</v>
      </c>
      <c r="C36" s="35">
        <f t="shared" si="4"/>
        <v>1047</v>
      </c>
      <c r="D36" s="36">
        <f t="shared" si="4"/>
        <v>749</v>
      </c>
      <c r="E36" s="36">
        <f t="shared" si="4"/>
        <v>1796</v>
      </c>
      <c r="F36" s="36">
        <f t="shared" si="4"/>
        <v>5271859</v>
      </c>
      <c r="G36" s="36">
        <f t="shared" si="4"/>
        <v>2216706</v>
      </c>
      <c r="H36" s="36">
        <f t="shared" si="4"/>
        <v>3117771</v>
      </c>
      <c r="I36" s="36">
        <f t="shared" si="4"/>
        <v>122756</v>
      </c>
      <c r="J36" s="36">
        <f t="shared" si="4"/>
        <v>7173</v>
      </c>
      <c r="K36" s="36">
        <f t="shared" si="4"/>
        <v>1</v>
      </c>
      <c r="L36" s="36">
        <f t="shared" si="4"/>
        <v>451</v>
      </c>
      <c r="M36" s="36">
        <f t="shared" si="4"/>
        <v>247</v>
      </c>
      <c r="N36" s="36">
        <f t="shared" si="4"/>
        <v>0</v>
      </c>
      <c r="O36" s="36">
        <f t="shared" si="4"/>
        <v>100950</v>
      </c>
      <c r="P36" s="36">
        <f t="shared" si="4"/>
        <v>13910</v>
      </c>
      <c r="Q36" s="37">
        <f t="shared" si="4"/>
        <v>114860</v>
      </c>
      <c r="R36" s="14" t="s">
        <v>96</v>
      </c>
      <c r="S36" s="18"/>
      <c r="T36" s="6">
        <f t="shared" si="2"/>
        <v>-62618</v>
      </c>
      <c r="U36" s="6">
        <f t="shared" si="3"/>
        <v>24</v>
      </c>
    </row>
    <row r="37" spans="2:21" s="6" customFormat="1" ht="17.25" customHeight="1">
      <c r="B37" s="14" t="s">
        <v>97</v>
      </c>
      <c r="C37" s="35">
        <f t="shared" si="4"/>
        <v>142</v>
      </c>
      <c r="D37" s="36">
        <f t="shared" si="4"/>
        <v>92</v>
      </c>
      <c r="E37" s="36">
        <f t="shared" si="4"/>
        <v>234</v>
      </c>
      <c r="F37" s="36">
        <f t="shared" si="4"/>
        <v>618883</v>
      </c>
      <c r="G37" s="36">
        <f t="shared" si="4"/>
        <v>276106</v>
      </c>
      <c r="H37" s="36">
        <f t="shared" si="4"/>
        <v>382297</v>
      </c>
      <c r="I37" s="36">
        <f t="shared" si="4"/>
        <v>15176</v>
      </c>
      <c r="J37" s="36">
        <f t="shared" si="4"/>
        <v>614</v>
      </c>
      <c r="K37" s="36">
        <f t="shared" si="4"/>
        <v>0</v>
      </c>
      <c r="L37" s="36">
        <f t="shared" si="4"/>
        <v>173</v>
      </c>
      <c r="M37" s="36">
        <f t="shared" si="4"/>
        <v>16</v>
      </c>
      <c r="N37" s="36">
        <f t="shared" si="4"/>
        <v>0</v>
      </c>
      <c r="O37" s="36">
        <f t="shared" si="4"/>
        <v>12051</v>
      </c>
      <c r="P37" s="36">
        <f t="shared" si="4"/>
        <v>2322</v>
      </c>
      <c r="Q37" s="37">
        <f t="shared" si="4"/>
        <v>14373</v>
      </c>
      <c r="R37" s="14" t="s">
        <v>97</v>
      </c>
      <c r="S37" s="18"/>
      <c r="T37" s="6">
        <f t="shared" si="2"/>
        <v>-39520</v>
      </c>
      <c r="U37" s="6">
        <f t="shared" si="3"/>
        <v>0</v>
      </c>
    </row>
    <row r="38" spans="2:21" s="6" customFormat="1" ht="17.25" customHeight="1">
      <c r="B38" s="14" t="s">
        <v>98</v>
      </c>
      <c r="C38" s="35">
        <f t="shared" si="4"/>
        <v>290</v>
      </c>
      <c r="D38" s="36">
        <f t="shared" si="4"/>
        <v>188</v>
      </c>
      <c r="E38" s="36">
        <f t="shared" si="4"/>
        <v>478</v>
      </c>
      <c r="F38" s="36">
        <f t="shared" si="4"/>
        <v>1214365</v>
      </c>
      <c r="G38" s="36">
        <f t="shared" si="4"/>
        <v>595680</v>
      </c>
      <c r="H38" s="36">
        <f t="shared" si="4"/>
        <v>748642</v>
      </c>
      <c r="I38" s="36">
        <f t="shared" si="4"/>
        <v>29833</v>
      </c>
      <c r="J38" s="36">
        <f t="shared" si="4"/>
        <v>1285</v>
      </c>
      <c r="K38" s="36">
        <f t="shared" si="4"/>
        <v>0</v>
      </c>
      <c r="L38" s="36">
        <f t="shared" si="4"/>
        <v>29</v>
      </c>
      <c r="M38" s="36">
        <f t="shared" si="4"/>
        <v>7</v>
      </c>
      <c r="N38" s="36">
        <f t="shared" si="4"/>
        <v>0</v>
      </c>
      <c r="O38" s="36">
        <f t="shared" si="4"/>
        <v>24556</v>
      </c>
      <c r="P38" s="36">
        <f t="shared" si="4"/>
        <v>3952</v>
      </c>
      <c r="Q38" s="37">
        <f t="shared" si="4"/>
        <v>28508</v>
      </c>
      <c r="R38" s="14" t="s">
        <v>98</v>
      </c>
      <c r="S38" s="18"/>
      <c r="T38" s="6">
        <f t="shared" si="2"/>
        <v>-129957</v>
      </c>
      <c r="U38" s="6">
        <f t="shared" si="3"/>
        <v>4</v>
      </c>
    </row>
    <row r="39" spans="2:21" s="6" customFormat="1" ht="17.25" customHeight="1">
      <c r="B39" s="14" t="s">
        <v>99</v>
      </c>
      <c r="C39" s="35">
        <f t="shared" ref="C39:Q44" si="5">C84</f>
        <v>108</v>
      </c>
      <c r="D39" s="36">
        <f t="shared" si="5"/>
        <v>37</v>
      </c>
      <c r="E39" s="36">
        <f t="shared" si="5"/>
        <v>145</v>
      </c>
      <c r="F39" s="36">
        <f t="shared" si="5"/>
        <v>365331</v>
      </c>
      <c r="G39" s="36">
        <f t="shared" si="5"/>
        <v>171585</v>
      </c>
      <c r="H39" s="36">
        <f t="shared" si="5"/>
        <v>251571</v>
      </c>
      <c r="I39" s="36">
        <f t="shared" si="5"/>
        <v>9739</v>
      </c>
      <c r="J39" s="36">
        <f t="shared" si="5"/>
        <v>557</v>
      </c>
      <c r="K39" s="36">
        <f t="shared" si="5"/>
        <v>2</v>
      </c>
      <c r="L39" s="36">
        <f t="shared" si="5"/>
        <v>8</v>
      </c>
      <c r="M39" s="36">
        <f t="shared" si="5"/>
        <v>0</v>
      </c>
      <c r="N39" s="36">
        <f t="shared" si="5"/>
        <v>0</v>
      </c>
      <c r="O39" s="36">
        <f t="shared" si="5"/>
        <v>8313</v>
      </c>
      <c r="P39" s="36">
        <f t="shared" si="5"/>
        <v>855</v>
      </c>
      <c r="Q39" s="37">
        <f t="shared" si="5"/>
        <v>9168</v>
      </c>
      <c r="R39" s="14" t="s">
        <v>99</v>
      </c>
      <c r="S39" s="18"/>
      <c r="T39" s="6">
        <f t="shared" si="2"/>
        <v>-57825</v>
      </c>
      <c r="U39" s="6">
        <f t="shared" si="3"/>
        <v>4</v>
      </c>
    </row>
    <row r="40" spans="2:21" s="6" customFormat="1" ht="17.25" customHeight="1">
      <c r="B40" s="14" t="s">
        <v>100</v>
      </c>
      <c r="C40" s="35">
        <f t="shared" si="5"/>
        <v>807</v>
      </c>
      <c r="D40" s="36">
        <f t="shared" si="5"/>
        <v>349</v>
      </c>
      <c r="E40" s="36">
        <f t="shared" si="5"/>
        <v>1156</v>
      </c>
      <c r="F40" s="36">
        <f t="shared" si="5"/>
        <v>3548821</v>
      </c>
      <c r="G40" s="36">
        <f t="shared" si="5"/>
        <v>1455702</v>
      </c>
      <c r="H40" s="36">
        <f t="shared" si="5"/>
        <v>2206539</v>
      </c>
      <c r="I40" s="36">
        <f t="shared" si="5"/>
        <v>87613</v>
      </c>
      <c r="J40" s="36">
        <f t="shared" si="5"/>
        <v>4610</v>
      </c>
      <c r="K40" s="36">
        <f t="shared" si="5"/>
        <v>3</v>
      </c>
      <c r="L40" s="36">
        <f t="shared" si="5"/>
        <v>145</v>
      </c>
      <c r="M40" s="36">
        <f t="shared" si="5"/>
        <v>52</v>
      </c>
      <c r="N40" s="36">
        <f t="shared" si="5"/>
        <v>0</v>
      </c>
      <c r="O40" s="36">
        <f t="shared" si="5"/>
        <v>73807</v>
      </c>
      <c r="P40" s="36">
        <f t="shared" si="5"/>
        <v>8992</v>
      </c>
      <c r="Q40" s="37">
        <f t="shared" si="5"/>
        <v>82799</v>
      </c>
      <c r="R40" s="14" t="s">
        <v>100</v>
      </c>
      <c r="S40" s="18"/>
      <c r="T40" s="6">
        <f t="shared" si="2"/>
        <v>-113420</v>
      </c>
      <c r="U40" s="6">
        <f t="shared" si="3"/>
        <v>4</v>
      </c>
    </row>
    <row r="41" spans="2:21" s="6" customFormat="1" ht="17.25" customHeight="1">
      <c r="B41" s="14" t="s">
        <v>101</v>
      </c>
      <c r="C41" s="35">
        <f t="shared" si="5"/>
        <v>239</v>
      </c>
      <c r="D41" s="36">
        <f t="shared" si="5"/>
        <v>116</v>
      </c>
      <c r="E41" s="36">
        <f t="shared" si="5"/>
        <v>355</v>
      </c>
      <c r="F41" s="36">
        <f t="shared" si="5"/>
        <v>915349</v>
      </c>
      <c r="G41" s="36">
        <f t="shared" si="5"/>
        <v>422690</v>
      </c>
      <c r="H41" s="36">
        <f t="shared" si="5"/>
        <v>555228</v>
      </c>
      <c r="I41" s="36">
        <f t="shared" si="5"/>
        <v>22124</v>
      </c>
      <c r="J41" s="36">
        <f t="shared" si="5"/>
        <v>991</v>
      </c>
      <c r="K41" s="36">
        <f t="shared" si="5"/>
        <v>3</v>
      </c>
      <c r="L41" s="36">
        <f t="shared" si="5"/>
        <v>2</v>
      </c>
      <c r="M41" s="36">
        <f t="shared" si="5"/>
        <v>44</v>
      </c>
      <c r="N41" s="36">
        <f t="shared" si="5"/>
        <v>0</v>
      </c>
      <c r="O41" s="36">
        <f t="shared" si="5"/>
        <v>18377</v>
      </c>
      <c r="P41" s="36">
        <f t="shared" si="5"/>
        <v>2707</v>
      </c>
      <c r="Q41" s="37">
        <f t="shared" si="5"/>
        <v>21084</v>
      </c>
      <c r="R41" s="14" t="s">
        <v>101</v>
      </c>
      <c r="S41" s="18"/>
      <c r="T41" s="6">
        <f t="shared" si="2"/>
        <v>-62569</v>
      </c>
      <c r="U41" s="6">
        <f t="shared" si="3"/>
        <v>0</v>
      </c>
    </row>
    <row r="42" spans="2:21" s="6" customFormat="1" ht="17.25" customHeight="1">
      <c r="B42" s="14" t="s">
        <v>102</v>
      </c>
      <c r="C42" s="35">
        <f t="shared" si="5"/>
        <v>155</v>
      </c>
      <c r="D42" s="36">
        <f t="shared" si="5"/>
        <v>50</v>
      </c>
      <c r="E42" s="36">
        <f t="shared" si="5"/>
        <v>205</v>
      </c>
      <c r="F42" s="36">
        <f t="shared" si="5"/>
        <v>626456</v>
      </c>
      <c r="G42" s="36">
        <f t="shared" si="5"/>
        <v>237402</v>
      </c>
      <c r="H42" s="36">
        <f t="shared" si="5"/>
        <v>448141</v>
      </c>
      <c r="I42" s="36">
        <f t="shared" si="5"/>
        <v>17546</v>
      </c>
      <c r="J42" s="36">
        <f t="shared" si="5"/>
        <v>654</v>
      </c>
      <c r="K42" s="36">
        <f t="shared" si="5"/>
        <v>0</v>
      </c>
      <c r="L42" s="36">
        <f t="shared" si="5"/>
        <v>22</v>
      </c>
      <c r="M42" s="36">
        <f t="shared" si="5"/>
        <v>19</v>
      </c>
      <c r="N42" s="36">
        <f t="shared" si="5"/>
        <v>0</v>
      </c>
      <c r="O42" s="36">
        <f t="shared" si="5"/>
        <v>15750</v>
      </c>
      <c r="P42" s="36">
        <f t="shared" si="5"/>
        <v>1097</v>
      </c>
      <c r="Q42" s="37">
        <f t="shared" si="5"/>
        <v>16847</v>
      </c>
      <c r="R42" s="14" t="s">
        <v>102</v>
      </c>
      <c r="S42" s="18"/>
      <c r="T42" s="6">
        <f t="shared" si="2"/>
        <v>-59087</v>
      </c>
      <c r="U42" s="6">
        <f t="shared" si="3"/>
        <v>4</v>
      </c>
    </row>
    <row r="43" spans="2:21" s="6" customFormat="1" ht="17.25" customHeight="1">
      <c r="B43" s="14" t="s">
        <v>103</v>
      </c>
      <c r="C43" s="35">
        <f t="shared" si="5"/>
        <v>276</v>
      </c>
      <c r="D43" s="36">
        <f t="shared" si="5"/>
        <v>160</v>
      </c>
      <c r="E43" s="36">
        <f t="shared" si="5"/>
        <v>436</v>
      </c>
      <c r="F43" s="36">
        <f t="shared" si="5"/>
        <v>1194034</v>
      </c>
      <c r="G43" s="36">
        <f t="shared" si="5"/>
        <v>509917</v>
      </c>
      <c r="H43" s="36">
        <f t="shared" si="5"/>
        <v>736601</v>
      </c>
      <c r="I43" s="36">
        <f t="shared" si="5"/>
        <v>29292</v>
      </c>
      <c r="J43" s="36">
        <f t="shared" si="5"/>
        <v>1866</v>
      </c>
      <c r="K43" s="36">
        <f t="shared" si="5"/>
        <v>42</v>
      </c>
      <c r="L43" s="36">
        <f t="shared" si="5"/>
        <v>53</v>
      </c>
      <c r="M43" s="36">
        <f t="shared" si="5"/>
        <v>0</v>
      </c>
      <c r="N43" s="36">
        <f t="shared" si="5"/>
        <v>0</v>
      </c>
      <c r="O43" s="36">
        <f t="shared" si="5"/>
        <v>24019</v>
      </c>
      <c r="P43" s="36">
        <f t="shared" si="5"/>
        <v>3312</v>
      </c>
      <c r="Q43" s="37">
        <f t="shared" si="5"/>
        <v>27331</v>
      </c>
      <c r="R43" s="14" t="s">
        <v>103</v>
      </c>
      <c r="S43" s="18"/>
      <c r="T43" s="6">
        <f t="shared" si="2"/>
        <v>-52484</v>
      </c>
      <c r="U43" s="6">
        <f t="shared" si="3"/>
        <v>0</v>
      </c>
    </row>
    <row r="44" spans="2:21" s="6" customFormat="1" ht="17.25" customHeight="1" thickBot="1">
      <c r="B44" s="15" t="s">
        <v>104</v>
      </c>
      <c r="C44" s="38">
        <f t="shared" si="5"/>
        <v>291</v>
      </c>
      <c r="D44" s="39">
        <f t="shared" si="5"/>
        <v>224</v>
      </c>
      <c r="E44" s="39">
        <f t="shared" si="5"/>
        <v>515</v>
      </c>
      <c r="F44" s="39">
        <f t="shared" si="5"/>
        <v>1264946</v>
      </c>
      <c r="G44" s="39">
        <f t="shared" si="5"/>
        <v>602489</v>
      </c>
      <c r="H44" s="39">
        <f t="shared" si="5"/>
        <v>706949</v>
      </c>
      <c r="I44" s="39">
        <f t="shared" si="5"/>
        <v>28055</v>
      </c>
      <c r="J44" s="39">
        <f t="shared" si="5"/>
        <v>1491</v>
      </c>
      <c r="K44" s="39">
        <f t="shared" si="5"/>
        <v>0</v>
      </c>
      <c r="L44" s="39">
        <f t="shared" si="5"/>
        <v>29</v>
      </c>
      <c r="M44" s="39">
        <f t="shared" si="5"/>
        <v>71</v>
      </c>
      <c r="N44" s="39">
        <f t="shared" si="5"/>
        <v>0</v>
      </c>
      <c r="O44" s="39">
        <f t="shared" si="5"/>
        <v>21892</v>
      </c>
      <c r="P44" s="39">
        <f t="shared" si="5"/>
        <v>4568</v>
      </c>
      <c r="Q44" s="40">
        <f t="shared" si="5"/>
        <v>26460</v>
      </c>
      <c r="R44" s="15" t="s">
        <v>104</v>
      </c>
      <c r="S44" s="18"/>
      <c r="T44" s="6">
        <f t="shared" si="2"/>
        <v>-44492</v>
      </c>
      <c r="U44" s="6">
        <f t="shared" si="3"/>
        <v>4</v>
      </c>
    </row>
    <row r="45" spans="2:21" s="6" customFormat="1" ht="17.25" customHeight="1" thickBot="1">
      <c r="B45" s="199" t="s">
        <v>134</v>
      </c>
      <c r="C45" s="74">
        <f>SUM(C6:C17)</f>
        <v>310303</v>
      </c>
      <c r="D45" s="75">
        <f t="shared" ref="D45:Q45" si="6">SUM(D6:D17)</f>
        <v>166396</v>
      </c>
      <c r="E45" s="75">
        <f t="shared" si="6"/>
        <v>476699</v>
      </c>
      <c r="F45" s="75">
        <f t="shared" si="6"/>
        <v>1692922393</v>
      </c>
      <c r="G45" s="75">
        <f t="shared" si="6"/>
        <v>622495627</v>
      </c>
      <c r="H45" s="75">
        <f t="shared" si="6"/>
        <v>1160793276</v>
      </c>
      <c r="I45" s="75">
        <f t="shared" si="6"/>
        <v>44944198</v>
      </c>
      <c r="J45" s="75">
        <f t="shared" si="6"/>
        <v>4083735</v>
      </c>
      <c r="K45" s="75">
        <f t="shared" si="6"/>
        <v>2691</v>
      </c>
      <c r="L45" s="75">
        <f t="shared" si="6"/>
        <v>134858</v>
      </c>
      <c r="M45" s="75">
        <f t="shared" si="6"/>
        <v>142263</v>
      </c>
      <c r="N45" s="75">
        <f t="shared" si="6"/>
        <v>563</v>
      </c>
      <c r="O45" s="75">
        <f t="shared" si="6"/>
        <v>36198596</v>
      </c>
      <c r="P45" s="75">
        <f t="shared" si="6"/>
        <v>4361108</v>
      </c>
      <c r="Q45" s="77">
        <f t="shared" si="6"/>
        <v>40559704</v>
      </c>
      <c r="R45" s="199" t="s">
        <v>134</v>
      </c>
      <c r="S45" s="18"/>
      <c r="T45" s="6">
        <f t="shared" si="2"/>
        <v>-90366510</v>
      </c>
      <c r="U45" s="6">
        <f t="shared" si="3"/>
        <v>20384</v>
      </c>
    </row>
    <row r="46" spans="2:21" s="6" customFormat="1" ht="17.25" customHeight="1" thickBot="1">
      <c r="B46" s="78" t="s">
        <v>135</v>
      </c>
      <c r="C46" s="74">
        <f>SUM(C18:C44)</f>
        <v>79159</v>
      </c>
      <c r="D46" s="75">
        <f t="shared" ref="D46:Q46" si="7">SUM(D18:D44)</f>
        <v>41661</v>
      </c>
      <c r="E46" s="75">
        <f t="shared" si="7"/>
        <v>120820</v>
      </c>
      <c r="F46" s="75">
        <f t="shared" si="7"/>
        <v>395042145</v>
      </c>
      <c r="G46" s="75">
        <f t="shared" si="7"/>
        <v>156418012</v>
      </c>
      <c r="H46" s="75">
        <f t="shared" si="7"/>
        <v>272342364</v>
      </c>
      <c r="I46" s="75">
        <f t="shared" si="7"/>
        <v>10394939</v>
      </c>
      <c r="J46" s="75">
        <f t="shared" si="7"/>
        <v>906395</v>
      </c>
      <c r="K46" s="75">
        <f t="shared" si="7"/>
        <v>713</v>
      </c>
      <c r="L46" s="75">
        <f t="shared" si="7"/>
        <v>27429</v>
      </c>
      <c r="M46" s="75">
        <f t="shared" si="7"/>
        <v>27159</v>
      </c>
      <c r="N46" s="75">
        <f t="shared" si="7"/>
        <v>163</v>
      </c>
      <c r="O46" s="75">
        <f t="shared" si="7"/>
        <v>8304207</v>
      </c>
      <c r="P46" s="75">
        <f t="shared" si="7"/>
        <v>1125181</v>
      </c>
      <c r="Q46" s="77">
        <f t="shared" si="7"/>
        <v>9429388</v>
      </c>
      <c r="R46" s="78" t="s">
        <v>135</v>
      </c>
      <c r="S46" s="18"/>
      <c r="T46" s="6">
        <f t="shared" si="2"/>
        <v>-33718231</v>
      </c>
      <c r="U46" s="6">
        <f t="shared" si="3"/>
        <v>3692</v>
      </c>
    </row>
    <row r="47" spans="2:21" s="6" customFormat="1" ht="17.25" customHeight="1" thickBot="1">
      <c r="B47" s="78" t="s">
        <v>21</v>
      </c>
      <c r="C47" s="74">
        <f>SUM(C45:C46)</f>
        <v>389462</v>
      </c>
      <c r="D47" s="75">
        <f t="shared" ref="D47:Q47" si="8">SUM(D45:D46)</f>
        <v>208057</v>
      </c>
      <c r="E47" s="75">
        <f t="shared" si="8"/>
        <v>597519</v>
      </c>
      <c r="F47" s="75">
        <f t="shared" si="8"/>
        <v>2087964538</v>
      </c>
      <c r="G47" s="75">
        <f t="shared" si="8"/>
        <v>778913639</v>
      </c>
      <c r="H47" s="75">
        <f t="shared" si="8"/>
        <v>1433135640</v>
      </c>
      <c r="I47" s="75">
        <f t="shared" si="8"/>
        <v>55339137</v>
      </c>
      <c r="J47" s="75">
        <f t="shared" si="8"/>
        <v>4990130</v>
      </c>
      <c r="K47" s="75">
        <f t="shared" si="8"/>
        <v>3404</v>
      </c>
      <c r="L47" s="75">
        <f t="shared" si="8"/>
        <v>162287</v>
      </c>
      <c r="M47" s="75">
        <f t="shared" si="8"/>
        <v>169422</v>
      </c>
      <c r="N47" s="75">
        <f t="shared" si="8"/>
        <v>726</v>
      </c>
      <c r="O47" s="75">
        <f t="shared" si="8"/>
        <v>44502803</v>
      </c>
      <c r="P47" s="75">
        <f t="shared" si="8"/>
        <v>5486289</v>
      </c>
      <c r="Q47" s="77">
        <f t="shared" si="8"/>
        <v>49989092</v>
      </c>
      <c r="R47" s="78" t="s">
        <v>21</v>
      </c>
      <c r="S47" s="18"/>
      <c r="T47" s="6">
        <f t="shared" si="2"/>
        <v>-124084741</v>
      </c>
      <c r="U47" s="6">
        <f t="shared" si="3"/>
        <v>24076</v>
      </c>
    </row>
    <row r="48" spans="2:21" ht="17.25" customHeight="1">
      <c r="B48" s="10" t="s">
        <v>234</v>
      </c>
      <c r="R48" s="5" t="str">
        <f>'１'!Z48</f>
        <v>【出典：令和７年度課税状況等調（令和７年７月１日現在）】</v>
      </c>
    </row>
    <row r="50" spans="2:17" ht="67.5" hidden="1" customHeight="1">
      <c r="B50" s="2" t="s">
        <v>382</v>
      </c>
      <c r="C50" s="205" t="s">
        <v>145</v>
      </c>
      <c r="D50" s="205" t="s">
        <v>146</v>
      </c>
      <c r="E50" s="205" t="s">
        <v>147</v>
      </c>
      <c r="F50" s="69" t="s">
        <v>152</v>
      </c>
      <c r="G50" s="205" t="s">
        <v>318</v>
      </c>
      <c r="H50" s="205" t="s">
        <v>319</v>
      </c>
      <c r="I50" s="205" t="s">
        <v>320</v>
      </c>
      <c r="J50" s="205" t="s">
        <v>321</v>
      </c>
      <c r="K50" s="205" t="s">
        <v>322</v>
      </c>
      <c r="L50" s="205" t="s">
        <v>323</v>
      </c>
      <c r="M50" s="205" t="s">
        <v>324</v>
      </c>
      <c r="N50" s="205" t="s">
        <v>325</v>
      </c>
      <c r="O50" s="205" t="s">
        <v>326</v>
      </c>
      <c r="P50" s="205" t="s">
        <v>327</v>
      </c>
      <c r="Q50" s="205" t="s">
        <v>328</v>
      </c>
    </row>
    <row r="51" spans="2:17" ht="17.25" hidden="1" customHeight="1">
      <c r="B51" s="2" t="s">
        <v>67</v>
      </c>
      <c r="C51" s="79">
        <v>107622</v>
      </c>
      <c r="D51" s="79">
        <v>56395</v>
      </c>
      <c r="E51" s="79">
        <v>164017</v>
      </c>
      <c r="F51" s="22">
        <f>SUM(F92:L92)</f>
        <v>629216700</v>
      </c>
      <c r="G51" s="86">
        <v>217288179</v>
      </c>
      <c r="H51" s="86">
        <v>445280845</v>
      </c>
      <c r="I51" s="87">
        <v>17218951</v>
      </c>
      <c r="J51" s="87">
        <v>1630815</v>
      </c>
      <c r="K51" s="87">
        <v>748</v>
      </c>
      <c r="L51" s="87">
        <v>59543</v>
      </c>
      <c r="M51" s="87">
        <v>63016</v>
      </c>
      <c r="N51" s="87">
        <v>32</v>
      </c>
      <c r="O51" s="87">
        <v>14006010</v>
      </c>
      <c r="P51" s="87">
        <v>1449610</v>
      </c>
      <c r="Q51" s="87">
        <v>15455620</v>
      </c>
    </row>
    <row r="52" spans="2:17" ht="17.25" hidden="1" customHeight="1">
      <c r="B52" s="2" t="s">
        <v>68</v>
      </c>
      <c r="C52" s="79">
        <v>17525</v>
      </c>
      <c r="D52" s="79">
        <v>10042</v>
      </c>
      <c r="E52" s="79">
        <v>27567</v>
      </c>
      <c r="F52" s="22">
        <f t="shared" ref="F52:F89" si="9">SUM(F93:L93)</f>
        <v>82355437</v>
      </c>
      <c r="G52" s="86">
        <v>34309482</v>
      </c>
      <c r="H52" s="86">
        <v>53990841</v>
      </c>
      <c r="I52" s="87">
        <v>2104050</v>
      </c>
      <c r="J52" s="87">
        <v>174037</v>
      </c>
      <c r="K52" s="87">
        <v>258</v>
      </c>
      <c r="L52" s="87">
        <v>6283</v>
      </c>
      <c r="M52" s="87">
        <v>5637</v>
      </c>
      <c r="N52" s="87">
        <v>16</v>
      </c>
      <c r="O52" s="87">
        <v>1665809</v>
      </c>
      <c r="P52" s="87">
        <v>251442</v>
      </c>
      <c r="Q52" s="87">
        <v>1917251</v>
      </c>
    </row>
    <row r="53" spans="2:17" ht="17.25" hidden="1" customHeight="1">
      <c r="B53" s="2" t="s">
        <v>69</v>
      </c>
      <c r="C53" s="79">
        <v>23959</v>
      </c>
      <c r="D53" s="79">
        <v>14160</v>
      </c>
      <c r="E53" s="79">
        <v>38119</v>
      </c>
      <c r="F53" s="22">
        <f t="shared" si="9"/>
        <v>118941742</v>
      </c>
      <c r="G53" s="86">
        <v>48335784</v>
      </c>
      <c r="H53" s="86">
        <v>80271681</v>
      </c>
      <c r="I53" s="87">
        <v>3096617</v>
      </c>
      <c r="J53" s="87">
        <v>252824</v>
      </c>
      <c r="K53" s="87">
        <v>152</v>
      </c>
      <c r="L53" s="87">
        <v>8544</v>
      </c>
      <c r="M53" s="87">
        <v>9568</v>
      </c>
      <c r="N53" s="87">
        <v>0</v>
      </c>
      <c r="O53" s="87">
        <v>2457231</v>
      </c>
      <c r="P53" s="87">
        <v>367222</v>
      </c>
      <c r="Q53" s="87">
        <v>2824453</v>
      </c>
    </row>
    <row r="54" spans="2:17" ht="17.25" hidden="1" customHeight="1">
      <c r="B54" s="2" t="s">
        <v>70</v>
      </c>
      <c r="C54" s="79">
        <v>16389</v>
      </c>
      <c r="D54" s="79">
        <v>10400</v>
      </c>
      <c r="E54" s="79">
        <v>26789</v>
      </c>
      <c r="F54" s="22">
        <f t="shared" si="9"/>
        <v>81507213</v>
      </c>
      <c r="G54" s="86">
        <v>32453860</v>
      </c>
      <c r="H54" s="86">
        <v>50923142</v>
      </c>
      <c r="I54" s="87">
        <v>1993919</v>
      </c>
      <c r="J54" s="87">
        <v>151751</v>
      </c>
      <c r="K54" s="87">
        <v>337</v>
      </c>
      <c r="L54" s="87">
        <v>3872</v>
      </c>
      <c r="M54" s="87">
        <v>3862</v>
      </c>
      <c r="N54" s="87">
        <v>32</v>
      </c>
      <c r="O54" s="87">
        <v>1579225</v>
      </c>
      <c r="P54" s="87">
        <v>254340</v>
      </c>
      <c r="Q54" s="87">
        <v>1833565</v>
      </c>
    </row>
    <row r="55" spans="2:17" ht="17.25" hidden="1" customHeight="1">
      <c r="B55" s="2" t="s">
        <v>71</v>
      </c>
      <c r="C55" s="79">
        <v>35467</v>
      </c>
      <c r="D55" s="79">
        <v>20054</v>
      </c>
      <c r="E55" s="79">
        <v>55521</v>
      </c>
      <c r="F55" s="22">
        <f t="shared" si="9"/>
        <v>184772633</v>
      </c>
      <c r="G55" s="86">
        <v>71746393</v>
      </c>
      <c r="H55" s="86">
        <v>126004321</v>
      </c>
      <c r="I55" s="87">
        <v>4949703</v>
      </c>
      <c r="J55" s="87">
        <v>445368</v>
      </c>
      <c r="K55" s="87">
        <v>234</v>
      </c>
      <c r="L55" s="87">
        <v>10485</v>
      </c>
      <c r="M55" s="87">
        <v>10778</v>
      </c>
      <c r="N55" s="87">
        <v>0</v>
      </c>
      <c r="O55" s="87">
        <v>3944305</v>
      </c>
      <c r="P55" s="87">
        <v>536661</v>
      </c>
      <c r="Q55" s="87">
        <v>4480966</v>
      </c>
    </row>
    <row r="56" spans="2:17" ht="17.25" hidden="1" customHeight="1">
      <c r="B56" s="2" t="s">
        <v>72</v>
      </c>
      <c r="C56" s="79">
        <v>14694</v>
      </c>
      <c r="D56" s="79">
        <v>9424</v>
      </c>
      <c r="E56" s="79">
        <v>24118</v>
      </c>
      <c r="F56" s="22">
        <f t="shared" si="9"/>
        <v>72630058</v>
      </c>
      <c r="G56" s="86">
        <v>30283734</v>
      </c>
      <c r="H56" s="86">
        <v>48325226</v>
      </c>
      <c r="I56" s="87">
        <v>1870882</v>
      </c>
      <c r="J56" s="87">
        <v>155493</v>
      </c>
      <c r="K56" s="87">
        <v>138</v>
      </c>
      <c r="L56" s="87">
        <v>3759</v>
      </c>
      <c r="M56" s="87">
        <v>2016</v>
      </c>
      <c r="N56" s="87">
        <v>23</v>
      </c>
      <c r="O56" s="87">
        <v>1470414</v>
      </c>
      <c r="P56" s="87">
        <v>238559</v>
      </c>
      <c r="Q56" s="87">
        <v>1708973</v>
      </c>
    </row>
    <row r="57" spans="2:17" ht="17.25" hidden="1" customHeight="1">
      <c r="B57" s="2" t="s">
        <v>73</v>
      </c>
      <c r="C57" s="79">
        <v>6925</v>
      </c>
      <c r="D57" s="79">
        <v>4596</v>
      </c>
      <c r="E57" s="79">
        <v>11521</v>
      </c>
      <c r="F57" s="22">
        <f t="shared" si="9"/>
        <v>31740077</v>
      </c>
      <c r="G57" s="86">
        <v>14060103</v>
      </c>
      <c r="H57" s="86">
        <v>20462908</v>
      </c>
      <c r="I57" s="87">
        <v>799152</v>
      </c>
      <c r="J57" s="87">
        <v>48823</v>
      </c>
      <c r="K57" s="87">
        <v>38</v>
      </c>
      <c r="L57" s="87">
        <v>1180</v>
      </c>
      <c r="M57" s="87">
        <v>1933</v>
      </c>
      <c r="N57" s="87">
        <v>0</v>
      </c>
      <c r="O57" s="87">
        <v>647467</v>
      </c>
      <c r="P57" s="87">
        <v>99611</v>
      </c>
      <c r="Q57" s="87">
        <v>747078</v>
      </c>
    </row>
    <row r="58" spans="2:17" ht="17.25" hidden="1" customHeight="1">
      <c r="B58" s="2" t="s">
        <v>74</v>
      </c>
      <c r="C58" s="79">
        <v>5472</v>
      </c>
      <c r="D58" s="79">
        <v>3872</v>
      </c>
      <c r="E58" s="79">
        <v>9344</v>
      </c>
      <c r="F58" s="22">
        <f t="shared" si="9"/>
        <v>27446465</v>
      </c>
      <c r="G58" s="86">
        <v>11508327</v>
      </c>
      <c r="H58" s="86">
        <v>18520590</v>
      </c>
      <c r="I58" s="87">
        <v>702499</v>
      </c>
      <c r="J58" s="87">
        <v>43000</v>
      </c>
      <c r="K58" s="87">
        <v>42</v>
      </c>
      <c r="L58" s="87">
        <v>2859</v>
      </c>
      <c r="M58" s="87">
        <v>1190</v>
      </c>
      <c r="N58" s="87">
        <v>0</v>
      </c>
      <c r="O58" s="87">
        <v>573727</v>
      </c>
      <c r="P58" s="87">
        <v>81561</v>
      </c>
      <c r="Q58" s="87">
        <v>655288</v>
      </c>
    </row>
    <row r="59" spans="2:17" ht="17.25" hidden="1" customHeight="1">
      <c r="B59" s="2" t="s">
        <v>75</v>
      </c>
      <c r="C59" s="79">
        <v>41783</v>
      </c>
      <c r="D59" s="79">
        <v>13855</v>
      </c>
      <c r="E59" s="79">
        <v>55638</v>
      </c>
      <c r="F59" s="22">
        <f t="shared" si="9"/>
        <v>244279764</v>
      </c>
      <c r="G59" s="86">
        <v>77238431</v>
      </c>
      <c r="H59" s="86">
        <v>167057001</v>
      </c>
      <c r="I59" s="87">
        <v>6396445</v>
      </c>
      <c r="J59" s="87">
        <v>638207</v>
      </c>
      <c r="K59" s="87">
        <v>216</v>
      </c>
      <c r="L59" s="87">
        <v>24338</v>
      </c>
      <c r="M59" s="87">
        <v>31200</v>
      </c>
      <c r="N59" s="87">
        <v>61</v>
      </c>
      <c r="O59" s="87">
        <v>5285257</v>
      </c>
      <c r="P59" s="87">
        <v>413167</v>
      </c>
      <c r="Q59" s="87">
        <v>5698424</v>
      </c>
    </row>
    <row r="60" spans="2:17" ht="17.25" hidden="1" customHeight="1">
      <c r="B60" s="2" t="s">
        <v>76</v>
      </c>
      <c r="C60" s="79">
        <v>24283</v>
      </c>
      <c r="D60" s="79">
        <v>12061</v>
      </c>
      <c r="E60" s="79">
        <v>36344</v>
      </c>
      <c r="F60" s="22">
        <f t="shared" si="9"/>
        <v>136942901</v>
      </c>
      <c r="G60" s="86">
        <v>49734853</v>
      </c>
      <c r="H60" s="86">
        <v>96100857</v>
      </c>
      <c r="I60" s="87">
        <v>3700941</v>
      </c>
      <c r="J60" s="87">
        <v>358544</v>
      </c>
      <c r="K60" s="87">
        <v>320</v>
      </c>
      <c r="L60" s="87">
        <v>7067</v>
      </c>
      <c r="M60" s="87">
        <v>7291</v>
      </c>
      <c r="N60" s="87">
        <v>2</v>
      </c>
      <c r="O60" s="87">
        <v>2964393</v>
      </c>
      <c r="P60" s="87">
        <v>361420</v>
      </c>
      <c r="Q60" s="87">
        <v>3325813</v>
      </c>
    </row>
    <row r="61" spans="2:17" ht="17.25" hidden="1" customHeight="1">
      <c r="B61" s="2" t="s">
        <v>313</v>
      </c>
      <c r="C61" s="79">
        <v>9918</v>
      </c>
      <c r="D61" s="79">
        <v>6686</v>
      </c>
      <c r="E61" s="79">
        <v>16604</v>
      </c>
      <c r="F61" s="22">
        <f t="shared" si="9"/>
        <v>52126578</v>
      </c>
      <c r="G61" s="86">
        <v>21848965</v>
      </c>
      <c r="H61" s="86">
        <v>34775903</v>
      </c>
      <c r="I61" s="87">
        <v>1364048</v>
      </c>
      <c r="J61" s="87">
        <v>131806</v>
      </c>
      <c r="K61" s="87">
        <v>162</v>
      </c>
      <c r="L61" s="87">
        <v>2288</v>
      </c>
      <c r="M61" s="87">
        <v>1544</v>
      </c>
      <c r="N61" s="87">
        <v>21</v>
      </c>
      <c r="O61" s="87">
        <v>1023886</v>
      </c>
      <c r="P61" s="87">
        <v>203917</v>
      </c>
      <c r="Q61" s="87">
        <v>1227803</v>
      </c>
    </row>
    <row r="62" spans="2:17" ht="17.25" hidden="1" customHeight="1">
      <c r="B62" s="2" t="s">
        <v>77</v>
      </c>
      <c r="C62" s="79">
        <v>6266</v>
      </c>
      <c r="D62" s="79">
        <v>4851</v>
      </c>
      <c r="E62" s="79">
        <v>11117</v>
      </c>
      <c r="F62" s="22">
        <f t="shared" si="9"/>
        <v>30962825</v>
      </c>
      <c r="G62" s="86">
        <v>13687516</v>
      </c>
      <c r="H62" s="86">
        <v>19079961</v>
      </c>
      <c r="I62" s="87">
        <v>746991</v>
      </c>
      <c r="J62" s="87">
        <v>53067</v>
      </c>
      <c r="K62" s="87">
        <v>46</v>
      </c>
      <c r="L62" s="87">
        <v>4640</v>
      </c>
      <c r="M62" s="87">
        <v>4228</v>
      </c>
      <c r="N62" s="87">
        <v>376</v>
      </c>
      <c r="O62" s="87">
        <v>580872</v>
      </c>
      <c r="P62" s="87">
        <v>103598</v>
      </c>
      <c r="Q62" s="87">
        <v>684470</v>
      </c>
    </row>
    <row r="63" spans="2:17" ht="17.25" hidden="1" customHeight="1">
      <c r="B63" s="2" t="s">
        <v>78</v>
      </c>
      <c r="C63" s="79">
        <v>710</v>
      </c>
      <c r="D63" s="79">
        <v>584</v>
      </c>
      <c r="E63" s="79">
        <v>1294</v>
      </c>
      <c r="F63" s="22">
        <f t="shared" si="9"/>
        <v>3303953</v>
      </c>
      <c r="G63" s="86">
        <v>1570576</v>
      </c>
      <c r="H63" s="86">
        <v>1921657</v>
      </c>
      <c r="I63" s="87">
        <v>76600</v>
      </c>
      <c r="J63" s="87">
        <v>4165</v>
      </c>
      <c r="K63" s="87">
        <v>59</v>
      </c>
      <c r="L63" s="87">
        <v>282</v>
      </c>
      <c r="M63" s="87">
        <v>132</v>
      </c>
      <c r="N63" s="87">
        <v>0</v>
      </c>
      <c r="O63" s="87">
        <v>60366</v>
      </c>
      <c r="P63" s="87">
        <v>11592</v>
      </c>
      <c r="Q63" s="87">
        <v>71958</v>
      </c>
    </row>
    <row r="64" spans="2:17" ht="17.25" hidden="1" customHeight="1">
      <c r="B64" s="2" t="s">
        <v>79</v>
      </c>
      <c r="C64" s="79">
        <v>6000</v>
      </c>
      <c r="D64" s="79">
        <v>2369</v>
      </c>
      <c r="E64" s="79">
        <v>8369</v>
      </c>
      <c r="F64" s="22">
        <f t="shared" si="9"/>
        <v>26268589</v>
      </c>
      <c r="G64" s="86">
        <v>10739744</v>
      </c>
      <c r="H64" s="86">
        <v>19008116</v>
      </c>
      <c r="I64" s="87">
        <v>715453</v>
      </c>
      <c r="J64" s="87">
        <v>62321</v>
      </c>
      <c r="K64" s="87">
        <v>26</v>
      </c>
      <c r="L64" s="87">
        <v>1925</v>
      </c>
      <c r="M64" s="87">
        <v>833</v>
      </c>
      <c r="N64" s="87">
        <v>0</v>
      </c>
      <c r="O64" s="87">
        <v>584390</v>
      </c>
      <c r="P64" s="87">
        <v>65638</v>
      </c>
      <c r="Q64" s="87">
        <v>650028</v>
      </c>
    </row>
    <row r="65" spans="2:17" ht="17.25" hidden="1" customHeight="1">
      <c r="B65" s="2" t="s">
        <v>80</v>
      </c>
      <c r="C65" s="79">
        <v>6489</v>
      </c>
      <c r="D65" s="79">
        <v>3862</v>
      </c>
      <c r="E65" s="79">
        <v>10351</v>
      </c>
      <c r="F65" s="22">
        <f t="shared" si="9"/>
        <v>33737336</v>
      </c>
      <c r="G65" s="86">
        <v>13409928</v>
      </c>
      <c r="H65" s="86">
        <v>31478363</v>
      </c>
      <c r="I65" s="87">
        <v>1055188</v>
      </c>
      <c r="J65" s="87">
        <v>78348</v>
      </c>
      <c r="K65" s="87">
        <v>31</v>
      </c>
      <c r="L65" s="87">
        <v>1918</v>
      </c>
      <c r="M65" s="87">
        <v>1644</v>
      </c>
      <c r="N65" s="87">
        <v>133</v>
      </c>
      <c r="O65" s="87">
        <v>868282</v>
      </c>
      <c r="P65" s="87">
        <v>104508</v>
      </c>
      <c r="Q65" s="87">
        <v>972790</v>
      </c>
    </row>
    <row r="66" spans="2:17" ht="17.25" hidden="1" customHeight="1">
      <c r="B66" s="2" t="s">
        <v>81</v>
      </c>
      <c r="C66" s="79">
        <v>9045</v>
      </c>
      <c r="D66" s="79">
        <v>3744</v>
      </c>
      <c r="E66" s="79">
        <v>12789</v>
      </c>
      <c r="F66" s="22">
        <f t="shared" si="9"/>
        <v>42975882</v>
      </c>
      <c r="G66" s="86">
        <v>16816775</v>
      </c>
      <c r="H66" s="86">
        <v>28806452</v>
      </c>
      <c r="I66" s="87">
        <v>1124358</v>
      </c>
      <c r="J66" s="87">
        <v>107933</v>
      </c>
      <c r="K66" s="87">
        <v>85</v>
      </c>
      <c r="L66" s="87">
        <v>2424</v>
      </c>
      <c r="M66" s="87">
        <v>3519</v>
      </c>
      <c r="N66" s="87">
        <v>0</v>
      </c>
      <c r="O66" s="87">
        <v>890506</v>
      </c>
      <c r="P66" s="87">
        <v>119411</v>
      </c>
      <c r="Q66" s="87">
        <v>1009917</v>
      </c>
    </row>
    <row r="67" spans="2:17" ht="17.25" hidden="1" customHeight="1">
      <c r="B67" s="2" t="s">
        <v>82</v>
      </c>
      <c r="C67" s="79">
        <v>2029</v>
      </c>
      <c r="D67" s="79">
        <v>1141</v>
      </c>
      <c r="E67" s="79">
        <v>3170</v>
      </c>
      <c r="F67" s="22">
        <f t="shared" si="9"/>
        <v>8321119</v>
      </c>
      <c r="G67" s="86">
        <v>3807788</v>
      </c>
      <c r="H67" s="86">
        <v>5172007</v>
      </c>
      <c r="I67" s="87">
        <v>204133</v>
      </c>
      <c r="J67" s="87">
        <v>14334</v>
      </c>
      <c r="K67" s="87">
        <v>26</v>
      </c>
      <c r="L67" s="87">
        <v>202</v>
      </c>
      <c r="M67" s="87">
        <v>526</v>
      </c>
      <c r="N67" s="87">
        <v>0</v>
      </c>
      <c r="O67" s="87">
        <v>164012</v>
      </c>
      <c r="P67" s="87">
        <v>24977</v>
      </c>
      <c r="Q67" s="87">
        <v>188989</v>
      </c>
    </row>
    <row r="68" spans="2:17" ht="17.25" hidden="1" customHeight="1">
      <c r="B68" s="2" t="s">
        <v>83</v>
      </c>
      <c r="C68" s="79">
        <v>2171</v>
      </c>
      <c r="D68" s="79">
        <v>1367</v>
      </c>
      <c r="E68" s="79">
        <v>3538</v>
      </c>
      <c r="F68" s="22">
        <f t="shared" si="9"/>
        <v>10677000</v>
      </c>
      <c r="G68" s="86">
        <v>4519470</v>
      </c>
      <c r="H68" s="86">
        <v>6830075</v>
      </c>
      <c r="I68" s="87">
        <v>267474</v>
      </c>
      <c r="J68" s="87">
        <v>21394</v>
      </c>
      <c r="K68" s="87">
        <v>8</v>
      </c>
      <c r="L68" s="87">
        <v>1007</v>
      </c>
      <c r="M68" s="87">
        <v>1165</v>
      </c>
      <c r="N68" s="87">
        <v>0</v>
      </c>
      <c r="O68" s="87">
        <v>208740</v>
      </c>
      <c r="P68" s="87">
        <v>35088</v>
      </c>
      <c r="Q68" s="87">
        <v>243828</v>
      </c>
    </row>
    <row r="69" spans="2:17" ht="17.25" hidden="1" customHeight="1">
      <c r="B69" s="2" t="s">
        <v>84</v>
      </c>
      <c r="C69" s="79">
        <v>2522</v>
      </c>
      <c r="D69" s="79">
        <v>235</v>
      </c>
      <c r="E69" s="79">
        <v>2757</v>
      </c>
      <c r="F69" s="22">
        <f t="shared" si="9"/>
        <v>8577179</v>
      </c>
      <c r="G69" s="86">
        <v>3448778</v>
      </c>
      <c r="H69" s="86">
        <v>5456443</v>
      </c>
      <c r="I69" s="87">
        <v>209247</v>
      </c>
      <c r="J69" s="87">
        <v>16454</v>
      </c>
      <c r="K69" s="87">
        <v>11</v>
      </c>
      <c r="L69" s="87">
        <v>1330</v>
      </c>
      <c r="M69" s="87">
        <v>255</v>
      </c>
      <c r="N69" s="87">
        <v>5</v>
      </c>
      <c r="O69" s="87">
        <v>185058</v>
      </c>
      <c r="P69" s="87">
        <v>6078</v>
      </c>
      <c r="Q69" s="87">
        <v>191136</v>
      </c>
    </row>
    <row r="70" spans="2:17" ht="17.25" hidden="1" customHeight="1">
      <c r="B70" s="2" t="s">
        <v>85</v>
      </c>
      <c r="C70" s="79">
        <v>8735</v>
      </c>
      <c r="D70" s="79">
        <v>5395</v>
      </c>
      <c r="E70" s="79">
        <v>14130</v>
      </c>
      <c r="F70" s="22">
        <f t="shared" si="9"/>
        <v>43917995</v>
      </c>
      <c r="G70" s="86">
        <v>18010328</v>
      </c>
      <c r="H70" s="86">
        <v>29386215</v>
      </c>
      <c r="I70" s="87">
        <v>1120808</v>
      </c>
      <c r="J70" s="87">
        <v>101234</v>
      </c>
      <c r="K70" s="87">
        <v>84</v>
      </c>
      <c r="L70" s="87">
        <v>2840</v>
      </c>
      <c r="M70" s="87">
        <v>2541</v>
      </c>
      <c r="N70" s="87">
        <v>25</v>
      </c>
      <c r="O70" s="87">
        <v>862582</v>
      </c>
      <c r="P70" s="87">
        <v>151210</v>
      </c>
      <c r="Q70" s="87">
        <v>1013792</v>
      </c>
    </row>
    <row r="71" spans="2:17" ht="17.25" hidden="1" customHeight="1">
      <c r="B71" s="2" t="s">
        <v>86</v>
      </c>
      <c r="C71" s="79">
        <v>286</v>
      </c>
      <c r="D71" s="79">
        <v>190</v>
      </c>
      <c r="E71" s="79">
        <v>476</v>
      </c>
      <c r="F71" s="22">
        <f t="shared" si="9"/>
        <v>1202427</v>
      </c>
      <c r="G71" s="86">
        <v>573570</v>
      </c>
      <c r="H71" s="86">
        <v>698317</v>
      </c>
      <c r="I71" s="87">
        <v>27779</v>
      </c>
      <c r="J71" s="87">
        <v>1847</v>
      </c>
      <c r="K71" s="87">
        <v>0</v>
      </c>
      <c r="L71" s="87">
        <v>52</v>
      </c>
      <c r="M71" s="87">
        <v>11</v>
      </c>
      <c r="N71" s="87">
        <v>0</v>
      </c>
      <c r="O71" s="87">
        <v>21920</v>
      </c>
      <c r="P71" s="87">
        <v>3949</v>
      </c>
      <c r="Q71" s="87">
        <v>25869</v>
      </c>
    </row>
    <row r="72" spans="2:17" ht="17.25" hidden="1" customHeight="1">
      <c r="B72" s="2" t="s">
        <v>87</v>
      </c>
      <c r="C72" s="79">
        <v>325</v>
      </c>
      <c r="D72" s="79">
        <v>128</v>
      </c>
      <c r="E72" s="79">
        <v>453</v>
      </c>
      <c r="F72" s="22">
        <f t="shared" si="9"/>
        <v>1082890</v>
      </c>
      <c r="G72" s="86">
        <v>550582</v>
      </c>
      <c r="H72" s="86">
        <v>599812</v>
      </c>
      <c r="I72" s="87">
        <v>23930</v>
      </c>
      <c r="J72" s="87">
        <v>1196</v>
      </c>
      <c r="K72" s="87">
        <v>0</v>
      </c>
      <c r="L72" s="87">
        <v>65</v>
      </c>
      <c r="M72" s="87">
        <v>14</v>
      </c>
      <c r="N72" s="87">
        <v>0</v>
      </c>
      <c r="O72" s="87">
        <v>20155</v>
      </c>
      <c r="P72" s="87">
        <v>2500</v>
      </c>
      <c r="Q72" s="87">
        <v>22655</v>
      </c>
    </row>
    <row r="73" spans="2:17" ht="17.25" hidden="1" customHeight="1">
      <c r="B73" s="2" t="s">
        <v>88</v>
      </c>
      <c r="C73" s="79">
        <v>1844</v>
      </c>
      <c r="D73" s="79">
        <v>693</v>
      </c>
      <c r="E73" s="79">
        <v>2537</v>
      </c>
      <c r="F73" s="22">
        <f t="shared" si="9"/>
        <v>7384157</v>
      </c>
      <c r="G73" s="86">
        <v>3164029</v>
      </c>
      <c r="H73" s="86">
        <v>4553672</v>
      </c>
      <c r="I73" s="87">
        <v>178814</v>
      </c>
      <c r="J73" s="87">
        <v>12141</v>
      </c>
      <c r="K73" s="87">
        <v>15</v>
      </c>
      <c r="L73" s="87">
        <v>600</v>
      </c>
      <c r="M73" s="87">
        <v>645</v>
      </c>
      <c r="N73" s="87">
        <v>0</v>
      </c>
      <c r="O73" s="87">
        <v>147780</v>
      </c>
      <c r="P73" s="87">
        <v>17589</v>
      </c>
      <c r="Q73" s="87">
        <v>165369</v>
      </c>
    </row>
    <row r="74" spans="2:17" ht="17.25" hidden="1" customHeight="1">
      <c r="B74" s="2" t="s">
        <v>89</v>
      </c>
      <c r="C74" s="79">
        <v>1425</v>
      </c>
      <c r="D74" s="79">
        <v>710</v>
      </c>
      <c r="E74" s="79">
        <v>2135</v>
      </c>
      <c r="F74" s="22">
        <f t="shared" si="9"/>
        <v>6575682</v>
      </c>
      <c r="G74" s="86">
        <v>2698948</v>
      </c>
      <c r="H74" s="86">
        <v>4346776</v>
      </c>
      <c r="I74" s="87">
        <v>166887</v>
      </c>
      <c r="J74" s="87">
        <v>11943</v>
      </c>
      <c r="K74" s="87">
        <v>2</v>
      </c>
      <c r="L74" s="87">
        <v>569</v>
      </c>
      <c r="M74" s="87">
        <v>289</v>
      </c>
      <c r="N74" s="87">
        <v>0</v>
      </c>
      <c r="O74" s="87">
        <v>136338</v>
      </c>
      <c r="P74" s="87">
        <v>17694</v>
      </c>
      <c r="Q74" s="87">
        <v>154032</v>
      </c>
    </row>
    <row r="75" spans="2:17" ht="17.25" hidden="1" customHeight="1">
      <c r="B75" s="2" t="s">
        <v>90</v>
      </c>
      <c r="C75" s="79">
        <v>6079</v>
      </c>
      <c r="D75" s="79">
        <v>3393</v>
      </c>
      <c r="E75" s="79">
        <v>9472</v>
      </c>
      <c r="F75" s="22">
        <f t="shared" si="9"/>
        <v>29433688</v>
      </c>
      <c r="G75" s="86">
        <v>12139032</v>
      </c>
      <c r="H75" s="86">
        <v>19054585</v>
      </c>
      <c r="I75" s="87">
        <v>746043</v>
      </c>
      <c r="J75" s="87">
        <v>63548</v>
      </c>
      <c r="K75" s="87">
        <v>92</v>
      </c>
      <c r="L75" s="87">
        <v>1860</v>
      </c>
      <c r="M75" s="87">
        <v>3144</v>
      </c>
      <c r="N75" s="87">
        <v>0</v>
      </c>
      <c r="O75" s="87">
        <v>588785</v>
      </c>
      <c r="P75" s="87">
        <v>88298</v>
      </c>
      <c r="Q75" s="87">
        <v>677083</v>
      </c>
    </row>
    <row r="76" spans="2:17" ht="17.25" hidden="1" customHeight="1">
      <c r="B76" s="2" t="s">
        <v>91</v>
      </c>
      <c r="C76" s="79">
        <v>7356</v>
      </c>
      <c r="D76" s="79">
        <v>3920</v>
      </c>
      <c r="E76" s="79">
        <v>11276</v>
      </c>
      <c r="F76" s="22">
        <f t="shared" si="9"/>
        <v>41176331</v>
      </c>
      <c r="G76" s="86">
        <v>15117385</v>
      </c>
      <c r="H76" s="86">
        <v>28777717</v>
      </c>
      <c r="I76" s="87">
        <v>1126438</v>
      </c>
      <c r="J76" s="87">
        <v>113051</v>
      </c>
      <c r="K76" s="87">
        <v>81</v>
      </c>
      <c r="L76" s="87">
        <v>2751</v>
      </c>
      <c r="M76" s="87">
        <v>1940</v>
      </c>
      <c r="N76" s="87">
        <v>0</v>
      </c>
      <c r="O76" s="87">
        <v>896957</v>
      </c>
      <c r="P76" s="87">
        <v>111214</v>
      </c>
      <c r="Q76" s="87">
        <v>1008171</v>
      </c>
    </row>
    <row r="77" spans="2:17" ht="17.25" hidden="1" customHeight="1">
      <c r="B77" s="2" t="s">
        <v>92</v>
      </c>
      <c r="C77" s="79">
        <v>10006</v>
      </c>
      <c r="D77" s="79">
        <v>5843</v>
      </c>
      <c r="E77" s="79">
        <v>15849</v>
      </c>
      <c r="F77" s="22">
        <f t="shared" si="9"/>
        <v>60607539</v>
      </c>
      <c r="G77" s="86">
        <v>21882397</v>
      </c>
      <c r="H77" s="86">
        <v>42444904</v>
      </c>
      <c r="I77" s="87">
        <v>1641072</v>
      </c>
      <c r="J77" s="87">
        <v>171757</v>
      </c>
      <c r="K77" s="87">
        <v>40</v>
      </c>
      <c r="L77" s="87">
        <v>4937</v>
      </c>
      <c r="M77" s="87">
        <v>6102</v>
      </c>
      <c r="N77" s="87">
        <v>0</v>
      </c>
      <c r="O77" s="87">
        <v>1280340</v>
      </c>
      <c r="P77" s="87">
        <v>177080</v>
      </c>
      <c r="Q77" s="87">
        <v>1457420</v>
      </c>
    </row>
    <row r="78" spans="2:17" ht="17.25" hidden="1" customHeight="1">
      <c r="B78" s="2" t="s">
        <v>93</v>
      </c>
      <c r="C78" s="79">
        <v>4959</v>
      </c>
      <c r="D78" s="79">
        <v>2625</v>
      </c>
      <c r="E78" s="79">
        <v>7584</v>
      </c>
      <c r="F78" s="22">
        <f t="shared" si="9"/>
        <v>26551849</v>
      </c>
      <c r="G78" s="86">
        <v>9890003</v>
      </c>
      <c r="H78" s="86">
        <v>18512671</v>
      </c>
      <c r="I78" s="87">
        <v>711450</v>
      </c>
      <c r="J78" s="87">
        <v>63010</v>
      </c>
      <c r="K78" s="87">
        <v>56</v>
      </c>
      <c r="L78" s="87">
        <v>2288</v>
      </c>
      <c r="M78" s="87">
        <v>2646</v>
      </c>
      <c r="N78" s="87">
        <v>0</v>
      </c>
      <c r="O78" s="87">
        <v>575406</v>
      </c>
      <c r="P78" s="87">
        <v>67772</v>
      </c>
      <c r="Q78" s="87">
        <v>643178</v>
      </c>
    </row>
    <row r="79" spans="2:17" ht="17.25" hidden="1" customHeight="1">
      <c r="B79" s="2" t="s">
        <v>94</v>
      </c>
      <c r="C79" s="79">
        <v>1534</v>
      </c>
      <c r="D79" s="79">
        <v>769</v>
      </c>
      <c r="E79" s="79">
        <v>2303</v>
      </c>
      <c r="F79" s="22">
        <f t="shared" si="9"/>
        <v>7564354</v>
      </c>
      <c r="G79" s="86">
        <v>2784745</v>
      </c>
      <c r="H79" s="86">
        <v>3807049</v>
      </c>
      <c r="I79" s="87">
        <v>149836</v>
      </c>
      <c r="J79" s="87">
        <v>7818</v>
      </c>
      <c r="K79" s="87">
        <v>37</v>
      </c>
      <c r="L79" s="87">
        <v>654</v>
      </c>
      <c r="M79" s="87">
        <v>375</v>
      </c>
      <c r="N79" s="87">
        <v>0</v>
      </c>
      <c r="O79" s="87">
        <v>125638</v>
      </c>
      <c r="P79" s="87">
        <v>15298</v>
      </c>
      <c r="Q79" s="87">
        <v>140936</v>
      </c>
    </row>
    <row r="80" spans="2:17" ht="17.25" hidden="1" customHeight="1">
      <c r="B80" s="2" t="s">
        <v>95</v>
      </c>
      <c r="C80" s="79">
        <v>4289</v>
      </c>
      <c r="D80" s="79">
        <v>2728</v>
      </c>
      <c r="E80" s="79">
        <v>7017</v>
      </c>
      <c r="F80" s="22">
        <f t="shared" si="9"/>
        <v>20664131</v>
      </c>
      <c r="G80" s="86">
        <v>8805657</v>
      </c>
      <c r="H80" s="86">
        <v>12333794</v>
      </c>
      <c r="I80" s="87">
        <v>487295</v>
      </c>
      <c r="J80" s="87">
        <v>34660</v>
      </c>
      <c r="K80" s="87">
        <v>9</v>
      </c>
      <c r="L80" s="87">
        <v>813</v>
      </c>
      <c r="M80" s="87">
        <v>922</v>
      </c>
      <c r="N80" s="87">
        <v>0</v>
      </c>
      <c r="O80" s="87">
        <v>387237</v>
      </c>
      <c r="P80" s="87">
        <v>63570</v>
      </c>
      <c r="Q80" s="87">
        <v>450807</v>
      </c>
    </row>
    <row r="81" spans="2:17" ht="17.25" hidden="1" customHeight="1">
      <c r="B81" s="2" t="s">
        <v>96</v>
      </c>
      <c r="C81" s="79">
        <v>1047</v>
      </c>
      <c r="D81" s="79">
        <v>749</v>
      </c>
      <c r="E81" s="79">
        <v>1796</v>
      </c>
      <c r="F81" s="22">
        <f t="shared" si="9"/>
        <v>5271859</v>
      </c>
      <c r="G81" s="86">
        <v>2216706</v>
      </c>
      <c r="H81" s="86">
        <v>3117771</v>
      </c>
      <c r="I81" s="87">
        <v>122756</v>
      </c>
      <c r="J81" s="87">
        <v>7173</v>
      </c>
      <c r="K81" s="87">
        <v>1</v>
      </c>
      <c r="L81" s="87">
        <v>451</v>
      </c>
      <c r="M81" s="87">
        <v>247</v>
      </c>
      <c r="N81" s="87">
        <v>0</v>
      </c>
      <c r="O81" s="87">
        <v>100950</v>
      </c>
      <c r="P81" s="87">
        <v>13910</v>
      </c>
      <c r="Q81" s="87">
        <v>114860</v>
      </c>
    </row>
    <row r="82" spans="2:17" ht="17.25" hidden="1" customHeight="1">
      <c r="B82" s="2" t="s">
        <v>97</v>
      </c>
      <c r="C82" s="79">
        <v>142</v>
      </c>
      <c r="D82" s="79">
        <v>92</v>
      </c>
      <c r="E82" s="79">
        <v>234</v>
      </c>
      <c r="F82" s="22">
        <f t="shared" si="9"/>
        <v>618883</v>
      </c>
      <c r="G82" s="86">
        <v>276106</v>
      </c>
      <c r="H82" s="86">
        <v>382297</v>
      </c>
      <c r="I82" s="87">
        <v>15176</v>
      </c>
      <c r="J82" s="87">
        <v>614</v>
      </c>
      <c r="K82" s="87">
        <v>0</v>
      </c>
      <c r="L82" s="87">
        <v>173</v>
      </c>
      <c r="M82" s="87">
        <v>16</v>
      </c>
      <c r="N82" s="87">
        <v>0</v>
      </c>
      <c r="O82" s="87">
        <v>12051</v>
      </c>
      <c r="P82" s="87">
        <v>2322</v>
      </c>
      <c r="Q82" s="87">
        <v>14373</v>
      </c>
    </row>
    <row r="83" spans="2:17" ht="17.25" hidden="1" customHeight="1">
      <c r="B83" s="2" t="s">
        <v>98</v>
      </c>
      <c r="C83" s="79">
        <v>290</v>
      </c>
      <c r="D83" s="79">
        <v>188</v>
      </c>
      <c r="E83" s="79">
        <v>478</v>
      </c>
      <c r="F83" s="22">
        <f t="shared" si="9"/>
        <v>1214365</v>
      </c>
      <c r="G83" s="86">
        <v>595680</v>
      </c>
      <c r="H83" s="86">
        <v>748642</v>
      </c>
      <c r="I83" s="87">
        <v>29833</v>
      </c>
      <c r="J83" s="87">
        <v>1285</v>
      </c>
      <c r="K83" s="87">
        <v>0</v>
      </c>
      <c r="L83" s="87">
        <v>29</v>
      </c>
      <c r="M83" s="87">
        <v>7</v>
      </c>
      <c r="N83" s="87">
        <v>0</v>
      </c>
      <c r="O83" s="87">
        <v>24556</v>
      </c>
      <c r="P83" s="87">
        <v>3952</v>
      </c>
      <c r="Q83" s="87">
        <v>28508</v>
      </c>
    </row>
    <row r="84" spans="2:17" ht="17.25" hidden="1" customHeight="1">
      <c r="B84" s="2" t="s">
        <v>99</v>
      </c>
      <c r="C84" s="79">
        <v>108</v>
      </c>
      <c r="D84" s="79">
        <v>37</v>
      </c>
      <c r="E84" s="79">
        <v>145</v>
      </c>
      <c r="F84" s="22">
        <f t="shared" si="9"/>
        <v>365331</v>
      </c>
      <c r="G84" s="86">
        <v>171585</v>
      </c>
      <c r="H84" s="86">
        <v>251571</v>
      </c>
      <c r="I84" s="87">
        <v>9739</v>
      </c>
      <c r="J84" s="87">
        <v>557</v>
      </c>
      <c r="K84" s="87">
        <v>2</v>
      </c>
      <c r="L84" s="87">
        <v>8</v>
      </c>
      <c r="M84" s="87">
        <v>0</v>
      </c>
      <c r="N84" s="87">
        <v>0</v>
      </c>
      <c r="O84" s="87">
        <v>8313</v>
      </c>
      <c r="P84" s="87">
        <v>855</v>
      </c>
      <c r="Q84" s="87">
        <v>9168</v>
      </c>
    </row>
    <row r="85" spans="2:17" ht="17.25" hidden="1" customHeight="1">
      <c r="B85" s="2" t="s">
        <v>100</v>
      </c>
      <c r="C85" s="79">
        <v>807</v>
      </c>
      <c r="D85" s="79">
        <v>349</v>
      </c>
      <c r="E85" s="79">
        <v>1156</v>
      </c>
      <c r="F85" s="22">
        <f t="shared" si="9"/>
        <v>3548821</v>
      </c>
      <c r="G85" s="86">
        <v>1455702</v>
      </c>
      <c r="H85" s="86">
        <v>2206539</v>
      </c>
      <c r="I85" s="87">
        <v>87613</v>
      </c>
      <c r="J85" s="87">
        <v>4610</v>
      </c>
      <c r="K85" s="87">
        <v>3</v>
      </c>
      <c r="L85" s="87">
        <v>145</v>
      </c>
      <c r="M85" s="87">
        <v>52</v>
      </c>
      <c r="N85" s="87">
        <v>0</v>
      </c>
      <c r="O85" s="87">
        <v>73807</v>
      </c>
      <c r="P85" s="87">
        <v>8992</v>
      </c>
      <c r="Q85" s="87">
        <v>82799</v>
      </c>
    </row>
    <row r="86" spans="2:17" ht="17.25" hidden="1" customHeight="1">
      <c r="B86" s="2" t="s">
        <v>101</v>
      </c>
      <c r="C86" s="79">
        <v>239</v>
      </c>
      <c r="D86" s="79">
        <v>116</v>
      </c>
      <c r="E86" s="79">
        <v>355</v>
      </c>
      <c r="F86" s="22">
        <f t="shared" si="9"/>
        <v>915349</v>
      </c>
      <c r="G86" s="86">
        <v>422690</v>
      </c>
      <c r="H86" s="86">
        <v>555228</v>
      </c>
      <c r="I86" s="87">
        <v>22124</v>
      </c>
      <c r="J86" s="87">
        <v>991</v>
      </c>
      <c r="K86" s="87">
        <v>3</v>
      </c>
      <c r="L86" s="87">
        <v>2</v>
      </c>
      <c r="M86" s="87">
        <v>44</v>
      </c>
      <c r="N86" s="87">
        <v>0</v>
      </c>
      <c r="O86" s="87">
        <v>18377</v>
      </c>
      <c r="P86" s="87">
        <v>2707</v>
      </c>
      <c r="Q86" s="87">
        <v>21084</v>
      </c>
    </row>
    <row r="87" spans="2:17" ht="17.25" hidden="1" customHeight="1">
      <c r="B87" s="2" t="s">
        <v>102</v>
      </c>
      <c r="C87" s="79">
        <v>155</v>
      </c>
      <c r="D87" s="79">
        <v>50</v>
      </c>
      <c r="E87" s="79">
        <v>205</v>
      </c>
      <c r="F87" s="22">
        <f t="shared" si="9"/>
        <v>626456</v>
      </c>
      <c r="G87" s="86">
        <v>237402</v>
      </c>
      <c r="H87" s="86">
        <v>448141</v>
      </c>
      <c r="I87" s="87">
        <v>17546</v>
      </c>
      <c r="J87" s="87">
        <v>654</v>
      </c>
      <c r="K87" s="87">
        <v>0</v>
      </c>
      <c r="L87" s="87">
        <v>22</v>
      </c>
      <c r="M87" s="87">
        <v>19</v>
      </c>
      <c r="N87" s="87">
        <v>0</v>
      </c>
      <c r="O87" s="87">
        <v>15750</v>
      </c>
      <c r="P87" s="87">
        <v>1097</v>
      </c>
      <c r="Q87" s="87">
        <v>16847</v>
      </c>
    </row>
    <row r="88" spans="2:17" ht="17.25" hidden="1" customHeight="1">
      <c r="B88" s="2" t="s">
        <v>103</v>
      </c>
      <c r="C88" s="79">
        <v>276</v>
      </c>
      <c r="D88" s="79">
        <v>160</v>
      </c>
      <c r="E88" s="79">
        <v>436</v>
      </c>
      <c r="F88" s="22">
        <f t="shared" si="9"/>
        <v>1194034</v>
      </c>
      <c r="G88" s="86">
        <v>509917</v>
      </c>
      <c r="H88" s="86">
        <v>736601</v>
      </c>
      <c r="I88" s="87">
        <v>29292</v>
      </c>
      <c r="J88" s="87">
        <v>1866</v>
      </c>
      <c r="K88" s="87">
        <v>42</v>
      </c>
      <c r="L88" s="87">
        <v>53</v>
      </c>
      <c r="M88" s="87">
        <v>0</v>
      </c>
      <c r="N88" s="87">
        <v>0</v>
      </c>
      <c r="O88" s="87">
        <v>24019</v>
      </c>
      <c r="P88" s="87">
        <v>3312</v>
      </c>
      <c r="Q88" s="87">
        <v>27331</v>
      </c>
    </row>
    <row r="89" spans="2:17" ht="17.25" hidden="1" customHeight="1" thickBot="1">
      <c r="B89" s="2" t="s">
        <v>104</v>
      </c>
      <c r="C89" s="79">
        <v>291</v>
      </c>
      <c r="D89" s="79">
        <v>224</v>
      </c>
      <c r="E89" s="79">
        <v>515</v>
      </c>
      <c r="F89" s="23">
        <f t="shared" si="9"/>
        <v>1264946</v>
      </c>
      <c r="G89" s="86">
        <v>602489</v>
      </c>
      <c r="H89" s="86">
        <v>706949</v>
      </c>
      <c r="I89" s="87">
        <v>28055</v>
      </c>
      <c r="J89" s="87">
        <v>1491</v>
      </c>
      <c r="K89" s="87">
        <v>0</v>
      </c>
      <c r="L89" s="87">
        <v>29</v>
      </c>
      <c r="M89" s="87">
        <v>71</v>
      </c>
      <c r="N89" s="87">
        <v>0</v>
      </c>
      <c r="O89" s="87">
        <v>21892</v>
      </c>
      <c r="P89" s="87">
        <v>4568</v>
      </c>
      <c r="Q89" s="87">
        <v>26460</v>
      </c>
    </row>
    <row r="90" spans="2:17" ht="17.25" hidden="1" customHeight="1">
      <c r="F90" s="70" t="s">
        <v>305</v>
      </c>
    </row>
    <row r="91" spans="2:17" ht="52.5" hidden="1" customHeight="1">
      <c r="F91" s="205" t="s">
        <v>149</v>
      </c>
      <c r="G91" s="205" t="s">
        <v>150</v>
      </c>
      <c r="H91" s="205" t="s">
        <v>151</v>
      </c>
      <c r="I91" s="205" t="s">
        <v>314</v>
      </c>
      <c r="J91" s="205" t="s">
        <v>315</v>
      </c>
      <c r="K91" s="205" t="s">
        <v>316</v>
      </c>
      <c r="L91" s="205" t="s">
        <v>317</v>
      </c>
    </row>
    <row r="92" spans="2:17" ht="17.25" hidden="1" customHeight="1">
      <c r="B92" s="2" t="s">
        <v>67</v>
      </c>
      <c r="F92" s="79">
        <v>597725156</v>
      </c>
      <c r="G92" s="79">
        <v>15637192</v>
      </c>
      <c r="H92" s="79">
        <v>366470</v>
      </c>
      <c r="I92" s="79">
        <v>9968568</v>
      </c>
      <c r="J92" s="79">
        <v>3828163</v>
      </c>
      <c r="K92" s="79">
        <v>1001515</v>
      </c>
      <c r="L92" s="79">
        <v>689636</v>
      </c>
    </row>
    <row r="93" spans="2:17" ht="17.25" hidden="1" customHeight="1">
      <c r="B93" s="2" t="s">
        <v>68</v>
      </c>
      <c r="F93" s="79">
        <v>80275111</v>
      </c>
      <c r="G93" s="79">
        <v>1309318</v>
      </c>
      <c r="H93" s="79">
        <v>12053</v>
      </c>
      <c r="I93" s="79">
        <v>156658</v>
      </c>
      <c r="J93" s="79">
        <v>396994</v>
      </c>
      <c r="K93" s="79">
        <v>121876</v>
      </c>
      <c r="L93" s="79">
        <v>83427</v>
      </c>
    </row>
    <row r="94" spans="2:17" ht="17.25" hidden="1" customHeight="1">
      <c r="B94" s="2" t="s">
        <v>69</v>
      </c>
      <c r="F94" s="79">
        <v>115816195</v>
      </c>
      <c r="G94" s="79">
        <v>2196246</v>
      </c>
      <c r="H94" s="79">
        <v>5453</v>
      </c>
      <c r="I94" s="79">
        <v>243809</v>
      </c>
      <c r="J94" s="79">
        <v>438294</v>
      </c>
      <c r="K94" s="79">
        <v>103883</v>
      </c>
      <c r="L94" s="79">
        <v>137862</v>
      </c>
    </row>
    <row r="95" spans="2:17" ht="17.25" hidden="1" customHeight="1">
      <c r="B95" s="2" t="s">
        <v>70</v>
      </c>
      <c r="F95" s="79">
        <v>76331274</v>
      </c>
      <c r="G95" s="79">
        <v>2202064</v>
      </c>
      <c r="H95" s="79">
        <v>26136</v>
      </c>
      <c r="I95" s="79">
        <v>2535338</v>
      </c>
      <c r="J95" s="79">
        <v>353090</v>
      </c>
      <c r="K95" s="79">
        <v>27111</v>
      </c>
      <c r="L95" s="79">
        <v>32200</v>
      </c>
    </row>
    <row r="96" spans="2:17" ht="17.25" hidden="1" customHeight="1">
      <c r="B96" s="2" t="s">
        <v>71</v>
      </c>
      <c r="F96" s="79">
        <v>180719565</v>
      </c>
      <c r="G96" s="79">
        <v>2695710</v>
      </c>
      <c r="H96" s="79">
        <v>7964</v>
      </c>
      <c r="I96" s="79">
        <v>337833</v>
      </c>
      <c r="J96" s="79">
        <v>699213</v>
      </c>
      <c r="K96" s="79">
        <v>183707</v>
      </c>
      <c r="L96" s="79">
        <v>128641</v>
      </c>
    </row>
    <row r="97" spans="2:12" ht="17.25" hidden="1" customHeight="1">
      <c r="B97" s="2" t="s">
        <v>72</v>
      </c>
      <c r="F97" s="79">
        <v>70599289</v>
      </c>
      <c r="G97" s="79">
        <v>1134386</v>
      </c>
      <c r="H97" s="79">
        <v>882</v>
      </c>
      <c r="I97" s="79">
        <v>620190</v>
      </c>
      <c r="J97" s="79">
        <v>194105</v>
      </c>
      <c r="K97" s="79">
        <v>38091</v>
      </c>
      <c r="L97" s="79">
        <v>43115</v>
      </c>
    </row>
    <row r="98" spans="2:12" ht="17.25" hidden="1" customHeight="1">
      <c r="B98" s="2" t="s">
        <v>73</v>
      </c>
      <c r="F98" s="79">
        <v>31239484</v>
      </c>
      <c r="G98" s="79">
        <v>316197</v>
      </c>
      <c r="H98" s="79">
        <v>244</v>
      </c>
      <c r="I98" s="79">
        <v>34295</v>
      </c>
      <c r="J98" s="79">
        <v>56038</v>
      </c>
      <c r="K98" s="79">
        <v>13489</v>
      </c>
      <c r="L98" s="79">
        <v>80330</v>
      </c>
    </row>
    <row r="99" spans="2:12" ht="17.25" hidden="1" customHeight="1">
      <c r="B99" s="2" t="s">
        <v>74</v>
      </c>
      <c r="F99" s="79">
        <v>26586382</v>
      </c>
      <c r="G99" s="79">
        <v>662773</v>
      </c>
      <c r="H99" s="79">
        <v>8303</v>
      </c>
      <c r="I99" s="79">
        <v>63443</v>
      </c>
      <c r="J99" s="79">
        <v>90246</v>
      </c>
      <c r="K99" s="79">
        <v>27214</v>
      </c>
      <c r="L99" s="79">
        <v>8104</v>
      </c>
    </row>
    <row r="100" spans="2:12" ht="17.25" hidden="1" customHeight="1">
      <c r="B100" s="2" t="s">
        <v>75</v>
      </c>
      <c r="F100" s="79">
        <v>229072761</v>
      </c>
      <c r="G100" s="79">
        <v>6343987</v>
      </c>
      <c r="H100" s="79">
        <v>136700</v>
      </c>
      <c r="I100" s="79">
        <v>5145230</v>
      </c>
      <c r="J100" s="79">
        <v>2809856</v>
      </c>
      <c r="K100" s="79">
        <v>511123</v>
      </c>
      <c r="L100" s="79">
        <v>260107</v>
      </c>
    </row>
    <row r="101" spans="2:12" ht="17.25" hidden="1" customHeight="1">
      <c r="B101" s="2" t="s">
        <v>76</v>
      </c>
      <c r="F101" s="79">
        <v>131669277</v>
      </c>
      <c r="G101" s="79">
        <v>3433716</v>
      </c>
      <c r="H101" s="79">
        <v>62099</v>
      </c>
      <c r="I101" s="79">
        <v>704675</v>
      </c>
      <c r="J101" s="79">
        <v>819081</v>
      </c>
      <c r="K101" s="79">
        <v>194295</v>
      </c>
      <c r="L101" s="79">
        <v>59758</v>
      </c>
    </row>
    <row r="102" spans="2:12" ht="17.25" hidden="1" customHeight="1">
      <c r="B102" s="2" t="s">
        <v>313</v>
      </c>
      <c r="F102" s="79">
        <v>50839149</v>
      </c>
      <c r="G102" s="79">
        <v>858277</v>
      </c>
      <c r="H102" s="79">
        <v>2567</v>
      </c>
      <c r="I102" s="79">
        <v>70791</v>
      </c>
      <c r="J102" s="79">
        <v>308697</v>
      </c>
      <c r="K102" s="79">
        <v>27177</v>
      </c>
      <c r="L102" s="79">
        <v>19920</v>
      </c>
    </row>
    <row r="103" spans="2:12" ht="17.25" hidden="1" customHeight="1">
      <c r="B103" s="2" t="s">
        <v>77</v>
      </c>
      <c r="F103" s="79">
        <v>29915766</v>
      </c>
      <c r="G103" s="79">
        <v>579397</v>
      </c>
      <c r="H103" s="79">
        <v>10386</v>
      </c>
      <c r="I103" s="79">
        <v>7148</v>
      </c>
      <c r="J103" s="79">
        <v>334058</v>
      </c>
      <c r="K103" s="79">
        <v>93607</v>
      </c>
      <c r="L103" s="79">
        <v>22463</v>
      </c>
    </row>
    <row r="104" spans="2:12" ht="17.25" hidden="1" customHeight="1">
      <c r="B104" s="2" t="s">
        <v>78</v>
      </c>
      <c r="F104" s="79">
        <v>3266323</v>
      </c>
      <c r="G104" s="79">
        <v>32250</v>
      </c>
      <c r="H104" s="79">
        <v>0</v>
      </c>
      <c r="I104" s="79">
        <v>0</v>
      </c>
      <c r="J104" s="79">
        <v>1535</v>
      </c>
      <c r="K104" s="79">
        <v>574</v>
      </c>
      <c r="L104" s="79">
        <v>3271</v>
      </c>
    </row>
    <row r="105" spans="2:12" ht="17.25" hidden="1" customHeight="1">
      <c r="B105" s="2" t="s">
        <v>79</v>
      </c>
      <c r="F105" s="79">
        <v>25746358</v>
      </c>
      <c r="G105" s="79">
        <v>332450</v>
      </c>
      <c r="H105" s="79">
        <v>16318</v>
      </c>
      <c r="I105" s="79">
        <v>36918</v>
      </c>
      <c r="J105" s="79">
        <v>95892</v>
      </c>
      <c r="K105" s="79">
        <v>7897</v>
      </c>
      <c r="L105" s="79">
        <v>32756</v>
      </c>
    </row>
    <row r="106" spans="2:12" ht="17.25" hidden="1" customHeight="1">
      <c r="B106" s="2" t="s">
        <v>80</v>
      </c>
      <c r="F106" s="79">
        <v>32511373</v>
      </c>
      <c r="G106" s="79">
        <v>943563</v>
      </c>
      <c r="H106" s="79">
        <v>5522</v>
      </c>
      <c r="I106" s="79">
        <v>18224</v>
      </c>
      <c r="J106" s="79">
        <v>221305</v>
      </c>
      <c r="K106" s="79">
        <v>26428</v>
      </c>
      <c r="L106" s="79">
        <v>10921</v>
      </c>
    </row>
    <row r="107" spans="2:12" ht="17.25" hidden="1" customHeight="1">
      <c r="B107" s="2" t="s">
        <v>81</v>
      </c>
      <c r="F107" s="79">
        <v>41272515</v>
      </c>
      <c r="G107" s="79">
        <v>1384079</v>
      </c>
      <c r="H107" s="79">
        <v>25127</v>
      </c>
      <c r="I107" s="79">
        <v>16670</v>
      </c>
      <c r="J107" s="79">
        <v>218353</v>
      </c>
      <c r="K107" s="79">
        <v>42254</v>
      </c>
      <c r="L107" s="79">
        <v>16884</v>
      </c>
    </row>
    <row r="108" spans="2:12" ht="17.25" hidden="1" customHeight="1">
      <c r="B108" s="2" t="s">
        <v>82</v>
      </c>
      <c r="F108" s="79">
        <v>8114113</v>
      </c>
      <c r="G108" s="79">
        <v>177281</v>
      </c>
      <c r="H108" s="79">
        <v>12497</v>
      </c>
      <c r="I108" s="79">
        <v>3891</v>
      </c>
      <c r="J108" s="79">
        <v>5686</v>
      </c>
      <c r="K108" s="79">
        <v>2170</v>
      </c>
      <c r="L108" s="79">
        <v>5481</v>
      </c>
    </row>
    <row r="109" spans="2:12" ht="17.25" hidden="1" customHeight="1">
      <c r="B109" s="2" t="s">
        <v>83</v>
      </c>
      <c r="F109" s="79">
        <v>10417579</v>
      </c>
      <c r="G109" s="79">
        <v>181328</v>
      </c>
      <c r="H109" s="79">
        <v>12079</v>
      </c>
      <c r="I109" s="79">
        <v>2618</v>
      </c>
      <c r="J109" s="79">
        <v>30672</v>
      </c>
      <c r="K109" s="79">
        <v>4275</v>
      </c>
      <c r="L109" s="79">
        <v>28449</v>
      </c>
    </row>
    <row r="110" spans="2:12" ht="17.25" hidden="1" customHeight="1">
      <c r="B110" s="2" t="s">
        <v>84</v>
      </c>
      <c r="F110" s="79">
        <v>7798498</v>
      </c>
      <c r="G110" s="79">
        <v>720235</v>
      </c>
      <c r="H110" s="79">
        <v>0</v>
      </c>
      <c r="I110" s="79">
        <v>99</v>
      </c>
      <c r="J110" s="79">
        <v>49745</v>
      </c>
      <c r="K110" s="79">
        <v>6888</v>
      </c>
      <c r="L110" s="79">
        <v>1714</v>
      </c>
    </row>
    <row r="111" spans="2:12" ht="17.25" hidden="1" customHeight="1">
      <c r="B111" s="2" t="s">
        <v>85</v>
      </c>
      <c r="F111" s="79">
        <v>41749102</v>
      </c>
      <c r="G111" s="79">
        <v>1125292</v>
      </c>
      <c r="H111" s="79">
        <v>6225</v>
      </c>
      <c r="I111" s="79">
        <v>375269</v>
      </c>
      <c r="J111" s="79">
        <v>608106</v>
      </c>
      <c r="K111" s="79">
        <v>37496</v>
      </c>
      <c r="L111" s="79">
        <v>16505</v>
      </c>
    </row>
    <row r="112" spans="2:12" ht="17.25" hidden="1" customHeight="1">
      <c r="B112" s="2" t="s">
        <v>86</v>
      </c>
      <c r="F112" s="79">
        <v>1181417</v>
      </c>
      <c r="G112" s="79">
        <v>6103</v>
      </c>
      <c r="H112" s="79">
        <v>0</v>
      </c>
      <c r="I112" s="79">
        <v>0</v>
      </c>
      <c r="J112" s="79">
        <v>10431</v>
      </c>
      <c r="K112" s="79">
        <v>4476</v>
      </c>
      <c r="L112" s="79">
        <v>0</v>
      </c>
    </row>
    <row r="113" spans="2:12" ht="17.25" hidden="1" customHeight="1">
      <c r="B113" s="2" t="s">
        <v>87</v>
      </c>
      <c r="F113" s="79">
        <v>1079055</v>
      </c>
      <c r="G113" s="79">
        <v>1615</v>
      </c>
      <c r="H113" s="79">
        <v>0</v>
      </c>
      <c r="I113" s="79">
        <v>0</v>
      </c>
      <c r="J113" s="79">
        <v>160</v>
      </c>
      <c r="K113" s="79">
        <v>437</v>
      </c>
      <c r="L113" s="79">
        <v>1623</v>
      </c>
    </row>
    <row r="114" spans="2:12" ht="17.25" hidden="1" customHeight="1">
      <c r="B114" s="2" t="s">
        <v>88</v>
      </c>
      <c r="F114" s="79">
        <v>7224552</v>
      </c>
      <c r="G114" s="79">
        <v>57911</v>
      </c>
      <c r="H114" s="79">
        <v>0</v>
      </c>
      <c r="I114" s="79">
        <v>1414</v>
      </c>
      <c r="J114" s="79">
        <v>94884</v>
      </c>
      <c r="K114" s="79">
        <v>5396</v>
      </c>
      <c r="L114" s="79">
        <v>0</v>
      </c>
    </row>
    <row r="115" spans="2:12" ht="17.25" hidden="1" customHeight="1">
      <c r="B115" s="2" t="s">
        <v>89</v>
      </c>
      <c r="F115" s="79">
        <v>6396798</v>
      </c>
      <c r="G115" s="79">
        <v>161239</v>
      </c>
      <c r="H115" s="79">
        <v>0</v>
      </c>
      <c r="I115" s="79">
        <v>2889</v>
      </c>
      <c r="J115" s="79">
        <v>8355</v>
      </c>
      <c r="K115" s="79">
        <v>5495</v>
      </c>
      <c r="L115" s="79">
        <v>906</v>
      </c>
    </row>
    <row r="116" spans="2:12" ht="17.25" hidden="1" customHeight="1">
      <c r="B116" s="2" t="s">
        <v>90</v>
      </c>
      <c r="F116" s="79">
        <v>28676207</v>
      </c>
      <c r="G116" s="79">
        <v>445877</v>
      </c>
      <c r="H116" s="79">
        <v>916</v>
      </c>
      <c r="I116" s="79">
        <v>88252</v>
      </c>
      <c r="J116" s="79">
        <v>194012</v>
      </c>
      <c r="K116" s="79">
        <v>18739</v>
      </c>
      <c r="L116" s="79">
        <v>9685</v>
      </c>
    </row>
    <row r="117" spans="2:12" ht="17.25" hidden="1" customHeight="1">
      <c r="B117" s="2" t="s">
        <v>91</v>
      </c>
      <c r="F117" s="79">
        <v>40111998</v>
      </c>
      <c r="G117" s="79">
        <v>790341</v>
      </c>
      <c r="H117" s="79">
        <v>3061</v>
      </c>
      <c r="I117" s="79">
        <v>156635</v>
      </c>
      <c r="J117" s="79">
        <v>75032</v>
      </c>
      <c r="K117" s="79">
        <v>21717</v>
      </c>
      <c r="L117" s="79">
        <v>17547</v>
      </c>
    </row>
    <row r="118" spans="2:12" ht="17.25" hidden="1" customHeight="1">
      <c r="B118" s="2" t="s">
        <v>92</v>
      </c>
      <c r="F118" s="79">
        <v>58310516</v>
      </c>
      <c r="G118" s="79">
        <v>1290140</v>
      </c>
      <c r="H118" s="79">
        <v>53144</v>
      </c>
      <c r="I118" s="79">
        <v>645046</v>
      </c>
      <c r="J118" s="79">
        <v>227544</v>
      </c>
      <c r="K118" s="79">
        <v>37571</v>
      </c>
      <c r="L118" s="79">
        <v>43578</v>
      </c>
    </row>
    <row r="119" spans="2:12" ht="17.25" hidden="1" customHeight="1">
      <c r="B119" s="2" t="s">
        <v>93</v>
      </c>
      <c r="F119" s="79">
        <v>25543076</v>
      </c>
      <c r="G119" s="79">
        <v>744859</v>
      </c>
      <c r="H119" s="79">
        <v>0</v>
      </c>
      <c r="I119" s="79">
        <v>52462</v>
      </c>
      <c r="J119" s="79">
        <v>170242</v>
      </c>
      <c r="K119" s="79">
        <v>23428</v>
      </c>
      <c r="L119" s="79">
        <v>17782</v>
      </c>
    </row>
    <row r="120" spans="2:12" ht="17.25" hidden="1" customHeight="1">
      <c r="B120" s="2" t="s">
        <v>94</v>
      </c>
      <c r="F120" s="79">
        <v>6264518</v>
      </c>
      <c r="G120" s="79">
        <v>80629</v>
      </c>
      <c r="H120" s="79">
        <v>0</v>
      </c>
      <c r="I120" s="79">
        <v>1177456</v>
      </c>
      <c r="J120" s="79">
        <v>36413</v>
      </c>
      <c r="K120" s="79">
        <v>4632</v>
      </c>
      <c r="L120" s="79">
        <v>706</v>
      </c>
    </row>
    <row r="121" spans="2:12" ht="17.25" hidden="1" customHeight="1">
      <c r="B121" s="2" t="s">
        <v>95</v>
      </c>
      <c r="F121" s="79">
        <v>19720576</v>
      </c>
      <c r="G121" s="79">
        <v>172038</v>
      </c>
      <c r="H121" s="79">
        <v>2750</v>
      </c>
      <c r="I121" s="79">
        <v>718053</v>
      </c>
      <c r="J121" s="79">
        <v>30167</v>
      </c>
      <c r="K121" s="79">
        <v>6659</v>
      </c>
      <c r="L121" s="79">
        <v>13888</v>
      </c>
    </row>
    <row r="122" spans="2:12" ht="17.25" hidden="1" customHeight="1">
      <c r="B122" s="2" t="s">
        <v>96</v>
      </c>
      <c r="F122" s="79">
        <v>5066755</v>
      </c>
      <c r="G122" s="79">
        <v>30069</v>
      </c>
      <c r="H122" s="79">
        <v>782</v>
      </c>
      <c r="I122" s="79">
        <v>0</v>
      </c>
      <c r="J122" s="79">
        <v>169192</v>
      </c>
      <c r="K122" s="79">
        <v>5061</v>
      </c>
      <c r="L122" s="79">
        <v>0</v>
      </c>
    </row>
    <row r="123" spans="2:12" ht="17.25" hidden="1" customHeight="1">
      <c r="B123" s="2" t="s">
        <v>97</v>
      </c>
      <c r="F123" s="79">
        <v>614803</v>
      </c>
      <c r="G123" s="79">
        <v>3979</v>
      </c>
      <c r="H123" s="79">
        <v>0</v>
      </c>
      <c r="I123" s="79">
        <v>3</v>
      </c>
      <c r="J123" s="79">
        <v>98</v>
      </c>
      <c r="K123" s="79">
        <v>0</v>
      </c>
      <c r="L123" s="79">
        <v>0</v>
      </c>
    </row>
    <row r="124" spans="2:12" ht="17.25" hidden="1" customHeight="1">
      <c r="B124" s="2" t="s">
        <v>98</v>
      </c>
      <c r="F124" s="79">
        <v>1210388</v>
      </c>
      <c r="G124" s="79">
        <v>3543</v>
      </c>
      <c r="H124" s="79">
        <v>0</v>
      </c>
      <c r="I124" s="79">
        <v>0</v>
      </c>
      <c r="J124" s="79">
        <v>434</v>
      </c>
      <c r="K124" s="79">
        <v>0</v>
      </c>
      <c r="L124" s="79">
        <v>0</v>
      </c>
    </row>
    <row r="125" spans="2:12" ht="17.25" hidden="1" customHeight="1">
      <c r="B125" s="2" t="s">
        <v>99</v>
      </c>
      <c r="F125" s="79">
        <v>362440</v>
      </c>
      <c r="G125" s="79">
        <v>2651</v>
      </c>
      <c r="H125" s="79">
        <v>0</v>
      </c>
      <c r="I125" s="79">
        <v>0</v>
      </c>
      <c r="J125" s="79">
        <v>0</v>
      </c>
      <c r="K125" s="79">
        <v>240</v>
      </c>
      <c r="L125" s="79">
        <v>0</v>
      </c>
    </row>
    <row r="126" spans="2:12" ht="17.25" hidden="1" customHeight="1">
      <c r="B126" s="2" t="s">
        <v>100</v>
      </c>
      <c r="F126" s="79">
        <v>3473785</v>
      </c>
      <c r="G126" s="79">
        <v>3227</v>
      </c>
      <c r="H126" s="79">
        <v>25821</v>
      </c>
      <c r="I126" s="79">
        <v>750</v>
      </c>
      <c r="J126" s="79">
        <v>38039</v>
      </c>
      <c r="K126" s="79">
        <v>7183</v>
      </c>
      <c r="L126" s="79">
        <v>16</v>
      </c>
    </row>
    <row r="127" spans="2:12" ht="17.25" hidden="1" customHeight="1">
      <c r="B127" s="2" t="s">
        <v>101</v>
      </c>
      <c r="F127" s="79">
        <v>914759</v>
      </c>
      <c r="G127" s="79">
        <v>527</v>
      </c>
      <c r="H127" s="79">
        <v>0</v>
      </c>
      <c r="I127" s="79">
        <v>0</v>
      </c>
      <c r="J127" s="79">
        <v>16</v>
      </c>
      <c r="K127" s="79">
        <v>47</v>
      </c>
      <c r="L127" s="79">
        <v>0</v>
      </c>
    </row>
    <row r="128" spans="2:12" ht="17.25" hidden="1" customHeight="1">
      <c r="B128" s="2" t="s">
        <v>102</v>
      </c>
      <c r="F128" s="79">
        <v>626190</v>
      </c>
      <c r="G128" s="79">
        <v>0</v>
      </c>
      <c r="H128" s="79">
        <v>0</v>
      </c>
      <c r="I128" s="79">
        <v>0</v>
      </c>
      <c r="J128" s="79">
        <v>266</v>
      </c>
      <c r="K128" s="79">
        <v>0</v>
      </c>
      <c r="L128" s="79">
        <v>0</v>
      </c>
    </row>
    <row r="129" spans="2:12" ht="17.25" hidden="1" customHeight="1">
      <c r="B129" s="2" t="s">
        <v>103</v>
      </c>
      <c r="F129" s="79">
        <v>1186487</v>
      </c>
      <c r="G129" s="79">
        <v>6998</v>
      </c>
      <c r="H129" s="79">
        <v>0</v>
      </c>
      <c r="I129" s="79">
        <v>0</v>
      </c>
      <c r="J129" s="79">
        <v>349</v>
      </c>
      <c r="K129" s="79">
        <v>200</v>
      </c>
      <c r="L129" s="79">
        <v>0</v>
      </c>
    </row>
    <row r="130" spans="2:12" ht="17.25" hidden="1" customHeight="1">
      <c r="B130" s="2" t="s">
        <v>104</v>
      </c>
      <c r="F130" s="79">
        <v>1217279</v>
      </c>
      <c r="G130" s="79">
        <v>47667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4" width="13.109375" style="1" customWidth="1"/>
    <col min="15" max="15" width="11.6640625" style="2" customWidth="1"/>
    <col min="16" max="16" width="2.77734375" style="1" customWidth="1"/>
    <col min="17" max="16384" width="9" style="1"/>
  </cols>
  <sheetData>
    <row r="1" spans="2:16" s="10" customFormat="1" ht="17.25" customHeight="1">
      <c r="B1" s="12" t="s">
        <v>410</v>
      </c>
      <c r="C1" s="17"/>
      <c r="D1" s="9"/>
      <c r="E1" s="9"/>
      <c r="F1" s="9"/>
      <c r="G1" s="9"/>
      <c r="H1" s="17"/>
      <c r="I1" s="9"/>
      <c r="J1" s="9"/>
      <c r="K1" s="9"/>
      <c r="L1" s="9"/>
      <c r="M1" s="9"/>
      <c r="O1" s="19"/>
    </row>
    <row r="2" spans="2:16" s="10" customFormat="1" ht="17.25" customHeight="1" thickBot="1">
      <c r="B2" s="19"/>
      <c r="N2" s="11"/>
      <c r="O2" s="198" t="s">
        <v>54</v>
      </c>
    </row>
    <row r="3" spans="2:16" s="16" customFormat="1" ht="17.25" customHeight="1">
      <c r="B3" s="334" t="s">
        <v>50</v>
      </c>
      <c r="C3" s="353" t="s">
        <v>235</v>
      </c>
      <c r="D3" s="354"/>
      <c r="E3" s="354"/>
      <c r="F3" s="354"/>
      <c r="G3" s="354"/>
      <c r="H3" s="354"/>
      <c r="I3" s="354" t="s">
        <v>239</v>
      </c>
      <c r="J3" s="354"/>
      <c r="K3" s="354"/>
      <c r="L3" s="354"/>
      <c r="M3" s="354"/>
      <c r="N3" s="355"/>
      <c r="O3" s="344" t="s">
        <v>50</v>
      </c>
    </row>
    <row r="4" spans="2:16" s="16" customFormat="1" ht="17.25" customHeight="1">
      <c r="B4" s="351"/>
      <c r="C4" s="347" t="s">
        <v>240</v>
      </c>
      <c r="D4" s="349" t="s">
        <v>218</v>
      </c>
      <c r="E4" s="61"/>
      <c r="F4" s="349" t="s">
        <v>237</v>
      </c>
      <c r="G4" s="62"/>
      <c r="H4" s="63"/>
      <c r="I4" s="321" t="s">
        <v>240</v>
      </c>
      <c r="J4" s="349" t="s">
        <v>218</v>
      </c>
      <c r="K4" s="61"/>
      <c r="L4" s="349" t="s">
        <v>237</v>
      </c>
      <c r="M4" s="64"/>
      <c r="N4" s="65"/>
      <c r="O4" s="345"/>
    </row>
    <row r="5" spans="2:16" s="31" customFormat="1" ht="17.25" customHeight="1" thickBot="1">
      <c r="B5" s="352"/>
      <c r="C5" s="348"/>
      <c r="D5" s="350"/>
      <c r="E5" s="104" t="s">
        <v>236</v>
      </c>
      <c r="F5" s="350"/>
      <c r="G5" s="66" t="s">
        <v>154</v>
      </c>
      <c r="H5" s="66" t="s">
        <v>238</v>
      </c>
      <c r="I5" s="341"/>
      <c r="J5" s="350"/>
      <c r="K5" s="104" t="s">
        <v>236</v>
      </c>
      <c r="L5" s="350"/>
      <c r="M5" s="66" t="s">
        <v>154</v>
      </c>
      <c r="N5" s="67" t="s">
        <v>238</v>
      </c>
      <c r="O5" s="346"/>
    </row>
    <row r="6" spans="2:16" s="6" customFormat="1" ht="17.25" customHeight="1">
      <c r="B6" s="13" t="s">
        <v>67</v>
      </c>
      <c r="C6" s="32">
        <f>C51</f>
        <v>26607</v>
      </c>
      <c r="D6" s="33">
        <f t="shared" ref="D6:N6" si="0">D51</f>
        <v>112062</v>
      </c>
      <c r="E6" s="33">
        <f t="shared" si="0"/>
        <v>4064</v>
      </c>
      <c r="F6" s="33">
        <f t="shared" si="0"/>
        <v>17354721</v>
      </c>
      <c r="G6" s="33">
        <f t="shared" si="0"/>
        <v>17021949</v>
      </c>
      <c r="H6" s="33">
        <f t="shared" si="0"/>
        <v>332772</v>
      </c>
      <c r="I6" s="33">
        <f t="shared" si="0"/>
        <v>6</v>
      </c>
      <c r="J6" s="33">
        <f t="shared" si="0"/>
        <v>36064</v>
      </c>
      <c r="K6" s="33">
        <f t="shared" si="0"/>
        <v>5813</v>
      </c>
      <c r="L6" s="33">
        <f t="shared" si="0"/>
        <v>1369994</v>
      </c>
      <c r="M6" s="33">
        <f t="shared" si="0"/>
        <v>1283029</v>
      </c>
      <c r="N6" s="34">
        <f t="shared" si="0"/>
        <v>86965</v>
      </c>
      <c r="O6" s="13" t="s">
        <v>67</v>
      </c>
      <c r="P6" s="18"/>
    </row>
    <row r="7" spans="2:16" s="6" customFormat="1" ht="17.25" customHeight="1">
      <c r="B7" s="14" t="s">
        <v>68</v>
      </c>
      <c r="C7" s="35">
        <f t="shared" ref="C7:N22" si="1">C52</f>
        <v>7987</v>
      </c>
      <c r="D7" s="36">
        <f t="shared" si="1"/>
        <v>20495</v>
      </c>
      <c r="E7" s="36">
        <f t="shared" si="1"/>
        <v>985</v>
      </c>
      <c r="F7" s="36">
        <f t="shared" si="1"/>
        <v>2280288</v>
      </c>
      <c r="G7" s="36">
        <f t="shared" si="1"/>
        <v>2218803</v>
      </c>
      <c r="H7" s="36">
        <f t="shared" si="1"/>
        <v>61485</v>
      </c>
      <c r="I7" s="36">
        <f t="shared" si="1"/>
        <v>4</v>
      </c>
      <c r="J7" s="36">
        <f t="shared" si="1"/>
        <v>5056</v>
      </c>
      <c r="K7" s="36">
        <f t="shared" si="1"/>
        <v>1151</v>
      </c>
      <c r="L7" s="36">
        <f t="shared" si="1"/>
        <v>157544</v>
      </c>
      <c r="M7" s="36">
        <f t="shared" si="1"/>
        <v>142376</v>
      </c>
      <c r="N7" s="37">
        <f t="shared" si="1"/>
        <v>15168</v>
      </c>
      <c r="O7" s="14" t="s">
        <v>68</v>
      </c>
      <c r="P7" s="18"/>
    </row>
    <row r="8" spans="2:16" s="6" customFormat="1" ht="17.25" customHeight="1">
      <c r="B8" s="14" t="s">
        <v>69</v>
      </c>
      <c r="C8" s="35">
        <f t="shared" si="1"/>
        <v>8987</v>
      </c>
      <c r="D8" s="36">
        <f t="shared" si="1"/>
        <v>27131</v>
      </c>
      <c r="E8" s="36">
        <f t="shared" si="1"/>
        <v>1436</v>
      </c>
      <c r="F8" s="36">
        <f t="shared" si="1"/>
        <v>3264087</v>
      </c>
      <c r="G8" s="36">
        <f t="shared" si="1"/>
        <v>3182942</v>
      </c>
      <c r="H8" s="36">
        <f t="shared" si="1"/>
        <v>81145</v>
      </c>
      <c r="I8" s="36">
        <f t="shared" si="1"/>
        <v>5</v>
      </c>
      <c r="J8" s="36">
        <f t="shared" si="1"/>
        <v>9246</v>
      </c>
      <c r="K8" s="36">
        <f t="shared" si="1"/>
        <v>2044</v>
      </c>
      <c r="L8" s="36">
        <f t="shared" si="1"/>
        <v>285408</v>
      </c>
      <c r="M8" s="36">
        <f t="shared" si="1"/>
        <v>262737</v>
      </c>
      <c r="N8" s="37">
        <f t="shared" si="1"/>
        <v>22671</v>
      </c>
      <c r="O8" s="14" t="s">
        <v>69</v>
      </c>
      <c r="P8" s="18"/>
    </row>
    <row r="9" spans="2:16" s="6" customFormat="1" ht="17.25" customHeight="1">
      <c r="B9" s="14" t="s">
        <v>70</v>
      </c>
      <c r="C9" s="35">
        <f t="shared" si="1"/>
        <v>6347</v>
      </c>
      <c r="D9" s="36">
        <f t="shared" si="1"/>
        <v>20191</v>
      </c>
      <c r="E9" s="36">
        <f t="shared" si="1"/>
        <v>1108</v>
      </c>
      <c r="F9" s="36">
        <f t="shared" si="1"/>
        <v>2188289</v>
      </c>
      <c r="G9" s="36">
        <f t="shared" si="1"/>
        <v>2127716</v>
      </c>
      <c r="H9" s="36">
        <f t="shared" si="1"/>
        <v>60573</v>
      </c>
      <c r="I9" s="36">
        <f t="shared" si="1"/>
        <v>8</v>
      </c>
      <c r="J9" s="36">
        <f t="shared" si="1"/>
        <v>5134</v>
      </c>
      <c r="K9" s="36">
        <f t="shared" si="1"/>
        <v>1212</v>
      </c>
      <c r="L9" s="36">
        <f t="shared" si="1"/>
        <v>143198</v>
      </c>
      <c r="M9" s="36">
        <f t="shared" si="1"/>
        <v>130935</v>
      </c>
      <c r="N9" s="37">
        <f t="shared" si="1"/>
        <v>12263</v>
      </c>
      <c r="O9" s="14" t="s">
        <v>70</v>
      </c>
      <c r="P9" s="18"/>
    </row>
    <row r="10" spans="2:16" s="6" customFormat="1" ht="17.25" customHeight="1">
      <c r="B10" s="14" t="s">
        <v>71</v>
      </c>
      <c r="C10" s="35">
        <f t="shared" si="1"/>
        <v>11357</v>
      </c>
      <c r="D10" s="36">
        <f t="shared" si="1"/>
        <v>40420</v>
      </c>
      <c r="E10" s="36">
        <f t="shared" si="1"/>
        <v>1578</v>
      </c>
      <c r="F10" s="36">
        <f t="shared" si="1"/>
        <v>5286449</v>
      </c>
      <c r="G10" s="36">
        <f t="shared" si="1"/>
        <v>5165782</v>
      </c>
      <c r="H10" s="36">
        <f t="shared" si="1"/>
        <v>120667</v>
      </c>
      <c r="I10" s="36">
        <f t="shared" si="1"/>
        <v>5</v>
      </c>
      <c r="J10" s="36">
        <f t="shared" si="1"/>
        <v>10980</v>
      </c>
      <c r="K10" s="36">
        <f t="shared" si="1"/>
        <v>2148</v>
      </c>
      <c r="L10" s="36">
        <f t="shared" si="1"/>
        <v>340382</v>
      </c>
      <c r="M10" s="36">
        <f t="shared" si="1"/>
        <v>314003</v>
      </c>
      <c r="N10" s="37">
        <f t="shared" si="1"/>
        <v>26379</v>
      </c>
      <c r="O10" s="14" t="s">
        <v>71</v>
      </c>
      <c r="P10" s="18"/>
    </row>
    <row r="11" spans="2:16" s="6" customFormat="1" ht="17.25" customHeight="1">
      <c r="B11" s="14" t="s">
        <v>72</v>
      </c>
      <c r="C11" s="35">
        <f t="shared" si="1"/>
        <v>6455</v>
      </c>
      <c r="D11" s="36">
        <f t="shared" si="1"/>
        <v>18248</v>
      </c>
      <c r="E11" s="36">
        <f t="shared" si="1"/>
        <v>996</v>
      </c>
      <c r="F11" s="36">
        <f t="shared" si="1"/>
        <v>2028233</v>
      </c>
      <c r="G11" s="36">
        <f t="shared" si="1"/>
        <v>1973503</v>
      </c>
      <c r="H11" s="36">
        <f t="shared" si="1"/>
        <v>54730</v>
      </c>
      <c r="I11" s="36">
        <f t="shared" si="1"/>
        <v>3</v>
      </c>
      <c r="J11" s="36">
        <f t="shared" si="1"/>
        <v>5231</v>
      </c>
      <c r="K11" s="36">
        <f t="shared" si="1"/>
        <v>980</v>
      </c>
      <c r="L11" s="36">
        <f t="shared" si="1"/>
        <v>145565</v>
      </c>
      <c r="M11" s="36">
        <f t="shared" si="1"/>
        <v>132875</v>
      </c>
      <c r="N11" s="37">
        <f t="shared" si="1"/>
        <v>12690</v>
      </c>
      <c r="O11" s="14" t="s">
        <v>72</v>
      </c>
      <c r="P11" s="18"/>
    </row>
    <row r="12" spans="2:16" s="6" customFormat="1" ht="17.25" customHeight="1">
      <c r="B12" s="14" t="s">
        <v>73</v>
      </c>
      <c r="C12" s="35">
        <f t="shared" si="1"/>
        <v>2648</v>
      </c>
      <c r="D12" s="36">
        <f t="shared" si="1"/>
        <v>8116</v>
      </c>
      <c r="E12" s="36">
        <f t="shared" si="1"/>
        <v>694</v>
      </c>
      <c r="F12" s="36">
        <f t="shared" si="1"/>
        <v>802670</v>
      </c>
      <c r="G12" s="36">
        <f t="shared" si="1"/>
        <v>778325</v>
      </c>
      <c r="H12" s="36">
        <f t="shared" si="1"/>
        <v>24345</v>
      </c>
      <c r="I12" s="36">
        <f t="shared" si="1"/>
        <v>6</v>
      </c>
      <c r="J12" s="36">
        <f t="shared" si="1"/>
        <v>2982</v>
      </c>
      <c r="K12" s="36">
        <f t="shared" si="1"/>
        <v>845</v>
      </c>
      <c r="L12" s="36">
        <f t="shared" si="1"/>
        <v>77056</v>
      </c>
      <c r="M12" s="36">
        <f t="shared" si="1"/>
        <v>70324</v>
      </c>
      <c r="N12" s="37">
        <f t="shared" si="1"/>
        <v>6732</v>
      </c>
      <c r="O12" s="14" t="s">
        <v>73</v>
      </c>
      <c r="P12" s="18"/>
    </row>
    <row r="13" spans="2:16" s="6" customFormat="1" ht="17.25" customHeight="1">
      <c r="B13" s="14" t="s">
        <v>74</v>
      </c>
      <c r="C13" s="35">
        <f t="shared" si="1"/>
        <v>2971</v>
      </c>
      <c r="D13" s="36">
        <f t="shared" si="1"/>
        <v>6505</v>
      </c>
      <c r="E13" s="36">
        <f t="shared" si="1"/>
        <v>385</v>
      </c>
      <c r="F13" s="36">
        <f t="shared" si="1"/>
        <v>695078</v>
      </c>
      <c r="G13" s="36">
        <f t="shared" si="1"/>
        <v>675563</v>
      </c>
      <c r="H13" s="36">
        <f t="shared" si="1"/>
        <v>19515</v>
      </c>
      <c r="I13" s="36">
        <f t="shared" si="1"/>
        <v>5</v>
      </c>
      <c r="J13" s="36">
        <f t="shared" si="1"/>
        <v>2579</v>
      </c>
      <c r="K13" s="36">
        <f t="shared" si="1"/>
        <v>660</v>
      </c>
      <c r="L13" s="36">
        <f t="shared" si="1"/>
        <v>66007</v>
      </c>
      <c r="M13" s="36">
        <f t="shared" si="1"/>
        <v>59791</v>
      </c>
      <c r="N13" s="37">
        <f t="shared" si="1"/>
        <v>6216</v>
      </c>
      <c r="O13" s="14" t="s">
        <v>74</v>
      </c>
      <c r="P13" s="18"/>
    </row>
    <row r="14" spans="2:16" s="6" customFormat="1" ht="17.25" customHeight="1">
      <c r="B14" s="14" t="s">
        <v>75</v>
      </c>
      <c r="C14" s="35">
        <f t="shared" si="1"/>
        <v>15045</v>
      </c>
      <c r="D14" s="36">
        <f t="shared" si="1"/>
        <v>38944</v>
      </c>
      <c r="E14" s="36">
        <f t="shared" si="1"/>
        <v>1083</v>
      </c>
      <c r="F14" s="36">
        <f t="shared" si="1"/>
        <v>6585976</v>
      </c>
      <c r="G14" s="36">
        <f t="shared" si="1"/>
        <v>6469159</v>
      </c>
      <c r="H14" s="36">
        <f t="shared" si="1"/>
        <v>116817</v>
      </c>
      <c r="I14" s="36">
        <f t="shared" si="1"/>
        <v>4</v>
      </c>
      <c r="J14" s="36">
        <f t="shared" si="1"/>
        <v>12737</v>
      </c>
      <c r="K14" s="36">
        <f t="shared" si="1"/>
        <v>1466</v>
      </c>
      <c r="L14" s="36">
        <f t="shared" si="1"/>
        <v>517429</v>
      </c>
      <c r="M14" s="36">
        <f t="shared" si="1"/>
        <v>485336</v>
      </c>
      <c r="N14" s="37">
        <f t="shared" si="1"/>
        <v>32093</v>
      </c>
      <c r="O14" s="14" t="s">
        <v>75</v>
      </c>
      <c r="P14" s="18"/>
    </row>
    <row r="15" spans="2:16" s="6" customFormat="1" ht="17.25" customHeight="1">
      <c r="B15" s="14" t="s">
        <v>76</v>
      </c>
      <c r="C15" s="35">
        <f t="shared" si="1"/>
        <v>10673</v>
      </c>
      <c r="D15" s="36">
        <f t="shared" si="1"/>
        <v>27701</v>
      </c>
      <c r="E15" s="36">
        <f t="shared" si="1"/>
        <v>1191</v>
      </c>
      <c r="F15" s="36">
        <f t="shared" si="1"/>
        <v>3970004</v>
      </c>
      <c r="G15" s="36">
        <f t="shared" si="1"/>
        <v>3886901</v>
      </c>
      <c r="H15" s="36">
        <f t="shared" si="1"/>
        <v>83103</v>
      </c>
      <c r="I15" s="36">
        <f t="shared" si="1"/>
        <v>5</v>
      </c>
      <c r="J15" s="36">
        <f t="shared" si="1"/>
        <v>6856</v>
      </c>
      <c r="K15" s="36">
        <f t="shared" si="1"/>
        <v>1687</v>
      </c>
      <c r="L15" s="36">
        <f t="shared" si="1"/>
        <v>204578</v>
      </c>
      <c r="M15" s="36">
        <f t="shared" si="1"/>
        <v>188044</v>
      </c>
      <c r="N15" s="37">
        <f t="shared" si="1"/>
        <v>16534</v>
      </c>
      <c r="O15" s="14" t="s">
        <v>76</v>
      </c>
      <c r="P15" s="18"/>
    </row>
    <row r="16" spans="2:16" s="6" customFormat="1" ht="17.25" customHeight="1">
      <c r="B16" s="21" t="s">
        <v>425</v>
      </c>
      <c r="C16" s="35">
        <f t="shared" si="1"/>
        <v>5144</v>
      </c>
      <c r="D16" s="36">
        <f t="shared" si="1"/>
        <v>12633</v>
      </c>
      <c r="E16" s="36">
        <f t="shared" si="1"/>
        <v>606</v>
      </c>
      <c r="F16" s="36">
        <f t="shared" si="1"/>
        <v>1493454</v>
      </c>
      <c r="G16" s="36">
        <f t="shared" si="1"/>
        <v>1455555</v>
      </c>
      <c r="H16" s="36">
        <f t="shared" si="1"/>
        <v>37899</v>
      </c>
      <c r="I16" s="36">
        <f t="shared" si="1"/>
        <v>4</v>
      </c>
      <c r="J16" s="36">
        <f t="shared" si="1"/>
        <v>3420</v>
      </c>
      <c r="K16" s="36">
        <f t="shared" si="1"/>
        <v>897</v>
      </c>
      <c r="L16" s="36">
        <f t="shared" si="1"/>
        <v>92566</v>
      </c>
      <c r="M16" s="36">
        <f t="shared" si="1"/>
        <v>84736</v>
      </c>
      <c r="N16" s="37">
        <f t="shared" si="1"/>
        <v>7830</v>
      </c>
      <c r="O16" s="14" t="str">
        <f>B16</f>
        <v>葛城市</v>
      </c>
      <c r="P16" s="18"/>
    </row>
    <row r="17" spans="2:16" s="6" customFormat="1" ht="17.25" customHeight="1">
      <c r="B17" s="14" t="s">
        <v>77</v>
      </c>
      <c r="C17" s="35">
        <f t="shared" si="1"/>
        <v>2971</v>
      </c>
      <c r="D17" s="36">
        <f t="shared" si="1"/>
        <v>7346</v>
      </c>
      <c r="E17" s="36">
        <f t="shared" si="1"/>
        <v>629</v>
      </c>
      <c r="F17" s="36">
        <f t="shared" si="1"/>
        <v>774035</v>
      </c>
      <c r="G17" s="36">
        <f t="shared" si="1"/>
        <v>751997</v>
      </c>
      <c r="H17" s="36">
        <f t="shared" si="1"/>
        <v>22038</v>
      </c>
      <c r="I17" s="36">
        <f t="shared" si="1"/>
        <v>4</v>
      </c>
      <c r="J17" s="36">
        <f t="shared" si="1"/>
        <v>4237</v>
      </c>
      <c r="K17" s="36">
        <f t="shared" si="1"/>
        <v>1286</v>
      </c>
      <c r="L17" s="36">
        <f t="shared" si="1"/>
        <v>109939</v>
      </c>
      <c r="M17" s="36">
        <f t="shared" si="1"/>
        <v>99910</v>
      </c>
      <c r="N17" s="37">
        <f t="shared" si="1"/>
        <v>10029</v>
      </c>
      <c r="O17" s="14" t="s">
        <v>77</v>
      </c>
      <c r="P17" s="18"/>
    </row>
    <row r="18" spans="2:16" s="6" customFormat="1" ht="17.25" customHeight="1">
      <c r="B18" s="14" t="s">
        <v>78</v>
      </c>
      <c r="C18" s="35">
        <f t="shared" si="1"/>
        <v>504</v>
      </c>
      <c r="D18" s="36">
        <f t="shared" si="1"/>
        <v>836</v>
      </c>
      <c r="E18" s="36">
        <f t="shared" si="1"/>
        <v>46</v>
      </c>
      <c r="F18" s="36">
        <f t="shared" si="1"/>
        <v>77353</v>
      </c>
      <c r="G18" s="36">
        <f t="shared" si="1"/>
        <v>74845</v>
      </c>
      <c r="H18" s="36">
        <f t="shared" si="1"/>
        <v>2508</v>
      </c>
      <c r="I18" s="36">
        <f t="shared" si="1"/>
        <v>0</v>
      </c>
      <c r="J18" s="36">
        <f t="shared" si="1"/>
        <v>0</v>
      </c>
      <c r="K18" s="36">
        <f t="shared" si="1"/>
        <v>0</v>
      </c>
      <c r="L18" s="36">
        <f t="shared" si="1"/>
        <v>0</v>
      </c>
      <c r="M18" s="36">
        <f t="shared" si="1"/>
        <v>0</v>
      </c>
      <c r="N18" s="37">
        <f t="shared" si="1"/>
        <v>0</v>
      </c>
      <c r="O18" s="14" t="s">
        <v>78</v>
      </c>
      <c r="P18" s="18"/>
    </row>
    <row r="19" spans="2:16" s="6" customFormat="1" ht="17.25" customHeight="1">
      <c r="B19" s="14" t="s">
        <v>79</v>
      </c>
      <c r="C19" s="35">
        <f t="shared" si="1"/>
        <v>3089</v>
      </c>
      <c r="D19" s="36">
        <f t="shared" si="1"/>
        <v>5399</v>
      </c>
      <c r="E19" s="36">
        <f t="shared" si="1"/>
        <v>280</v>
      </c>
      <c r="F19" s="36">
        <f t="shared" si="1"/>
        <v>689088</v>
      </c>
      <c r="G19" s="36">
        <f t="shared" si="1"/>
        <v>672895</v>
      </c>
      <c r="H19" s="36">
        <f t="shared" si="1"/>
        <v>16193</v>
      </c>
      <c r="I19" s="36">
        <f t="shared" si="1"/>
        <v>5</v>
      </c>
      <c r="J19" s="36">
        <f t="shared" si="1"/>
        <v>2622</v>
      </c>
      <c r="K19" s="36">
        <f t="shared" si="1"/>
        <v>379</v>
      </c>
      <c r="L19" s="36">
        <f t="shared" si="1"/>
        <v>91081</v>
      </c>
      <c r="M19" s="36">
        <f t="shared" si="1"/>
        <v>84152</v>
      </c>
      <c r="N19" s="37">
        <f t="shared" si="1"/>
        <v>6929</v>
      </c>
      <c r="O19" s="14" t="s">
        <v>79</v>
      </c>
      <c r="P19" s="18"/>
    </row>
    <row r="20" spans="2:16" s="6" customFormat="1" ht="17.25" customHeight="1">
      <c r="B20" s="14" t="s">
        <v>80</v>
      </c>
      <c r="C20" s="35">
        <f t="shared" si="1"/>
        <v>3963</v>
      </c>
      <c r="D20" s="36">
        <f t="shared" si="1"/>
        <v>7335</v>
      </c>
      <c r="E20" s="36">
        <f t="shared" si="1"/>
        <v>400</v>
      </c>
      <c r="F20" s="36">
        <f t="shared" si="1"/>
        <v>947383</v>
      </c>
      <c r="G20" s="36">
        <f t="shared" si="1"/>
        <v>925381</v>
      </c>
      <c r="H20" s="36">
        <f t="shared" si="1"/>
        <v>22002</v>
      </c>
      <c r="I20" s="36">
        <f t="shared" si="1"/>
        <v>2</v>
      </c>
      <c r="J20" s="36">
        <f t="shared" si="1"/>
        <v>2652</v>
      </c>
      <c r="K20" s="36">
        <f t="shared" si="1"/>
        <v>746</v>
      </c>
      <c r="L20" s="36">
        <f t="shared" si="1"/>
        <v>81198</v>
      </c>
      <c r="M20" s="36">
        <f t="shared" si="1"/>
        <v>74613</v>
      </c>
      <c r="N20" s="37">
        <f t="shared" si="1"/>
        <v>6585</v>
      </c>
      <c r="O20" s="14" t="s">
        <v>80</v>
      </c>
      <c r="P20" s="18"/>
    </row>
    <row r="21" spans="2:16" s="6" customFormat="1" ht="17.25" customHeight="1">
      <c r="B21" s="14" t="s">
        <v>81</v>
      </c>
      <c r="C21" s="35">
        <f t="shared" si="1"/>
        <v>4630</v>
      </c>
      <c r="D21" s="36">
        <f t="shared" si="1"/>
        <v>9272</v>
      </c>
      <c r="E21" s="36">
        <f t="shared" si="1"/>
        <v>380</v>
      </c>
      <c r="F21" s="36">
        <f t="shared" si="1"/>
        <v>1209800</v>
      </c>
      <c r="G21" s="36">
        <f t="shared" si="1"/>
        <v>1181984</v>
      </c>
      <c r="H21" s="36">
        <f t="shared" si="1"/>
        <v>27816</v>
      </c>
      <c r="I21" s="36">
        <f t="shared" si="1"/>
        <v>2</v>
      </c>
      <c r="J21" s="36">
        <f t="shared" si="1"/>
        <v>2998</v>
      </c>
      <c r="K21" s="36">
        <f t="shared" si="1"/>
        <v>489</v>
      </c>
      <c r="L21" s="36">
        <f t="shared" si="1"/>
        <v>96713</v>
      </c>
      <c r="M21" s="36">
        <f t="shared" si="1"/>
        <v>89144</v>
      </c>
      <c r="N21" s="37">
        <f t="shared" si="1"/>
        <v>7569</v>
      </c>
      <c r="O21" s="14" t="s">
        <v>81</v>
      </c>
      <c r="P21" s="18"/>
    </row>
    <row r="22" spans="2:16" s="6" customFormat="1" ht="17.25" customHeight="1">
      <c r="B22" s="14" t="s">
        <v>82</v>
      </c>
      <c r="C22" s="35">
        <f t="shared" si="1"/>
        <v>1361</v>
      </c>
      <c r="D22" s="36">
        <f t="shared" si="1"/>
        <v>2213</v>
      </c>
      <c r="E22" s="36">
        <f t="shared" si="1"/>
        <v>153</v>
      </c>
      <c r="F22" s="36">
        <f t="shared" si="1"/>
        <v>215924</v>
      </c>
      <c r="G22" s="36">
        <f t="shared" si="1"/>
        <v>209285</v>
      </c>
      <c r="H22" s="36">
        <f t="shared" si="1"/>
        <v>6639</v>
      </c>
      <c r="I22" s="36">
        <f t="shared" si="1"/>
        <v>1</v>
      </c>
      <c r="J22" s="36">
        <f t="shared" si="1"/>
        <v>898</v>
      </c>
      <c r="K22" s="36">
        <f t="shared" si="1"/>
        <v>260</v>
      </c>
      <c r="L22" s="36">
        <f t="shared" si="1"/>
        <v>22531</v>
      </c>
      <c r="M22" s="36">
        <f t="shared" si="1"/>
        <v>20275</v>
      </c>
      <c r="N22" s="37">
        <f t="shared" si="1"/>
        <v>2256</v>
      </c>
      <c r="O22" s="14" t="s">
        <v>82</v>
      </c>
      <c r="P22" s="18"/>
    </row>
    <row r="23" spans="2:16" s="6" customFormat="1" ht="17.25" customHeight="1">
      <c r="B23" s="14" t="s">
        <v>83</v>
      </c>
      <c r="C23" s="35">
        <f t="shared" ref="C23:N38" si="2">C68</f>
        <v>1449</v>
      </c>
      <c r="D23" s="36">
        <f t="shared" si="2"/>
        <v>2517</v>
      </c>
      <c r="E23" s="36">
        <f t="shared" si="2"/>
        <v>129</v>
      </c>
      <c r="F23" s="36">
        <f t="shared" si="2"/>
        <v>287712</v>
      </c>
      <c r="G23" s="36">
        <f t="shared" si="2"/>
        <v>280161</v>
      </c>
      <c r="H23" s="36">
        <f t="shared" si="2"/>
        <v>7551</v>
      </c>
      <c r="I23" s="36">
        <f t="shared" si="2"/>
        <v>2</v>
      </c>
      <c r="J23" s="36">
        <f t="shared" si="2"/>
        <v>1002</v>
      </c>
      <c r="K23" s="36">
        <f t="shared" si="2"/>
        <v>290</v>
      </c>
      <c r="L23" s="36">
        <f t="shared" si="2"/>
        <v>29070</v>
      </c>
      <c r="M23" s="36">
        <f t="shared" si="2"/>
        <v>26605</v>
      </c>
      <c r="N23" s="37">
        <f t="shared" si="2"/>
        <v>2465</v>
      </c>
      <c r="O23" s="14" t="s">
        <v>83</v>
      </c>
      <c r="P23" s="18"/>
    </row>
    <row r="24" spans="2:16" s="6" customFormat="1" ht="17.25" customHeight="1">
      <c r="B24" s="14" t="s">
        <v>84</v>
      </c>
      <c r="C24" s="35">
        <f t="shared" si="2"/>
        <v>1183</v>
      </c>
      <c r="D24" s="36">
        <f t="shared" si="2"/>
        <v>1921</v>
      </c>
      <c r="E24" s="36">
        <f t="shared" si="2"/>
        <v>140</v>
      </c>
      <c r="F24" s="36">
        <f t="shared" si="2"/>
        <v>214178</v>
      </c>
      <c r="G24" s="36">
        <f t="shared" si="2"/>
        <v>208415</v>
      </c>
      <c r="H24" s="36">
        <f t="shared" si="2"/>
        <v>5763</v>
      </c>
      <c r="I24" s="36">
        <f t="shared" si="2"/>
        <v>2</v>
      </c>
      <c r="J24" s="36">
        <f t="shared" si="2"/>
        <v>795</v>
      </c>
      <c r="K24" s="36">
        <f t="shared" si="2"/>
        <v>152</v>
      </c>
      <c r="L24" s="36">
        <f t="shared" si="2"/>
        <v>25572</v>
      </c>
      <c r="M24" s="36">
        <f t="shared" si="2"/>
        <v>23625</v>
      </c>
      <c r="N24" s="37">
        <f t="shared" si="2"/>
        <v>1947</v>
      </c>
      <c r="O24" s="14" t="s">
        <v>84</v>
      </c>
      <c r="P24" s="18"/>
    </row>
    <row r="25" spans="2:16" s="6" customFormat="1" ht="17.25" customHeight="1">
      <c r="B25" s="14" t="s">
        <v>85</v>
      </c>
      <c r="C25" s="35">
        <f t="shared" si="2"/>
        <v>4303</v>
      </c>
      <c r="D25" s="36">
        <f t="shared" si="2"/>
        <v>10554</v>
      </c>
      <c r="E25" s="36">
        <f t="shared" si="2"/>
        <v>578</v>
      </c>
      <c r="F25" s="36">
        <f t="shared" si="2"/>
        <v>1196704</v>
      </c>
      <c r="G25" s="36">
        <f t="shared" si="2"/>
        <v>1165042</v>
      </c>
      <c r="H25" s="36">
        <f t="shared" si="2"/>
        <v>31662</v>
      </c>
      <c r="I25" s="36">
        <f t="shared" si="2"/>
        <v>4</v>
      </c>
      <c r="J25" s="36">
        <f t="shared" si="2"/>
        <v>3531</v>
      </c>
      <c r="K25" s="36">
        <f t="shared" si="2"/>
        <v>834</v>
      </c>
      <c r="L25" s="36">
        <f t="shared" si="2"/>
        <v>107322</v>
      </c>
      <c r="M25" s="36">
        <f t="shared" si="2"/>
        <v>98644</v>
      </c>
      <c r="N25" s="37">
        <f t="shared" si="2"/>
        <v>8678</v>
      </c>
      <c r="O25" s="14" t="s">
        <v>85</v>
      </c>
      <c r="P25" s="18"/>
    </row>
    <row r="26" spans="2:16" s="6" customFormat="1" ht="17.25" customHeight="1">
      <c r="B26" s="14" t="s">
        <v>86</v>
      </c>
      <c r="C26" s="35">
        <f t="shared" si="2"/>
        <v>153</v>
      </c>
      <c r="D26" s="36">
        <f t="shared" si="2"/>
        <v>281</v>
      </c>
      <c r="E26" s="36">
        <f t="shared" si="2"/>
        <v>27</v>
      </c>
      <c r="F26" s="36">
        <f t="shared" si="2"/>
        <v>26684</v>
      </c>
      <c r="G26" s="36">
        <f t="shared" si="2"/>
        <v>25841</v>
      </c>
      <c r="H26" s="36">
        <f t="shared" si="2"/>
        <v>843</v>
      </c>
      <c r="I26" s="36">
        <f t="shared" si="2"/>
        <v>0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7">
        <f t="shared" si="2"/>
        <v>0</v>
      </c>
      <c r="O26" s="14" t="s">
        <v>86</v>
      </c>
      <c r="P26" s="18"/>
    </row>
    <row r="27" spans="2:16" s="6" customFormat="1" ht="17.25" customHeight="1">
      <c r="B27" s="14" t="s">
        <v>87</v>
      </c>
      <c r="C27" s="35">
        <f t="shared" si="2"/>
        <v>157</v>
      </c>
      <c r="D27" s="36">
        <f t="shared" si="2"/>
        <v>310</v>
      </c>
      <c r="E27" s="36">
        <f t="shared" si="2"/>
        <v>25</v>
      </c>
      <c r="F27" s="36">
        <f t="shared" si="2"/>
        <v>27097</v>
      </c>
      <c r="G27" s="36">
        <f t="shared" si="2"/>
        <v>26167</v>
      </c>
      <c r="H27" s="36">
        <f t="shared" si="2"/>
        <v>930</v>
      </c>
      <c r="I27" s="36">
        <f t="shared" si="2"/>
        <v>0</v>
      </c>
      <c r="J27" s="36">
        <f t="shared" si="2"/>
        <v>0</v>
      </c>
      <c r="K27" s="36">
        <f t="shared" si="2"/>
        <v>0</v>
      </c>
      <c r="L27" s="36">
        <f t="shared" si="2"/>
        <v>0</v>
      </c>
      <c r="M27" s="36">
        <f t="shared" si="2"/>
        <v>0</v>
      </c>
      <c r="N27" s="37">
        <f t="shared" si="2"/>
        <v>0</v>
      </c>
      <c r="O27" s="14" t="s">
        <v>87</v>
      </c>
      <c r="P27" s="18"/>
    </row>
    <row r="28" spans="2:16" s="6" customFormat="1" ht="17.25" customHeight="1">
      <c r="B28" s="14" t="s">
        <v>88</v>
      </c>
      <c r="C28" s="35">
        <f t="shared" si="2"/>
        <v>1011</v>
      </c>
      <c r="D28" s="36">
        <f t="shared" si="2"/>
        <v>1671</v>
      </c>
      <c r="E28" s="36">
        <f t="shared" si="2"/>
        <v>90</v>
      </c>
      <c r="F28" s="36">
        <f t="shared" si="2"/>
        <v>184756</v>
      </c>
      <c r="G28" s="36">
        <f t="shared" si="2"/>
        <v>179744</v>
      </c>
      <c r="H28" s="36">
        <f t="shared" si="2"/>
        <v>5012</v>
      </c>
      <c r="I28" s="36">
        <f t="shared" si="2"/>
        <v>2</v>
      </c>
      <c r="J28" s="36">
        <f t="shared" si="2"/>
        <v>751</v>
      </c>
      <c r="K28" s="36">
        <f t="shared" si="2"/>
        <v>109</v>
      </c>
      <c r="L28" s="36">
        <f t="shared" si="2"/>
        <v>22349</v>
      </c>
      <c r="M28" s="36">
        <f t="shared" si="2"/>
        <v>20463</v>
      </c>
      <c r="N28" s="37">
        <f t="shared" si="2"/>
        <v>1886</v>
      </c>
      <c r="O28" s="14" t="s">
        <v>88</v>
      </c>
      <c r="P28" s="18"/>
    </row>
    <row r="29" spans="2:16" s="6" customFormat="1" ht="17.25" customHeight="1">
      <c r="B29" s="14" t="s">
        <v>89</v>
      </c>
      <c r="C29" s="35">
        <f t="shared" si="2"/>
        <v>793</v>
      </c>
      <c r="D29" s="36">
        <f t="shared" si="2"/>
        <v>1362</v>
      </c>
      <c r="E29" s="36">
        <f t="shared" si="2"/>
        <v>68</v>
      </c>
      <c r="F29" s="36">
        <f t="shared" si="2"/>
        <v>164828</v>
      </c>
      <c r="G29" s="36">
        <f t="shared" si="2"/>
        <v>160742</v>
      </c>
      <c r="H29" s="36">
        <f t="shared" si="2"/>
        <v>4086</v>
      </c>
      <c r="I29" s="36">
        <f t="shared" si="2"/>
        <v>1</v>
      </c>
      <c r="J29" s="36">
        <f t="shared" si="2"/>
        <v>679</v>
      </c>
      <c r="K29" s="36">
        <f t="shared" si="2"/>
        <v>116</v>
      </c>
      <c r="L29" s="36">
        <f t="shared" si="2"/>
        <v>21389</v>
      </c>
      <c r="M29" s="36">
        <f t="shared" si="2"/>
        <v>19680</v>
      </c>
      <c r="N29" s="37">
        <f t="shared" si="2"/>
        <v>1709</v>
      </c>
      <c r="O29" s="14" t="s">
        <v>89</v>
      </c>
      <c r="P29" s="18"/>
    </row>
    <row r="30" spans="2:16" s="6" customFormat="1" ht="17.25" customHeight="1">
      <c r="B30" s="14" t="s">
        <v>90</v>
      </c>
      <c r="C30" s="35">
        <f t="shared" si="2"/>
        <v>3574</v>
      </c>
      <c r="D30" s="36">
        <f t="shared" si="2"/>
        <v>6596</v>
      </c>
      <c r="E30" s="36">
        <f t="shared" si="2"/>
        <v>303</v>
      </c>
      <c r="F30" s="36">
        <f t="shared" si="2"/>
        <v>784560</v>
      </c>
      <c r="G30" s="36">
        <f t="shared" si="2"/>
        <v>764772</v>
      </c>
      <c r="H30" s="36">
        <f t="shared" si="2"/>
        <v>19788</v>
      </c>
      <c r="I30" s="36">
        <f t="shared" si="2"/>
        <v>3</v>
      </c>
      <c r="J30" s="36">
        <f t="shared" si="2"/>
        <v>2582</v>
      </c>
      <c r="K30" s="36">
        <f t="shared" si="2"/>
        <v>590</v>
      </c>
      <c r="L30" s="36">
        <f t="shared" si="2"/>
        <v>82066</v>
      </c>
      <c r="M30" s="36">
        <f t="shared" si="2"/>
        <v>75692</v>
      </c>
      <c r="N30" s="37">
        <f t="shared" si="2"/>
        <v>6374</v>
      </c>
      <c r="O30" s="14" t="s">
        <v>90</v>
      </c>
      <c r="P30" s="18"/>
    </row>
    <row r="31" spans="2:16" s="6" customFormat="1" ht="17.25" customHeight="1">
      <c r="B31" s="14" t="s">
        <v>91</v>
      </c>
      <c r="C31" s="35">
        <f t="shared" si="2"/>
        <v>4235</v>
      </c>
      <c r="D31" s="36">
        <f t="shared" si="2"/>
        <v>8253</v>
      </c>
      <c r="E31" s="36">
        <f t="shared" si="2"/>
        <v>420</v>
      </c>
      <c r="F31" s="36">
        <f t="shared" si="2"/>
        <v>1199605</v>
      </c>
      <c r="G31" s="36">
        <f t="shared" si="2"/>
        <v>1174846</v>
      </c>
      <c r="H31" s="36">
        <f t="shared" si="2"/>
        <v>24759</v>
      </c>
      <c r="I31" s="36">
        <f t="shared" si="2"/>
        <v>2</v>
      </c>
      <c r="J31" s="36">
        <f t="shared" si="2"/>
        <v>2719</v>
      </c>
      <c r="K31" s="36">
        <f t="shared" si="2"/>
        <v>718</v>
      </c>
      <c r="L31" s="36">
        <f t="shared" si="2"/>
        <v>88910</v>
      </c>
      <c r="M31" s="36">
        <f t="shared" si="2"/>
        <v>82172</v>
      </c>
      <c r="N31" s="37">
        <f t="shared" si="2"/>
        <v>6738</v>
      </c>
      <c r="O31" s="14" t="s">
        <v>91</v>
      </c>
      <c r="P31" s="18"/>
    </row>
    <row r="32" spans="2:16" s="6" customFormat="1" ht="17.25" customHeight="1">
      <c r="B32" s="14" t="s">
        <v>92</v>
      </c>
      <c r="C32" s="35">
        <f t="shared" si="2"/>
        <v>5108</v>
      </c>
      <c r="D32" s="36">
        <f t="shared" si="2"/>
        <v>11690</v>
      </c>
      <c r="E32" s="36">
        <f t="shared" si="2"/>
        <v>500</v>
      </c>
      <c r="F32" s="36">
        <f t="shared" si="2"/>
        <v>1721931</v>
      </c>
      <c r="G32" s="36">
        <f t="shared" si="2"/>
        <v>1686861</v>
      </c>
      <c r="H32" s="36">
        <f t="shared" si="2"/>
        <v>35070</v>
      </c>
      <c r="I32" s="36">
        <f t="shared" si="2"/>
        <v>5</v>
      </c>
      <c r="J32" s="36">
        <f t="shared" si="2"/>
        <v>3438</v>
      </c>
      <c r="K32" s="36">
        <f t="shared" si="2"/>
        <v>846</v>
      </c>
      <c r="L32" s="36">
        <f t="shared" si="2"/>
        <v>105583</v>
      </c>
      <c r="M32" s="36">
        <f t="shared" si="2"/>
        <v>97255</v>
      </c>
      <c r="N32" s="37">
        <f t="shared" si="2"/>
        <v>8328</v>
      </c>
      <c r="O32" s="14" t="s">
        <v>92</v>
      </c>
      <c r="P32" s="18"/>
    </row>
    <row r="33" spans="2:16" s="6" customFormat="1" ht="17.25" customHeight="1">
      <c r="B33" s="14" t="s">
        <v>93</v>
      </c>
      <c r="C33" s="35">
        <f t="shared" si="2"/>
        <v>2765</v>
      </c>
      <c r="D33" s="36">
        <f t="shared" si="2"/>
        <v>4881</v>
      </c>
      <c r="E33" s="36">
        <f t="shared" si="2"/>
        <v>212</v>
      </c>
      <c r="F33" s="36">
        <f t="shared" si="2"/>
        <v>671559</v>
      </c>
      <c r="G33" s="36">
        <f t="shared" si="2"/>
        <v>656916</v>
      </c>
      <c r="H33" s="36">
        <f t="shared" si="2"/>
        <v>14643</v>
      </c>
      <c r="I33" s="36">
        <f t="shared" si="2"/>
        <v>4</v>
      </c>
      <c r="J33" s="36">
        <f t="shared" si="2"/>
        <v>2367</v>
      </c>
      <c r="K33" s="36">
        <f t="shared" si="2"/>
        <v>495</v>
      </c>
      <c r="L33" s="36">
        <f t="shared" si="2"/>
        <v>82974</v>
      </c>
      <c r="M33" s="36">
        <f t="shared" si="2"/>
        <v>76937</v>
      </c>
      <c r="N33" s="37">
        <f t="shared" si="2"/>
        <v>6037</v>
      </c>
      <c r="O33" s="14" t="s">
        <v>93</v>
      </c>
      <c r="P33" s="18"/>
    </row>
    <row r="34" spans="2:16" s="6" customFormat="1" ht="17.25" customHeight="1">
      <c r="B34" s="14" t="s">
        <v>94</v>
      </c>
      <c r="C34" s="35">
        <f t="shared" si="2"/>
        <v>735</v>
      </c>
      <c r="D34" s="36">
        <f t="shared" si="2"/>
        <v>1466</v>
      </c>
      <c r="E34" s="36">
        <f t="shared" si="2"/>
        <v>80</v>
      </c>
      <c r="F34" s="36">
        <f t="shared" si="2"/>
        <v>152348</v>
      </c>
      <c r="G34" s="36">
        <f t="shared" si="2"/>
        <v>147950</v>
      </c>
      <c r="H34" s="36">
        <f t="shared" si="2"/>
        <v>4398</v>
      </c>
      <c r="I34" s="36">
        <f t="shared" si="2"/>
        <v>4</v>
      </c>
      <c r="J34" s="36">
        <f t="shared" si="2"/>
        <v>770</v>
      </c>
      <c r="K34" s="36">
        <f t="shared" si="2"/>
        <v>164</v>
      </c>
      <c r="L34" s="36">
        <f t="shared" si="2"/>
        <v>19715</v>
      </c>
      <c r="M34" s="36">
        <f t="shared" si="2"/>
        <v>17925</v>
      </c>
      <c r="N34" s="37">
        <f t="shared" si="2"/>
        <v>1790</v>
      </c>
      <c r="O34" s="14" t="s">
        <v>94</v>
      </c>
      <c r="P34" s="18"/>
    </row>
    <row r="35" spans="2:16" s="6" customFormat="1" ht="17.25" customHeight="1">
      <c r="B35" s="14" t="s">
        <v>95</v>
      </c>
      <c r="C35" s="35">
        <f t="shared" si="2"/>
        <v>1947</v>
      </c>
      <c r="D35" s="36">
        <f t="shared" si="2"/>
        <v>5136</v>
      </c>
      <c r="E35" s="36">
        <f t="shared" si="2"/>
        <v>289</v>
      </c>
      <c r="F35" s="36">
        <f t="shared" si="2"/>
        <v>542822</v>
      </c>
      <c r="G35" s="36">
        <f t="shared" si="2"/>
        <v>527434</v>
      </c>
      <c r="H35" s="36">
        <f t="shared" si="2"/>
        <v>15388</v>
      </c>
      <c r="I35" s="36">
        <f t="shared" si="2"/>
        <v>3</v>
      </c>
      <c r="J35" s="36">
        <f t="shared" si="2"/>
        <v>1697</v>
      </c>
      <c r="K35" s="36">
        <f t="shared" si="2"/>
        <v>466</v>
      </c>
      <c r="L35" s="36">
        <f t="shared" si="2"/>
        <v>39476</v>
      </c>
      <c r="M35" s="36">
        <f t="shared" si="2"/>
        <v>35627</v>
      </c>
      <c r="N35" s="37">
        <f t="shared" si="2"/>
        <v>3849</v>
      </c>
      <c r="O35" s="14" t="s">
        <v>95</v>
      </c>
      <c r="P35" s="18"/>
    </row>
    <row r="36" spans="2:16" s="6" customFormat="1" ht="17.25" customHeight="1">
      <c r="B36" s="14" t="s">
        <v>96</v>
      </c>
      <c r="C36" s="35">
        <f t="shared" si="2"/>
        <v>629</v>
      </c>
      <c r="D36" s="36">
        <f t="shared" si="2"/>
        <v>1175</v>
      </c>
      <c r="E36" s="36">
        <f t="shared" si="2"/>
        <v>110</v>
      </c>
      <c r="F36" s="36">
        <f t="shared" si="2"/>
        <v>125071</v>
      </c>
      <c r="G36" s="36">
        <f t="shared" si="2"/>
        <v>121546</v>
      </c>
      <c r="H36" s="36">
        <f t="shared" si="2"/>
        <v>3525</v>
      </c>
      <c r="I36" s="36">
        <f t="shared" si="2"/>
        <v>0</v>
      </c>
      <c r="J36" s="36">
        <f t="shared" si="2"/>
        <v>0</v>
      </c>
      <c r="K36" s="36">
        <f t="shared" si="2"/>
        <v>0</v>
      </c>
      <c r="L36" s="36">
        <f t="shared" si="2"/>
        <v>0</v>
      </c>
      <c r="M36" s="36">
        <f t="shared" si="2"/>
        <v>0</v>
      </c>
      <c r="N36" s="37">
        <f t="shared" si="2"/>
        <v>0</v>
      </c>
      <c r="O36" s="14" t="s">
        <v>96</v>
      </c>
      <c r="P36" s="18"/>
    </row>
    <row r="37" spans="2:16" s="6" customFormat="1" ht="17.25" customHeight="1">
      <c r="B37" s="14" t="s">
        <v>97</v>
      </c>
      <c r="C37" s="35">
        <f t="shared" si="2"/>
        <v>80</v>
      </c>
      <c r="D37" s="36">
        <f t="shared" si="2"/>
        <v>150</v>
      </c>
      <c r="E37" s="36">
        <f t="shared" si="2"/>
        <v>8</v>
      </c>
      <c r="F37" s="36">
        <f t="shared" si="2"/>
        <v>14940</v>
      </c>
      <c r="G37" s="36">
        <f t="shared" si="2"/>
        <v>14490</v>
      </c>
      <c r="H37" s="36">
        <f t="shared" si="2"/>
        <v>450</v>
      </c>
      <c r="I37" s="36">
        <f t="shared" si="2"/>
        <v>0</v>
      </c>
      <c r="J37" s="36">
        <f t="shared" si="2"/>
        <v>0</v>
      </c>
      <c r="K37" s="36">
        <f t="shared" si="2"/>
        <v>0</v>
      </c>
      <c r="L37" s="36">
        <f t="shared" si="2"/>
        <v>0</v>
      </c>
      <c r="M37" s="36">
        <f t="shared" si="2"/>
        <v>0</v>
      </c>
      <c r="N37" s="37">
        <f t="shared" si="2"/>
        <v>0</v>
      </c>
      <c r="O37" s="14" t="s">
        <v>97</v>
      </c>
      <c r="P37" s="18"/>
    </row>
    <row r="38" spans="2:16" s="6" customFormat="1" ht="17.25" customHeight="1">
      <c r="B38" s="14" t="s">
        <v>98</v>
      </c>
      <c r="C38" s="35">
        <f t="shared" si="2"/>
        <v>116</v>
      </c>
      <c r="D38" s="36">
        <f t="shared" si="2"/>
        <v>271</v>
      </c>
      <c r="E38" s="36">
        <f t="shared" si="2"/>
        <v>18</v>
      </c>
      <c r="F38" s="36">
        <f t="shared" si="2"/>
        <v>27283</v>
      </c>
      <c r="G38" s="36">
        <f t="shared" si="2"/>
        <v>26470</v>
      </c>
      <c r="H38" s="36">
        <f t="shared" si="2"/>
        <v>813</v>
      </c>
      <c r="I38" s="36">
        <f t="shared" si="2"/>
        <v>0</v>
      </c>
      <c r="J38" s="36">
        <f t="shared" si="2"/>
        <v>0</v>
      </c>
      <c r="K38" s="36">
        <f t="shared" si="2"/>
        <v>0</v>
      </c>
      <c r="L38" s="36">
        <f t="shared" si="2"/>
        <v>0</v>
      </c>
      <c r="M38" s="36">
        <f t="shared" si="2"/>
        <v>0</v>
      </c>
      <c r="N38" s="37">
        <f t="shared" si="2"/>
        <v>0</v>
      </c>
      <c r="O38" s="14" t="s">
        <v>98</v>
      </c>
      <c r="P38" s="18"/>
    </row>
    <row r="39" spans="2:16" s="6" customFormat="1" ht="17.25" customHeight="1">
      <c r="B39" s="14" t="s">
        <v>99</v>
      </c>
      <c r="C39" s="35">
        <f t="shared" ref="C39:N44" si="3">C84</f>
        <v>35</v>
      </c>
      <c r="D39" s="36">
        <f t="shared" si="3"/>
        <v>107</v>
      </c>
      <c r="E39" s="36">
        <f t="shared" si="3"/>
        <v>6</v>
      </c>
      <c r="F39" s="36">
        <f t="shared" si="3"/>
        <v>11109</v>
      </c>
      <c r="G39" s="36">
        <f t="shared" si="3"/>
        <v>10788</v>
      </c>
      <c r="H39" s="36">
        <f t="shared" si="3"/>
        <v>321</v>
      </c>
      <c r="I39" s="36">
        <f t="shared" si="3"/>
        <v>0</v>
      </c>
      <c r="J39" s="36">
        <f t="shared" si="3"/>
        <v>0</v>
      </c>
      <c r="K39" s="36">
        <f t="shared" si="3"/>
        <v>0</v>
      </c>
      <c r="L39" s="36">
        <f t="shared" si="3"/>
        <v>0</v>
      </c>
      <c r="M39" s="36">
        <f t="shared" si="3"/>
        <v>0</v>
      </c>
      <c r="N39" s="37">
        <f t="shared" si="3"/>
        <v>0</v>
      </c>
      <c r="O39" s="14" t="s">
        <v>99</v>
      </c>
      <c r="P39" s="18"/>
    </row>
    <row r="40" spans="2:16" s="6" customFormat="1" ht="17.25" customHeight="1">
      <c r="B40" s="14" t="s">
        <v>100</v>
      </c>
      <c r="C40" s="35">
        <f t="shared" si="3"/>
        <v>130</v>
      </c>
      <c r="D40" s="36">
        <f t="shared" si="3"/>
        <v>789</v>
      </c>
      <c r="E40" s="36">
        <f t="shared" si="3"/>
        <v>40</v>
      </c>
      <c r="F40" s="36">
        <f t="shared" si="3"/>
        <v>98603</v>
      </c>
      <c r="G40" s="36">
        <f t="shared" si="3"/>
        <v>96236</v>
      </c>
      <c r="H40" s="36">
        <f t="shared" si="3"/>
        <v>2367</v>
      </c>
      <c r="I40" s="36">
        <f t="shared" si="3"/>
        <v>0</v>
      </c>
      <c r="J40" s="36">
        <f t="shared" si="3"/>
        <v>0</v>
      </c>
      <c r="K40" s="36">
        <f t="shared" si="3"/>
        <v>0</v>
      </c>
      <c r="L40" s="36">
        <f t="shared" si="3"/>
        <v>0</v>
      </c>
      <c r="M40" s="36">
        <f t="shared" si="3"/>
        <v>0</v>
      </c>
      <c r="N40" s="37">
        <f t="shared" si="3"/>
        <v>0</v>
      </c>
      <c r="O40" s="14" t="s">
        <v>100</v>
      </c>
      <c r="P40" s="18"/>
    </row>
    <row r="41" spans="2:16" s="6" customFormat="1" ht="17.25" customHeight="1">
      <c r="B41" s="14" t="s">
        <v>101</v>
      </c>
      <c r="C41" s="35">
        <f t="shared" si="3"/>
        <v>62</v>
      </c>
      <c r="D41" s="36">
        <f t="shared" si="3"/>
        <v>243</v>
      </c>
      <c r="E41" s="36">
        <f t="shared" si="3"/>
        <v>8</v>
      </c>
      <c r="F41" s="36">
        <f t="shared" si="3"/>
        <v>26249</v>
      </c>
      <c r="G41" s="36">
        <f t="shared" si="3"/>
        <v>25520</v>
      </c>
      <c r="H41" s="36">
        <f t="shared" si="3"/>
        <v>729</v>
      </c>
      <c r="I41" s="36">
        <f t="shared" si="3"/>
        <v>0</v>
      </c>
      <c r="J41" s="36">
        <f t="shared" si="3"/>
        <v>0</v>
      </c>
      <c r="K41" s="36">
        <f t="shared" si="3"/>
        <v>0</v>
      </c>
      <c r="L41" s="36">
        <f t="shared" si="3"/>
        <v>0</v>
      </c>
      <c r="M41" s="36">
        <f t="shared" si="3"/>
        <v>0</v>
      </c>
      <c r="N41" s="37">
        <f t="shared" si="3"/>
        <v>0</v>
      </c>
      <c r="O41" s="14" t="s">
        <v>101</v>
      </c>
      <c r="P41" s="18"/>
    </row>
    <row r="42" spans="2:16" s="6" customFormat="1" ht="17.25" customHeight="1">
      <c r="B42" s="14" t="s">
        <v>102</v>
      </c>
      <c r="C42" s="35">
        <f t="shared" si="3"/>
        <v>36</v>
      </c>
      <c r="D42" s="36">
        <f t="shared" si="3"/>
        <v>134</v>
      </c>
      <c r="E42" s="36">
        <f t="shared" si="3"/>
        <v>3</v>
      </c>
      <c r="F42" s="36">
        <f t="shared" si="3"/>
        <v>21357</v>
      </c>
      <c r="G42" s="36">
        <f t="shared" si="3"/>
        <v>20955</v>
      </c>
      <c r="H42" s="36">
        <f t="shared" si="3"/>
        <v>402</v>
      </c>
      <c r="I42" s="36">
        <f t="shared" si="3"/>
        <v>0</v>
      </c>
      <c r="J42" s="36">
        <f t="shared" si="3"/>
        <v>0</v>
      </c>
      <c r="K42" s="36">
        <f t="shared" si="3"/>
        <v>0</v>
      </c>
      <c r="L42" s="36">
        <f t="shared" si="3"/>
        <v>0</v>
      </c>
      <c r="M42" s="36">
        <f t="shared" si="3"/>
        <v>0</v>
      </c>
      <c r="N42" s="37">
        <f t="shared" si="3"/>
        <v>0</v>
      </c>
      <c r="O42" s="14" t="s">
        <v>102</v>
      </c>
      <c r="P42" s="18"/>
    </row>
    <row r="43" spans="2:16" s="6" customFormat="1" ht="17.25" customHeight="1">
      <c r="B43" s="14" t="s">
        <v>103</v>
      </c>
      <c r="C43" s="35">
        <f t="shared" si="3"/>
        <v>98</v>
      </c>
      <c r="D43" s="36">
        <f t="shared" si="3"/>
        <v>246</v>
      </c>
      <c r="E43" s="36">
        <f t="shared" si="3"/>
        <v>17</v>
      </c>
      <c r="F43" s="36">
        <f t="shared" si="3"/>
        <v>23008</v>
      </c>
      <c r="G43" s="36">
        <f t="shared" si="3"/>
        <v>22270</v>
      </c>
      <c r="H43" s="36">
        <f t="shared" si="3"/>
        <v>738</v>
      </c>
      <c r="I43" s="36">
        <f t="shared" si="3"/>
        <v>1</v>
      </c>
      <c r="J43" s="36">
        <f t="shared" si="3"/>
        <v>158</v>
      </c>
      <c r="K43" s="36">
        <f t="shared" si="3"/>
        <v>58</v>
      </c>
      <c r="L43" s="36">
        <f t="shared" si="3"/>
        <v>3125</v>
      </c>
      <c r="M43" s="36">
        <f t="shared" si="3"/>
        <v>2758</v>
      </c>
      <c r="N43" s="37">
        <f t="shared" si="3"/>
        <v>367</v>
      </c>
      <c r="O43" s="14" t="s">
        <v>103</v>
      </c>
      <c r="P43" s="18"/>
    </row>
    <row r="44" spans="2:16" s="6" customFormat="1" ht="17.25" customHeight="1" thickBot="1">
      <c r="B44" s="15" t="s">
        <v>104</v>
      </c>
      <c r="C44" s="38">
        <f t="shared" si="3"/>
        <v>163</v>
      </c>
      <c r="D44" s="39">
        <f t="shared" si="3"/>
        <v>275</v>
      </c>
      <c r="E44" s="39">
        <f t="shared" si="3"/>
        <v>27</v>
      </c>
      <c r="F44" s="39">
        <f t="shared" si="3"/>
        <v>24551</v>
      </c>
      <c r="G44" s="39">
        <f t="shared" si="3"/>
        <v>23726</v>
      </c>
      <c r="H44" s="39">
        <f t="shared" si="3"/>
        <v>825</v>
      </c>
      <c r="I44" s="39">
        <f t="shared" si="3"/>
        <v>0</v>
      </c>
      <c r="J44" s="39">
        <f t="shared" si="3"/>
        <v>0</v>
      </c>
      <c r="K44" s="39">
        <f t="shared" si="3"/>
        <v>0</v>
      </c>
      <c r="L44" s="39">
        <f t="shared" si="3"/>
        <v>0</v>
      </c>
      <c r="M44" s="39">
        <f t="shared" si="3"/>
        <v>0</v>
      </c>
      <c r="N44" s="40">
        <f t="shared" si="3"/>
        <v>0</v>
      </c>
      <c r="O44" s="15" t="s">
        <v>104</v>
      </c>
      <c r="P44" s="18"/>
    </row>
    <row r="45" spans="2:16" s="6" customFormat="1" ht="17.25" customHeight="1" thickBot="1">
      <c r="B45" s="199" t="s">
        <v>134</v>
      </c>
      <c r="C45" s="74">
        <f>SUM(C6:C17)</f>
        <v>107192</v>
      </c>
      <c r="D45" s="75">
        <f t="shared" ref="D45:N45" si="4">SUM(D6:D17)</f>
        <v>339792</v>
      </c>
      <c r="E45" s="75">
        <f t="shared" si="4"/>
        <v>14755</v>
      </c>
      <c r="F45" s="75">
        <f t="shared" si="4"/>
        <v>46723284</v>
      </c>
      <c r="G45" s="75">
        <f t="shared" si="4"/>
        <v>45708195</v>
      </c>
      <c r="H45" s="75">
        <f t="shared" si="4"/>
        <v>1015089</v>
      </c>
      <c r="I45" s="75">
        <f t="shared" si="4"/>
        <v>59</v>
      </c>
      <c r="J45" s="75">
        <f t="shared" si="4"/>
        <v>104522</v>
      </c>
      <c r="K45" s="75">
        <f t="shared" si="4"/>
        <v>20189</v>
      </c>
      <c r="L45" s="75">
        <f t="shared" si="4"/>
        <v>3509666</v>
      </c>
      <c r="M45" s="75">
        <f t="shared" si="4"/>
        <v>3254096</v>
      </c>
      <c r="N45" s="77">
        <f t="shared" si="4"/>
        <v>255570</v>
      </c>
      <c r="O45" s="199" t="s">
        <v>134</v>
      </c>
      <c r="P45" s="18"/>
    </row>
    <row r="46" spans="2:16" s="6" customFormat="1" ht="17.25" customHeight="1" thickBot="1">
      <c r="B46" s="78" t="s">
        <v>135</v>
      </c>
      <c r="C46" s="74">
        <f>SUM(C18:C44)</f>
        <v>42309</v>
      </c>
      <c r="D46" s="75">
        <f t="shared" ref="D46:N46" si="5">SUM(D18:D44)</f>
        <v>85083</v>
      </c>
      <c r="E46" s="75">
        <f t="shared" si="5"/>
        <v>4357</v>
      </c>
      <c r="F46" s="75">
        <f t="shared" si="5"/>
        <v>10686503</v>
      </c>
      <c r="G46" s="75">
        <f t="shared" si="5"/>
        <v>10431282</v>
      </c>
      <c r="H46" s="75">
        <f t="shared" si="5"/>
        <v>255221</v>
      </c>
      <c r="I46" s="75">
        <f t="shared" si="5"/>
        <v>43</v>
      </c>
      <c r="J46" s="75">
        <f t="shared" si="5"/>
        <v>29659</v>
      </c>
      <c r="K46" s="75">
        <f t="shared" si="5"/>
        <v>6712</v>
      </c>
      <c r="L46" s="75">
        <f t="shared" si="5"/>
        <v>919074</v>
      </c>
      <c r="M46" s="75">
        <f t="shared" si="5"/>
        <v>845567</v>
      </c>
      <c r="N46" s="77">
        <f t="shared" si="5"/>
        <v>73507</v>
      </c>
      <c r="O46" s="78" t="s">
        <v>135</v>
      </c>
      <c r="P46" s="18"/>
    </row>
    <row r="47" spans="2:16" s="6" customFormat="1" ht="17.25" customHeight="1" thickBot="1">
      <c r="B47" s="78" t="s">
        <v>21</v>
      </c>
      <c r="C47" s="74">
        <f>SUM(C45:C46)</f>
        <v>149501</v>
      </c>
      <c r="D47" s="75">
        <f t="shared" ref="D47:N47" si="6">SUM(D45:D46)</f>
        <v>424875</v>
      </c>
      <c r="E47" s="75">
        <f t="shared" si="6"/>
        <v>19112</v>
      </c>
      <c r="F47" s="75">
        <f t="shared" si="6"/>
        <v>57409787</v>
      </c>
      <c r="G47" s="75">
        <f t="shared" si="6"/>
        <v>56139477</v>
      </c>
      <c r="H47" s="75">
        <f t="shared" si="6"/>
        <v>1270310</v>
      </c>
      <c r="I47" s="75">
        <f t="shared" si="6"/>
        <v>102</v>
      </c>
      <c r="J47" s="75">
        <f t="shared" si="6"/>
        <v>134181</v>
      </c>
      <c r="K47" s="75">
        <f t="shared" si="6"/>
        <v>26901</v>
      </c>
      <c r="L47" s="75">
        <f t="shared" si="6"/>
        <v>4428740</v>
      </c>
      <c r="M47" s="75">
        <f t="shared" si="6"/>
        <v>4099663</v>
      </c>
      <c r="N47" s="77">
        <f t="shared" si="6"/>
        <v>329077</v>
      </c>
      <c r="O47" s="78" t="s">
        <v>21</v>
      </c>
      <c r="P47" s="18"/>
    </row>
    <row r="48" spans="2:16" ht="17.25" customHeight="1">
      <c r="O48" s="5" t="str">
        <f>'１'!Z48</f>
        <v>【出典：令和７年度課税状況等調（令和７年７月１日現在）】</v>
      </c>
    </row>
    <row r="50" spans="2:14" ht="69" hidden="1" customHeight="1">
      <c r="B50" s="2" t="s">
        <v>404</v>
      </c>
      <c r="C50" s="206" t="s">
        <v>241</v>
      </c>
      <c r="D50" s="206" t="s">
        <v>242</v>
      </c>
      <c r="E50" s="206" t="s">
        <v>243</v>
      </c>
      <c r="F50" s="206" t="s">
        <v>244</v>
      </c>
      <c r="G50" s="206" t="s">
        <v>245</v>
      </c>
      <c r="H50" s="206" t="s">
        <v>246</v>
      </c>
      <c r="I50" s="206" t="s">
        <v>241</v>
      </c>
      <c r="J50" s="206" t="s">
        <v>242</v>
      </c>
      <c r="K50" s="206" t="s">
        <v>243</v>
      </c>
      <c r="L50" s="206" t="s">
        <v>244</v>
      </c>
      <c r="M50" s="206" t="s">
        <v>245</v>
      </c>
      <c r="N50" s="206" t="s">
        <v>246</v>
      </c>
    </row>
    <row r="51" spans="2:14" ht="17.25" hidden="1" customHeight="1">
      <c r="B51" s="2" t="s">
        <v>67</v>
      </c>
      <c r="C51" s="80">
        <v>26607</v>
      </c>
      <c r="D51" s="80">
        <v>112062</v>
      </c>
      <c r="E51" s="80">
        <v>4064</v>
      </c>
      <c r="F51" s="80">
        <v>17354721</v>
      </c>
      <c r="G51" s="80">
        <v>17021949</v>
      </c>
      <c r="H51" s="80">
        <v>332772</v>
      </c>
      <c r="I51" s="80">
        <v>6</v>
      </c>
      <c r="J51" s="80">
        <v>36064</v>
      </c>
      <c r="K51" s="80">
        <v>5813</v>
      </c>
      <c r="L51" s="80">
        <v>1369994</v>
      </c>
      <c r="M51" s="80">
        <v>1283029</v>
      </c>
      <c r="N51" s="80">
        <v>86965</v>
      </c>
    </row>
    <row r="52" spans="2:14" ht="17.25" hidden="1" customHeight="1">
      <c r="B52" s="2" t="s">
        <v>68</v>
      </c>
      <c r="C52" s="80">
        <v>7987</v>
      </c>
      <c r="D52" s="80">
        <v>20495</v>
      </c>
      <c r="E52" s="80">
        <v>985</v>
      </c>
      <c r="F52" s="80">
        <v>2280288</v>
      </c>
      <c r="G52" s="80">
        <v>2218803</v>
      </c>
      <c r="H52" s="80">
        <v>61485</v>
      </c>
      <c r="I52" s="80">
        <v>4</v>
      </c>
      <c r="J52" s="80">
        <v>5056</v>
      </c>
      <c r="K52" s="80">
        <v>1151</v>
      </c>
      <c r="L52" s="80">
        <v>157544</v>
      </c>
      <c r="M52" s="80">
        <v>142376</v>
      </c>
      <c r="N52" s="80">
        <v>15168</v>
      </c>
    </row>
    <row r="53" spans="2:14" ht="17.25" hidden="1" customHeight="1">
      <c r="B53" s="2" t="s">
        <v>69</v>
      </c>
      <c r="C53" s="80">
        <v>8987</v>
      </c>
      <c r="D53" s="80">
        <v>27131</v>
      </c>
      <c r="E53" s="80">
        <v>1436</v>
      </c>
      <c r="F53" s="80">
        <v>3264087</v>
      </c>
      <c r="G53" s="80">
        <v>3182942</v>
      </c>
      <c r="H53" s="80">
        <v>81145</v>
      </c>
      <c r="I53" s="80">
        <v>5</v>
      </c>
      <c r="J53" s="80">
        <v>9246</v>
      </c>
      <c r="K53" s="80">
        <v>2044</v>
      </c>
      <c r="L53" s="80">
        <v>285408</v>
      </c>
      <c r="M53" s="80">
        <v>262737</v>
      </c>
      <c r="N53" s="80">
        <v>22671</v>
      </c>
    </row>
    <row r="54" spans="2:14" ht="17.25" hidden="1" customHeight="1">
      <c r="B54" s="2" t="s">
        <v>70</v>
      </c>
      <c r="C54" s="80">
        <v>6347</v>
      </c>
      <c r="D54" s="80">
        <v>20191</v>
      </c>
      <c r="E54" s="80">
        <v>1108</v>
      </c>
      <c r="F54" s="80">
        <v>2188289</v>
      </c>
      <c r="G54" s="80">
        <v>2127716</v>
      </c>
      <c r="H54" s="80">
        <v>60573</v>
      </c>
      <c r="I54" s="80">
        <v>8</v>
      </c>
      <c r="J54" s="80">
        <v>5134</v>
      </c>
      <c r="K54" s="80">
        <v>1212</v>
      </c>
      <c r="L54" s="80">
        <v>143198</v>
      </c>
      <c r="M54" s="80">
        <v>130935</v>
      </c>
      <c r="N54" s="80">
        <v>12263</v>
      </c>
    </row>
    <row r="55" spans="2:14" ht="17.25" hidden="1" customHeight="1">
      <c r="B55" s="2" t="s">
        <v>71</v>
      </c>
      <c r="C55" s="80">
        <v>11357</v>
      </c>
      <c r="D55" s="80">
        <v>40420</v>
      </c>
      <c r="E55" s="80">
        <v>1578</v>
      </c>
      <c r="F55" s="80">
        <v>5286449</v>
      </c>
      <c r="G55" s="80">
        <v>5165782</v>
      </c>
      <c r="H55" s="80">
        <v>120667</v>
      </c>
      <c r="I55" s="80">
        <v>5</v>
      </c>
      <c r="J55" s="80">
        <v>10980</v>
      </c>
      <c r="K55" s="80">
        <v>2148</v>
      </c>
      <c r="L55" s="80">
        <v>340382</v>
      </c>
      <c r="M55" s="80">
        <v>314003</v>
      </c>
      <c r="N55" s="80">
        <v>26379</v>
      </c>
    </row>
    <row r="56" spans="2:14" ht="17.25" hidden="1" customHeight="1">
      <c r="B56" s="2" t="s">
        <v>72</v>
      </c>
      <c r="C56" s="80">
        <v>6455</v>
      </c>
      <c r="D56" s="80">
        <v>18248</v>
      </c>
      <c r="E56" s="80">
        <v>996</v>
      </c>
      <c r="F56" s="80">
        <v>2028233</v>
      </c>
      <c r="G56" s="80">
        <v>1973503</v>
      </c>
      <c r="H56" s="80">
        <v>54730</v>
      </c>
      <c r="I56" s="80">
        <v>3</v>
      </c>
      <c r="J56" s="80">
        <v>5231</v>
      </c>
      <c r="K56" s="80">
        <v>980</v>
      </c>
      <c r="L56" s="80">
        <v>145565</v>
      </c>
      <c r="M56" s="80">
        <v>132875</v>
      </c>
      <c r="N56" s="80">
        <v>12690</v>
      </c>
    </row>
    <row r="57" spans="2:14" ht="17.25" hidden="1" customHeight="1">
      <c r="B57" s="2" t="s">
        <v>73</v>
      </c>
      <c r="C57" s="80">
        <v>2648</v>
      </c>
      <c r="D57" s="80">
        <v>8116</v>
      </c>
      <c r="E57" s="80">
        <v>694</v>
      </c>
      <c r="F57" s="80">
        <v>802670</v>
      </c>
      <c r="G57" s="80">
        <v>778325</v>
      </c>
      <c r="H57" s="80">
        <v>24345</v>
      </c>
      <c r="I57" s="80">
        <v>6</v>
      </c>
      <c r="J57" s="80">
        <v>2982</v>
      </c>
      <c r="K57" s="80">
        <v>845</v>
      </c>
      <c r="L57" s="80">
        <v>77056</v>
      </c>
      <c r="M57" s="80">
        <v>70324</v>
      </c>
      <c r="N57" s="80">
        <v>6732</v>
      </c>
    </row>
    <row r="58" spans="2:14" ht="17.25" hidden="1" customHeight="1">
      <c r="B58" s="2" t="s">
        <v>74</v>
      </c>
      <c r="C58" s="80">
        <v>2971</v>
      </c>
      <c r="D58" s="80">
        <v>6505</v>
      </c>
      <c r="E58" s="80">
        <v>385</v>
      </c>
      <c r="F58" s="80">
        <v>695078</v>
      </c>
      <c r="G58" s="80">
        <v>675563</v>
      </c>
      <c r="H58" s="80">
        <v>19515</v>
      </c>
      <c r="I58" s="80">
        <v>5</v>
      </c>
      <c r="J58" s="80">
        <v>2579</v>
      </c>
      <c r="K58" s="80">
        <v>660</v>
      </c>
      <c r="L58" s="80">
        <v>66007</v>
      </c>
      <c r="M58" s="80">
        <v>59791</v>
      </c>
      <c r="N58" s="80">
        <v>6216</v>
      </c>
    </row>
    <row r="59" spans="2:14" ht="17.25" hidden="1" customHeight="1">
      <c r="B59" s="2" t="s">
        <v>75</v>
      </c>
      <c r="C59" s="80">
        <v>15045</v>
      </c>
      <c r="D59" s="80">
        <v>38944</v>
      </c>
      <c r="E59" s="80">
        <v>1083</v>
      </c>
      <c r="F59" s="80">
        <v>6585976</v>
      </c>
      <c r="G59" s="80">
        <v>6469159</v>
      </c>
      <c r="H59" s="80">
        <v>116817</v>
      </c>
      <c r="I59" s="80">
        <v>4</v>
      </c>
      <c r="J59" s="80">
        <v>12737</v>
      </c>
      <c r="K59" s="80">
        <v>1466</v>
      </c>
      <c r="L59" s="80">
        <v>517429</v>
      </c>
      <c r="M59" s="80">
        <v>485336</v>
      </c>
      <c r="N59" s="80">
        <v>32093</v>
      </c>
    </row>
    <row r="60" spans="2:14" ht="17.25" hidden="1" customHeight="1">
      <c r="B60" s="2" t="s">
        <v>76</v>
      </c>
      <c r="C60" s="80">
        <v>10673</v>
      </c>
      <c r="D60" s="80">
        <v>27701</v>
      </c>
      <c r="E60" s="80">
        <v>1191</v>
      </c>
      <c r="F60" s="80">
        <v>3970004</v>
      </c>
      <c r="G60" s="80">
        <v>3886901</v>
      </c>
      <c r="H60" s="80">
        <v>83103</v>
      </c>
      <c r="I60" s="80">
        <v>5</v>
      </c>
      <c r="J60" s="80">
        <v>6856</v>
      </c>
      <c r="K60" s="80">
        <v>1687</v>
      </c>
      <c r="L60" s="80">
        <v>204578</v>
      </c>
      <c r="M60" s="80">
        <v>188044</v>
      </c>
      <c r="N60" s="80">
        <v>16534</v>
      </c>
    </row>
    <row r="61" spans="2:14" ht="17.25" hidden="1" customHeight="1">
      <c r="B61" s="2" t="s">
        <v>313</v>
      </c>
      <c r="C61" s="80">
        <v>5144</v>
      </c>
      <c r="D61" s="80">
        <v>12633</v>
      </c>
      <c r="E61" s="80">
        <v>606</v>
      </c>
      <c r="F61" s="80">
        <v>1493454</v>
      </c>
      <c r="G61" s="80">
        <v>1455555</v>
      </c>
      <c r="H61" s="80">
        <v>37899</v>
      </c>
      <c r="I61" s="80">
        <v>4</v>
      </c>
      <c r="J61" s="80">
        <v>3420</v>
      </c>
      <c r="K61" s="80">
        <v>897</v>
      </c>
      <c r="L61" s="80">
        <v>92566</v>
      </c>
      <c r="M61" s="80">
        <v>84736</v>
      </c>
      <c r="N61" s="80">
        <v>7830</v>
      </c>
    </row>
    <row r="62" spans="2:14" ht="17.25" hidden="1" customHeight="1">
      <c r="B62" s="2" t="s">
        <v>77</v>
      </c>
      <c r="C62" s="80">
        <v>2971</v>
      </c>
      <c r="D62" s="80">
        <v>7346</v>
      </c>
      <c r="E62" s="80">
        <v>629</v>
      </c>
      <c r="F62" s="80">
        <v>774035</v>
      </c>
      <c r="G62" s="80">
        <v>751997</v>
      </c>
      <c r="H62" s="80">
        <v>22038</v>
      </c>
      <c r="I62" s="80">
        <v>4</v>
      </c>
      <c r="J62" s="80">
        <v>4237</v>
      </c>
      <c r="K62" s="80">
        <v>1286</v>
      </c>
      <c r="L62" s="80">
        <v>109939</v>
      </c>
      <c r="M62" s="80">
        <v>99910</v>
      </c>
      <c r="N62" s="80">
        <v>10029</v>
      </c>
    </row>
    <row r="63" spans="2:14" ht="17.25" hidden="1" customHeight="1">
      <c r="B63" s="2" t="s">
        <v>78</v>
      </c>
      <c r="C63" s="80">
        <v>504</v>
      </c>
      <c r="D63" s="80">
        <v>836</v>
      </c>
      <c r="E63" s="80">
        <v>46</v>
      </c>
      <c r="F63" s="80">
        <v>77353</v>
      </c>
      <c r="G63" s="80">
        <v>74845</v>
      </c>
      <c r="H63" s="80">
        <v>2508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</row>
    <row r="64" spans="2:14" ht="17.25" hidden="1" customHeight="1">
      <c r="B64" s="2" t="s">
        <v>79</v>
      </c>
      <c r="C64" s="80">
        <v>3089</v>
      </c>
      <c r="D64" s="80">
        <v>5399</v>
      </c>
      <c r="E64" s="80">
        <v>280</v>
      </c>
      <c r="F64" s="80">
        <v>689088</v>
      </c>
      <c r="G64" s="80">
        <v>672895</v>
      </c>
      <c r="H64" s="80">
        <v>16193</v>
      </c>
      <c r="I64" s="80">
        <v>5</v>
      </c>
      <c r="J64" s="80">
        <v>2622</v>
      </c>
      <c r="K64" s="80">
        <v>379</v>
      </c>
      <c r="L64" s="80">
        <v>91081</v>
      </c>
      <c r="M64" s="80">
        <v>84152</v>
      </c>
      <c r="N64" s="80">
        <v>6929</v>
      </c>
    </row>
    <row r="65" spans="2:14" ht="17.25" hidden="1" customHeight="1">
      <c r="B65" s="2" t="s">
        <v>80</v>
      </c>
      <c r="C65" s="80">
        <v>3963</v>
      </c>
      <c r="D65" s="80">
        <v>7335</v>
      </c>
      <c r="E65" s="80">
        <v>400</v>
      </c>
      <c r="F65" s="80">
        <v>947383</v>
      </c>
      <c r="G65" s="80">
        <v>925381</v>
      </c>
      <c r="H65" s="80">
        <v>22002</v>
      </c>
      <c r="I65" s="80">
        <v>2</v>
      </c>
      <c r="J65" s="80">
        <v>2652</v>
      </c>
      <c r="K65" s="80">
        <v>746</v>
      </c>
      <c r="L65" s="80">
        <v>81198</v>
      </c>
      <c r="M65" s="80">
        <v>74613</v>
      </c>
      <c r="N65" s="80">
        <v>6585</v>
      </c>
    </row>
    <row r="66" spans="2:14" ht="17.25" hidden="1" customHeight="1">
      <c r="B66" s="2" t="s">
        <v>81</v>
      </c>
      <c r="C66" s="80">
        <v>4630</v>
      </c>
      <c r="D66" s="80">
        <v>9272</v>
      </c>
      <c r="E66" s="80">
        <v>380</v>
      </c>
      <c r="F66" s="80">
        <v>1209800</v>
      </c>
      <c r="G66" s="80">
        <v>1181984</v>
      </c>
      <c r="H66" s="80">
        <v>27816</v>
      </c>
      <c r="I66" s="80">
        <v>2</v>
      </c>
      <c r="J66" s="80">
        <v>2998</v>
      </c>
      <c r="K66" s="80">
        <v>489</v>
      </c>
      <c r="L66" s="80">
        <v>96713</v>
      </c>
      <c r="M66" s="80">
        <v>89144</v>
      </c>
      <c r="N66" s="80">
        <v>7569</v>
      </c>
    </row>
    <row r="67" spans="2:14" ht="17.25" hidden="1" customHeight="1">
      <c r="B67" s="2" t="s">
        <v>82</v>
      </c>
      <c r="C67" s="80">
        <v>1361</v>
      </c>
      <c r="D67" s="80">
        <v>2213</v>
      </c>
      <c r="E67" s="80">
        <v>153</v>
      </c>
      <c r="F67" s="80">
        <v>215924</v>
      </c>
      <c r="G67" s="80">
        <v>209285</v>
      </c>
      <c r="H67" s="80">
        <v>6639</v>
      </c>
      <c r="I67" s="80">
        <v>1</v>
      </c>
      <c r="J67" s="80">
        <v>898</v>
      </c>
      <c r="K67" s="80">
        <v>260</v>
      </c>
      <c r="L67" s="80">
        <v>22531</v>
      </c>
      <c r="M67" s="80">
        <v>20275</v>
      </c>
      <c r="N67" s="80">
        <v>2256</v>
      </c>
    </row>
    <row r="68" spans="2:14" ht="17.25" hidden="1" customHeight="1">
      <c r="B68" s="2" t="s">
        <v>83</v>
      </c>
      <c r="C68" s="80">
        <v>1449</v>
      </c>
      <c r="D68" s="80">
        <v>2517</v>
      </c>
      <c r="E68" s="80">
        <v>129</v>
      </c>
      <c r="F68" s="80">
        <v>287712</v>
      </c>
      <c r="G68" s="80">
        <v>280161</v>
      </c>
      <c r="H68" s="80">
        <v>7551</v>
      </c>
      <c r="I68" s="80">
        <v>2</v>
      </c>
      <c r="J68" s="80">
        <v>1002</v>
      </c>
      <c r="K68" s="80">
        <v>290</v>
      </c>
      <c r="L68" s="80">
        <v>29070</v>
      </c>
      <c r="M68" s="80">
        <v>26605</v>
      </c>
      <c r="N68" s="80">
        <v>2465</v>
      </c>
    </row>
    <row r="69" spans="2:14" ht="17.25" hidden="1" customHeight="1">
      <c r="B69" s="2" t="s">
        <v>84</v>
      </c>
      <c r="C69" s="80">
        <v>1183</v>
      </c>
      <c r="D69" s="80">
        <v>1921</v>
      </c>
      <c r="E69" s="80">
        <v>140</v>
      </c>
      <c r="F69" s="80">
        <v>214178</v>
      </c>
      <c r="G69" s="80">
        <v>208415</v>
      </c>
      <c r="H69" s="80">
        <v>5763</v>
      </c>
      <c r="I69" s="80">
        <v>2</v>
      </c>
      <c r="J69" s="80">
        <v>795</v>
      </c>
      <c r="K69" s="80">
        <v>152</v>
      </c>
      <c r="L69" s="80">
        <v>25572</v>
      </c>
      <c r="M69" s="80">
        <v>23625</v>
      </c>
      <c r="N69" s="80">
        <v>1947</v>
      </c>
    </row>
    <row r="70" spans="2:14" ht="17.25" hidden="1" customHeight="1">
      <c r="B70" s="2" t="s">
        <v>85</v>
      </c>
      <c r="C70" s="80">
        <v>4303</v>
      </c>
      <c r="D70" s="80">
        <v>10554</v>
      </c>
      <c r="E70" s="80">
        <v>578</v>
      </c>
      <c r="F70" s="80">
        <v>1196704</v>
      </c>
      <c r="G70" s="80">
        <v>1165042</v>
      </c>
      <c r="H70" s="80">
        <v>31662</v>
      </c>
      <c r="I70" s="80">
        <v>4</v>
      </c>
      <c r="J70" s="80">
        <v>3531</v>
      </c>
      <c r="K70" s="80">
        <v>834</v>
      </c>
      <c r="L70" s="80">
        <v>107322</v>
      </c>
      <c r="M70" s="80">
        <v>98644</v>
      </c>
      <c r="N70" s="80">
        <v>8678</v>
      </c>
    </row>
    <row r="71" spans="2:14" ht="17.25" hidden="1" customHeight="1">
      <c r="B71" s="2" t="s">
        <v>86</v>
      </c>
      <c r="C71" s="80">
        <v>153</v>
      </c>
      <c r="D71" s="80">
        <v>281</v>
      </c>
      <c r="E71" s="80">
        <v>27</v>
      </c>
      <c r="F71" s="80">
        <v>26684</v>
      </c>
      <c r="G71" s="80">
        <v>25841</v>
      </c>
      <c r="H71" s="80">
        <v>843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</row>
    <row r="72" spans="2:14" ht="17.25" hidden="1" customHeight="1">
      <c r="B72" s="2" t="s">
        <v>87</v>
      </c>
      <c r="C72" s="80">
        <v>157</v>
      </c>
      <c r="D72" s="80">
        <v>310</v>
      </c>
      <c r="E72" s="80">
        <v>25</v>
      </c>
      <c r="F72" s="80">
        <v>27097</v>
      </c>
      <c r="G72" s="80">
        <v>26167</v>
      </c>
      <c r="H72" s="80">
        <v>930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</row>
    <row r="73" spans="2:14" ht="17.25" hidden="1" customHeight="1">
      <c r="B73" s="2" t="s">
        <v>88</v>
      </c>
      <c r="C73" s="80">
        <v>1011</v>
      </c>
      <c r="D73" s="80">
        <v>1671</v>
      </c>
      <c r="E73" s="80">
        <v>90</v>
      </c>
      <c r="F73" s="80">
        <v>184756</v>
      </c>
      <c r="G73" s="80">
        <v>179744</v>
      </c>
      <c r="H73" s="80">
        <v>5012</v>
      </c>
      <c r="I73" s="80">
        <v>2</v>
      </c>
      <c r="J73" s="80">
        <v>751</v>
      </c>
      <c r="K73" s="80">
        <v>109</v>
      </c>
      <c r="L73" s="80">
        <v>22349</v>
      </c>
      <c r="M73" s="80">
        <v>20463</v>
      </c>
      <c r="N73" s="80">
        <v>1886</v>
      </c>
    </row>
    <row r="74" spans="2:14" ht="17.25" hidden="1" customHeight="1">
      <c r="B74" s="2" t="s">
        <v>89</v>
      </c>
      <c r="C74" s="80">
        <v>793</v>
      </c>
      <c r="D74" s="80">
        <v>1362</v>
      </c>
      <c r="E74" s="80">
        <v>68</v>
      </c>
      <c r="F74" s="80">
        <v>164828</v>
      </c>
      <c r="G74" s="80">
        <v>160742</v>
      </c>
      <c r="H74" s="80">
        <v>4086</v>
      </c>
      <c r="I74" s="80">
        <v>1</v>
      </c>
      <c r="J74" s="80">
        <v>679</v>
      </c>
      <c r="K74" s="80">
        <v>116</v>
      </c>
      <c r="L74" s="80">
        <v>21389</v>
      </c>
      <c r="M74" s="80">
        <v>19680</v>
      </c>
      <c r="N74" s="80">
        <v>1709</v>
      </c>
    </row>
    <row r="75" spans="2:14" ht="17.25" hidden="1" customHeight="1">
      <c r="B75" s="2" t="s">
        <v>90</v>
      </c>
      <c r="C75" s="80">
        <v>3574</v>
      </c>
      <c r="D75" s="80">
        <v>6596</v>
      </c>
      <c r="E75" s="80">
        <v>303</v>
      </c>
      <c r="F75" s="80">
        <v>784560</v>
      </c>
      <c r="G75" s="80">
        <v>764772</v>
      </c>
      <c r="H75" s="80">
        <v>19788</v>
      </c>
      <c r="I75" s="80">
        <v>3</v>
      </c>
      <c r="J75" s="80">
        <v>2582</v>
      </c>
      <c r="K75" s="80">
        <v>590</v>
      </c>
      <c r="L75" s="80">
        <v>82066</v>
      </c>
      <c r="M75" s="80">
        <v>75692</v>
      </c>
      <c r="N75" s="80">
        <v>6374</v>
      </c>
    </row>
    <row r="76" spans="2:14" ht="17.25" hidden="1" customHeight="1">
      <c r="B76" s="2" t="s">
        <v>91</v>
      </c>
      <c r="C76" s="80">
        <v>4235</v>
      </c>
      <c r="D76" s="80">
        <v>8253</v>
      </c>
      <c r="E76" s="80">
        <v>420</v>
      </c>
      <c r="F76" s="80">
        <v>1199605</v>
      </c>
      <c r="G76" s="80">
        <v>1174846</v>
      </c>
      <c r="H76" s="80">
        <v>24759</v>
      </c>
      <c r="I76" s="80">
        <v>2</v>
      </c>
      <c r="J76" s="80">
        <v>2719</v>
      </c>
      <c r="K76" s="80">
        <v>718</v>
      </c>
      <c r="L76" s="80">
        <v>88910</v>
      </c>
      <c r="M76" s="80">
        <v>82172</v>
      </c>
      <c r="N76" s="80">
        <v>6738</v>
      </c>
    </row>
    <row r="77" spans="2:14" ht="17.25" hidden="1" customHeight="1">
      <c r="B77" s="2" t="s">
        <v>92</v>
      </c>
      <c r="C77" s="80">
        <v>5108</v>
      </c>
      <c r="D77" s="80">
        <v>11690</v>
      </c>
      <c r="E77" s="80">
        <v>500</v>
      </c>
      <c r="F77" s="80">
        <v>1721931</v>
      </c>
      <c r="G77" s="80">
        <v>1686861</v>
      </c>
      <c r="H77" s="80">
        <v>35070</v>
      </c>
      <c r="I77" s="80">
        <v>5</v>
      </c>
      <c r="J77" s="80">
        <v>3438</v>
      </c>
      <c r="K77" s="80">
        <v>846</v>
      </c>
      <c r="L77" s="80">
        <v>105583</v>
      </c>
      <c r="M77" s="80">
        <v>97255</v>
      </c>
      <c r="N77" s="80">
        <v>8328</v>
      </c>
    </row>
    <row r="78" spans="2:14" ht="17.25" hidden="1" customHeight="1">
      <c r="B78" s="2" t="s">
        <v>93</v>
      </c>
      <c r="C78" s="80">
        <v>2765</v>
      </c>
      <c r="D78" s="80">
        <v>4881</v>
      </c>
      <c r="E78" s="80">
        <v>212</v>
      </c>
      <c r="F78" s="80">
        <v>671559</v>
      </c>
      <c r="G78" s="80">
        <v>656916</v>
      </c>
      <c r="H78" s="80">
        <v>14643</v>
      </c>
      <c r="I78" s="80">
        <v>4</v>
      </c>
      <c r="J78" s="80">
        <v>2367</v>
      </c>
      <c r="K78" s="80">
        <v>495</v>
      </c>
      <c r="L78" s="80">
        <v>82974</v>
      </c>
      <c r="M78" s="80">
        <v>76937</v>
      </c>
      <c r="N78" s="80">
        <v>6037</v>
      </c>
    </row>
    <row r="79" spans="2:14" ht="17.25" hidden="1" customHeight="1">
      <c r="B79" s="2" t="s">
        <v>94</v>
      </c>
      <c r="C79" s="80">
        <v>735</v>
      </c>
      <c r="D79" s="80">
        <v>1466</v>
      </c>
      <c r="E79" s="80">
        <v>80</v>
      </c>
      <c r="F79" s="80">
        <v>152348</v>
      </c>
      <c r="G79" s="80">
        <v>147950</v>
      </c>
      <c r="H79" s="80">
        <v>4398</v>
      </c>
      <c r="I79" s="80">
        <v>4</v>
      </c>
      <c r="J79" s="80">
        <v>770</v>
      </c>
      <c r="K79" s="80">
        <v>164</v>
      </c>
      <c r="L79" s="80">
        <v>19715</v>
      </c>
      <c r="M79" s="80">
        <v>17925</v>
      </c>
      <c r="N79" s="80">
        <v>1790</v>
      </c>
    </row>
    <row r="80" spans="2:14" ht="17.25" hidden="1" customHeight="1">
      <c r="B80" s="2" t="s">
        <v>95</v>
      </c>
      <c r="C80" s="80">
        <v>1947</v>
      </c>
      <c r="D80" s="80">
        <v>5136</v>
      </c>
      <c r="E80" s="80">
        <v>289</v>
      </c>
      <c r="F80" s="80">
        <v>542822</v>
      </c>
      <c r="G80" s="80">
        <v>527434</v>
      </c>
      <c r="H80" s="80">
        <v>15388</v>
      </c>
      <c r="I80" s="80">
        <v>3</v>
      </c>
      <c r="J80" s="80">
        <v>1697</v>
      </c>
      <c r="K80" s="80">
        <v>466</v>
      </c>
      <c r="L80" s="80">
        <v>39476</v>
      </c>
      <c r="M80" s="80">
        <v>35627</v>
      </c>
      <c r="N80" s="80">
        <v>3849</v>
      </c>
    </row>
    <row r="81" spans="2:14" ht="17.25" hidden="1" customHeight="1">
      <c r="B81" s="2" t="s">
        <v>96</v>
      </c>
      <c r="C81" s="80">
        <v>629</v>
      </c>
      <c r="D81" s="80">
        <v>1175</v>
      </c>
      <c r="E81" s="80">
        <v>110</v>
      </c>
      <c r="F81" s="80">
        <v>125071</v>
      </c>
      <c r="G81" s="80">
        <v>121546</v>
      </c>
      <c r="H81" s="80">
        <v>3525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</row>
    <row r="82" spans="2:14" ht="17.25" hidden="1" customHeight="1">
      <c r="B82" s="2" t="s">
        <v>97</v>
      </c>
      <c r="C82" s="80">
        <v>80</v>
      </c>
      <c r="D82" s="80">
        <v>150</v>
      </c>
      <c r="E82" s="80">
        <v>8</v>
      </c>
      <c r="F82" s="80">
        <v>14940</v>
      </c>
      <c r="G82" s="80">
        <v>14490</v>
      </c>
      <c r="H82" s="80">
        <v>450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</row>
    <row r="83" spans="2:14" ht="17.25" hidden="1" customHeight="1">
      <c r="B83" s="2" t="s">
        <v>98</v>
      </c>
      <c r="C83" s="80">
        <v>116</v>
      </c>
      <c r="D83" s="80">
        <v>271</v>
      </c>
      <c r="E83" s="80">
        <v>18</v>
      </c>
      <c r="F83" s="80">
        <v>27283</v>
      </c>
      <c r="G83" s="80">
        <v>26470</v>
      </c>
      <c r="H83" s="80">
        <v>813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</row>
    <row r="84" spans="2:14" ht="17.25" hidden="1" customHeight="1">
      <c r="B84" s="2" t="s">
        <v>99</v>
      </c>
      <c r="C84" s="80">
        <v>35</v>
      </c>
      <c r="D84" s="80">
        <v>107</v>
      </c>
      <c r="E84" s="80">
        <v>6</v>
      </c>
      <c r="F84" s="80">
        <v>11109</v>
      </c>
      <c r="G84" s="80">
        <v>10788</v>
      </c>
      <c r="H84" s="80">
        <v>321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</row>
    <row r="85" spans="2:14" ht="17.25" hidden="1" customHeight="1">
      <c r="B85" s="2" t="s">
        <v>100</v>
      </c>
      <c r="C85" s="80">
        <v>130</v>
      </c>
      <c r="D85" s="80">
        <v>789</v>
      </c>
      <c r="E85" s="80">
        <v>40</v>
      </c>
      <c r="F85" s="80">
        <v>98603</v>
      </c>
      <c r="G85" s="80">
        <v>96236</v>
      </c>
      <c r="H85" s="80">
        <v>2367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</row>
    <row r="86" spans="2:14" ht="17.25" hidden="1" customHeight="1">
      <c r="B86" s="2" t="s">
        <v>101</v>
      </c>
      <c r="C86" s="80">
        <v>62</v>
      </c>
      <c r="D86" s="80">
        <v>243</v>
      </c>
      <c r="E86" s="80">
        <v>8</v>
      </c>
      <c r="F86" s="80">
        <v>26249</v>
      </c>
      <c r="G86" s="80">
        <v>25520</v>
      </c>
      <c r="H86" s="80">
        <v>729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</row>
    <row r="87" spans="2:14" ht="17.25" hidden="1" customHeight="1">
      <c r="B87" s="2" t="s">
        <v>102</v>
      </c>
      <c r="C87" s="80">
        <v>36</v>
      </c>
      <c r="D87" s="80">
        <v>134</v>
      </c>
      <c r="E87" s="80">
        <v>3</v>
      </c>
      <c r="F87" s="80">
        <v>21357</v>
      </c>
      <c r="G87" s="80">
        <v>20955</v>
      </c>
      <c r="H87" s="80">
        <v>402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</row>
    <row r="88" spans="2:14" ht="17.25" hidden="1" customHeight="1">
      <c r="B88" s="2" t="s">
        <v>103</v>
      </c>
      <c r="C88" s="80">
        <v>98</v>
      </c>
      <c r="D88" s="80">
        <v>246</v>
      </c>
      <c r="E88" s="80">
        <v>17</v>
      </c>
      <c r="F88" s="80">
        <v>23008</v>
      </c>
      <c r="G88" s="80">
        <v>22270</v>
      </c>
      <c r="H88" s="80">
        <v>738</v>
      </c>
      <c r="I88" s="80">
        <v>1</v>
      </c>
      <c r="J88" s="80">
        <v>158</v>
      </c>
      <c r="K88" s="80">
        <v>58</v>
      </c>
      <c r="L88" s="80">
        <v>3125</v>
      </c>
      <c r="M88" s="80">
        <v>2758</v>
      </c>
      <c r="N88" s="80">
        <v>367</v>
      </c>
    </row>
    <row r="89" spans="2:14" ht="17.25" hidden="1" customHeight="1">
      <c r="B89" s="2" t="s">
        <v>104</v>
      </c>
      <c r="C89" s="80">
        <v>163</v>
      </c>
      <c r="D89" s="80">
        <v>275</v>
      </c>
      <c r="E89" s="80">
        <v>27</v>
      </c>
      <c r="F89" s="80">
        <v>24551</v>
      </c>
      <c r="G89" s="80">
        <v>23726</v>
      </c>
      <c r="H89" s="80">
        <v>825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M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1" width="13.109375" style="1" customWidth="1"/>
    <col min="12" max="12" width="11.6640625" style="2" customWidth="1"/>
    <col min="13" max="13" width="2.77734375" style="1" customWidth="1"/>
    <col min="14" max="16384" width="9" style="1"/>
  </cols>
  <sheetData>
    <row r="1" spans="2:13" s="10" customFormat="1" ht="17.25" customHeight="1">
      <c r="B1" s="215" t="s">
        <v>413</v>
      </c>
      <c r="C1" s="17"/>
      <c r="D1" s="9"/>
      <c r="E1" s="9"/>
      <c r="F1" s="9"/>
      <c r="G1" s="9"/>
      <c r="H1" s="17"/>
      <c r="I1" s="9"/>
      <c r="J1" s="9"/>
      <c r="L1" s="19"/>
    </row>
    <row r="2" spans="2:13" s="10" customFormat="1" ht="17.25" customHeight="1" thickBot="1">
      <c r="B2" s="19"/>
      <c r="K2" s="11"/>
      <c r="L2" s="198" t="s">
        <v>54</v>
      </c>
    </row>
    <row r="3" spans="2:13" s="16" customFormat="1" ht="17.25" customHeight="1">
      <c r="B3" s="334" t="s">
        <v>50</v>
      </c>
      <c r="C3" s="356" t="s">
        <v>247</v>
      </c>
      <c r="D3" s="359" t="s">
        <v>248</v>
      </c>
      <c r="E3" s="359"/>
      <c r="F3" s="359"/>
      <c r="G3" s="359"/>
      <c r="H3" s="362" t="s">
        <v>253</v>
      </c>
      <c r="I3" s="362"/>
      <c r="J3" s="362"/>
      <c r="K3" s="363"/>
      <c r="L3" s="344" t="s">
        <v>50</v>
      </c>
    </row>
    <row r="4" spans="2:13" s="16" customFormat="1" ht="17.25" customHeight="1">
      <c r="B4" s="351"/>
      <c r="C4" s="357"/>
      <c r="D4" s="315" t="s">
        <v>249</v>
      </c>
      <c r="E4" s="315"/>
      <c r="F4" s="313" t="s">
        <v>252</v>
      </c>
      <c r="G4" s="311" t="s">
        <v>218</v>
      </c>
      <c r="H4" s="364" t="s">
        <v>254</v>
      </c>
      <c r="I4" s="365"/>
      <c r="J4" s="313" t="s">
        <v>255</v>
      </c>
      <c r="K4" s="360" t="s">
        <v>265</v>
      </c>
      <c r="L4" s="345"/>
    </row>
    <row r="5" spans="2:13" s="31" customFormat="1" ht="23.25" customHeight="1" thickBot="1">
      <c r="B5" s="352"/>
      <c r="C5" s="358"/>
      <c r="D5" s="66" t="s">
        <v>250</v>
      </c>
      <c r="E5" s="104" t="s">
        <v>251</v>
      </c>
      <c r="F5" s="350"/>
      <c r="G5" s="350"/>
      <c r="H5" s="66" t="s">
        <v>250</v>
      </c>
      <c r="I5" s="104" t="s">
        <v>251</v>
      </c>
      <c r="J5" s="350"/>
      <c r="K5" s="361"/>
      <c r="L5" s="346"/>
    </row>
    <row r="6" spans="2:13" s="6" customFormat="1" ht="17.25" customHeight="1">
      <c r="B6" s="13" t="s">
        <v>67</v>
      </c>
      <c r="C6" s="32">
        <f>C51</f>
        <v>10658</v>
      </c>
      <c r="D6" s="33">
        <f t="shared" ref="D6:K6" si="0">D51</f>
        <v>1585</v>
      </c>
      <c r="E6" s="33">
        <f t="shared" si="0"/>
        <v>366</v>
      </c>
      <c r="F6" s="33">
        <f t="shared" si="0"/>
        <v>4799741</v>
      </c>
      <c r="G6" s="33">
        <f t="shared" si="0"/>
        <v>1787</v>
      </c>
      <c r="H6" s="33">
        <f t="shared" si="0"/>
        <v>183</v>
      </c>
      <c r="I6" s="33">
        <f t="shared" si="0"/>
        <v>25</v>
      </c>
      <c r="J6" s="33">
        <f t="shared" si="0"/>
        <v>151309</v>
      </c>
      <c r="K6" s="34">
        <f t="shared" si="0"/>
        <v>198</v>
      </c>
      <c r="L6" s="13" t="s">
        <v>67</v>
      </c>
      <c r="M6" s="18"/>
    </row>
    <row r="7" spans="2:13" s="6" customFormat="1" ht="17.25" customHeight="1">
      <c r="B7" s="14" t="s">
        <v>68</v>
      </c>
      <c r="C7" s="35">
        <f t="shared" ref="C7:K22" si="1">C52</f>
        <v>1305</v>
      </c>
      <c r="D7" s="36">
        <f t="shared" si="1"/>
        <v>211</v>
      </c>
      <c r="E7" s="36">
        <f t="shared" si="1"/>
        <v>69</v>
      </c>
      <c r="F7" s="36">
        <f t="shared" si="1"/>
        <v>601998</v>
      </c>
      <c r="G7" s="36">
        <f t="shared" si="1"/>
        <v>242</v>
      </c>
      <c r="H7" s="36">
        <f t="shared" si="1"/>
        <v>47</v>
      </c>
      <c r="I7" s="36">
        <f t="shared" si="1"/>
        <v>9</v>
      </c>
      <c r="J7" s="36">
        <f t="shared" si="1"/>
        <v>41982</v>
      </c>
      <c r="K7" s="37">
        <f t="shared" si="1"/>
        <v>54</v>
      </c>
      <c r="L7" s="14" t="s">
        <v>68</v>
      </c>
      <c r="M7" s="18"/>
    </row>
    <row r="8" spans="2:13" s="6" customFormat="1" ht="17.25" customHeight="1">
      <c r="B8" s="14" t="s">
        <v>69</v>
      </c>
      <c r="C8" s="35">
        <f t="shared" si="1"/>
        <v>302</v>
      </c>
      <c r="D8" s="36">
        <f t="shared" si="1"/>
        <v>245</v>
      </c>
      <c r="E8" s="36">
        <f t="shared" si="1"/>
        <v>76</v>
      </c>
      <c r="F8" s="36">
        <f t="shared" si="1"/>
        <v>679213</v>
      </c>
      <c r="G8" s="36">
        <f t="shared" si="1"/>
        <v>286</v>
      </c>
      <c r="H8" s="36">
        <f t="shared" si="1"/>
        <v>60</v>
      </c>
      <c r="I8" s="36">
        <f t="shared" si="1"/>
        <v>10</v>
      </c>
      <c r="J8" s="36">
        <f t="shared" si="1"/>
        <v>56762</v>
      </c>
      <c r="K8" s="37">
        <f t="shared" si="1"/>
        <v>65</v>
      </c>
      <c r="L8" s="14" t="s">
        <v>69</v>
      </c>
      <c r="M8" s="18"/>
    </row>
    <row r="9" spans="2:13" s="6" customFormat="1" ht="17.25" customHeight="1">
      <c r="B9" s="14" t="s">
        <v>70</v>
      </c>
      <c r="C9" s="35">
        <f t="shared" si="1"/>
        <v>1379</v>
      </c>
      <c r="D9" s="36">
        <f t="shared" si="1"/>
        <v>251</v>
      </c>
      <c r="E9" s="36">
        <f t="shared" si="1"/>
        <v>101</v>
      </c>
      <c r="F9" s="36">
        <f t="shared" si="1"/>
        <v>606594</v>
      </c>
      <c r="G9" s="36">
        <f t="shared" si="1"/>
        <v>303</v>
      </c>
      <c r="H9" s="36">
        <f t="shared" si="1"/>
        <v>36</v>
      </c>
      <c r="I9" s="36">
        <f t="shared" si="1"/>
        <v>9</v>
      </c>
      <c r="J9" s="36">
        <f t="shared" si="1"/>
        <v>32457</v>
      </c>
      <c r="K9" s="37">
        <f t="shared" si="1"/>
        <v>41</v>
      </c>
      <c r="L9" s="14" t="s">
        <v>70</v>
      </c>
      <c r="M9" s="18"/>
    </row>
    <row r="10" spans="2:13" s="6" customFormat="1" ht="17.25" customHeight="1">
      <c r="B10" s="14" t="s">
        <v>71</v>
      </c>
      <c r="C10" s="35">
        <f t="shared" si="1"/>
        <v>2950</v>
      </c>
      <c r="D10" s="36">
        <f t="shared" si="1"/>
        <v>413</v>
      </c>
      <c r="E10" s="36">
        <f t="shared" si="1"/>
        <v>150</v>
      </c>
      <c r="F10" s="36">
        <f t="shared" si="1"/>
        <v>1236051</v>
      </c>
      <c r="G10" s="36">
        <f t="shared" si="1"/>
        <v>493</v>
      </c>
      <c r="H10" s="36">
        <f t="shared" si="1"/>
        <v>68</v>
      </c>
      <c r="I10" s="36">
        <f t="shared" si="1"/>
        <v>14</v>
      </c>
      <c r="J10" s="36">
        <f t="shared" si="1"/>
        <v>60289</v>
      </c>
      <c r="K10" s="37">
        <f t="shared" si="1"/>
        <v>77</v>
      </c>
      <c r="L10" s="14" t="s">
        <v>71</v>
      </c>
      <c r="M10" s="18"/>
    </row>
    <row r="11" spans="2:13" s="6" customFormat="1" ht="17.25" customHeight="1">
      <c r="B11" s="14" t="s">
        <v>72</v>
      </c>
      <c r="C11" s="35">
        <f t="shared" si="1"/>
        <v>1413</v>
      </c>
      <c r="D11" s="36">
        <f t="shared" si="1"/>
        <v>254</v>
      </c>
      <c r="E11" s="36">
        <f t="shared" si="1"/>
        <v>112</v>
      </c>
      <c r="F11" s="36">
        <f t="shared" si="1"/>
        <v>698921</v>
      </c>
      <c r="G11" s="36">
        <f t="shared" si="1"/>
        <v>310</v>
      </c>
      <c r="H11" s="36">
        <f t="shared" si="1"/>
        <v>26</v>
      </c>
      <c r="I11" s="36">
        <f t="shared" si="1"/>
        <v>6</v>
      </c>
      <c r="J11" s="36">
        <f t="shared" si="1"/>
        <v>22186</v>
      </c>
      <c r="K11" s="37">
        <f t="shared" si="1"/>
        <v>30</v>
      </c>
      <c r="L11" s="14" t="s">
        <v>72</v>
      </c>
      <c r="M11" s="18"/>
    </row>
    <row r="12" spans="2:13" s="6" customFormat="1" ht="17.25" customHeight="1">
      <c r="B12" s="14" t="s">
        <v>73</v>
      </c>
      <c r="C12" s="35">
        <f t="shared" si="1"/>
        <v>812</v>
      </c>
      <c r="D12" s="36">
        <f t="shared" si="1"/>
        <v>261</v>
      </c>
      <c r="E12" s="36">
        <f t="shared" si="1"/>
        <v>236</v>
      </c>
      <c r="F12" s="36">
        <f t="shared" si="1"/>
        <v>888024</v>
      </c>
      <c r="G12" s="36">
        <f t="shared" si="1"/>
        <v>327</v>
      </c>
      <c r="H12" s="36">
        <f t="shared" si="1"/>
        <v>26</v>
      </c>
      <c r="I12" s="36">
        <f t="shared" si="1"/>
        <v>13</v>
      </c>
      <c r="J12" s="36">
        <f t="shared" si="1"/>
        <v>26007</v>
      </c>
      <c r="K12" s="37">
        <f t="shared" si="1"/>
        <v>34</v>
      </c>
      <c r="L12" s="14" t="s">
        <v>73</v>
      </c>
      <c r="M12" s="18"/>
    </row>
    <row r="13" spans="2:13" s="6" customFormat="1" ht="17.25" customHeight="1">
      <c r="B13" s="14" t="s">
        <v>74</v>
      </c>
      <c r="C13" s="35">
        <f t="shared" si="1"/>
        <v>459</v>
      </c>
      <c r="D13" s="36">
        <f t="shared" si="1"/>
        <v>78</v>
      </c>
      <c r="E13" s="36">
        <f t="shared" si="1"/>
        <v>26</v>
      </c>
      <c r="F13" s="36">
        <f t="shared" si="1"/>
        <v>235392</v>
      </c>
      <c r="G13" s="36">
        <f t="shared" si="1"/>
        <v>91</v>
      </c>
      <c r="H13" s="36">
        <f t="shared" si="1"/>
        <v>20</v>
      </c>
      <c r="I13" s="36">
        <f t="shared" si="1"/>
        <v>8</v>
      </c>
      <c r="J13" s="36">
        <f t="shared" si="1"/>
        <v>19655</v>
      </c>
      <c r="K13" s="37">
        <f t="shared" si="1"/>
        <v>24</v>
      </c>
      <c r="L13" s="14" t="s">
        <v>74</v>
      </c>
      <c r="M13" s="18"/>
    </row>
    <row r="14" spans="2:13" s="6" customFormat="1" ht="17.25" customHeight="1">
      <c r="B14" s="14" t="s">
        <v>75</v>
      </c>
      <c r="C14" s="35">
        <f t="shared" si="1"/>
        <v>3661</v>
      </c>
      <c r="D14" s="36">
        <f t="shared" si="1"/>
        <v>459</v>
      </c>
      <c r="E14" s="36">
        <f t="shared" si="1"/>
        <v>93</v>
      </c>
      <c r="F14" s="36">
        <f t="shared" si="1"/>
        <v>1311563</v>
      </c>
      <c r="G14" s="36">
        <f t="shared" si="1"/>
        <v>521</v>
      </c>
      <c r="H14" s="36">
        <f t="shared" si="1"/>
        <v>30</v>
      </c>
      <c r="I14" s="36">
        <f t="shared" si="1"/>
        <v>11</v>
      </c>
      <c r="J14" s="36">
        <f t="shared" si="1"/>
        <v>29247</v>
      </c>
      <c r="K14" s="37">
        <f t="shared" si="1"/>
        <v>38</v>
      </c>
      <c r="L14" s="14" t="s">
        <v>75</v>
      </c>
      <c r="M14" s="18"/>
    </row>
    <row r="15" spans="2:13" s="6" customFormat="1" ht="17.25" customHeight="1">
      <c r="B15" s="14" t="s">
        <v>76</v>
      </c>
      <c r="C15" s="35">
        <f t="shared" si="1"/>
        <v>2091</v>
      </c>
      <c r="D15" s="36">
        <f t="shared" si="1"/>
        <v>331</v>
      </c>
      <c r="E15" s="36">
        <f t="shared" si="1"/>
        <v>67</v>
      </c>
      <c r="F15" s="36">
        <f t="shared" si="1"/>
        <v>966231</v>
      </c>
      <c r="G15" s="36">
        <f t="shared" si="1"/>
        <v>366</v>
      </c>
      <c r="H15" s="36">
        <f t="shared" si="1"/>
        <v>37</v>
      </c>
      <c r="I15" s="36">
        <f t="shared" si="1"/>
        <v>4</v>
      </c>
      <c r="J15" s="36">
        <f t="shared" si="1"/>
        <v>30330</v>
      </c>
      <c r="K15" s="37">
        <f t="shared" si="1"/>
        <v>40</v>
      </c>
      <c r="L15" s="14" t="s">
        <v>76</v>
      </c>
      <c r="M15" s="18"/>
    </row>
    <row r="16" spans="2:13" s="6" customFormat="1" ht="17.25" customHeight="1">
      <c r="B16" s="21" t="s">
        <v>425</v>
      </c>
      <c r="C16" s="35">
        <f t="shared" si="1"/>
        <v>856</v>
      </c>
      <c r="D16" s="36">
        <f t="shared" si="1"/>
        <v>129</v>
      </c>
      <c r="E16" s="36">
        <f t="shared" si="1"/>
        <v>49</v>
      </c>
      <c r="F16" s="36">
        <f t="shared" si="1"/>
        <v>377963</v>
      </c>
      <c r="G16" s="36">
        <f t="shared" si="1"/>
        <v>158</v>
      </c>
      <c r="H16" s="36">
        <f t="shared" si="1"/>
        <v>30</v>
      </c>
      <c r="I16" s="36">
        <f t="shared" si="1"/>
        <v>4</v>
      </c>
      <c r="J16" s="36">
        <f t="shared" si="1"/>
        <v>25486</v>
      </c>
      <c r="K16" s="37">
        <f t="shared" si="1"/>
        <v>32</v>
      </c>
      <c r="L16" s="14" t="str">
        <f>B16</f>
        <v>葛城市</v>
      </c>
      <c r="M16" s="18"/>
    </row>
    <row r="17" spans="2:13" s="6" customFormat="1" ht="17.25" customHeight="1">
      <c r="B17" s="14" t="s">
        <v>77</v>
      </c>
      <c r="C17" s="35">
        <f t="shared" si="1"/>
        <v>569</v>
      </c>
      <c r="D17" s="36">
        <f t="shared" si="1"/>
        <v>102</v>
      </c>
      <c r="E17" s="36">
        <f t="shared" si="1"/>
        <v>54</v>
      </c>
      <c r="F17" s="36">
        <f t="shared" si="1"/>
        <v>283671</v>
      </c>
      <c r="G17" s="36">
        <f t="shared" si="1"/>
        <v>128</v>
      </c>
      <c r="H17" s="36">
        <f t="shared" si="1"/>
        <v>18</v>
      </c>
      <c r="I17" s="36">
        <f t="shared" si="1"/>
        <v>11</v>
      </c>
      <c r="J17" s="36">
        <f t="shared" si="1"/>
        <v>18935</v>
      </c>
      <c r="K17" s="37">
        <f t="shared" si="1"/>
        <v>25</v>
      </c>
      <c r="L17" s="14" t="s">
        <v>77</v>
      </c>
      <c r="M17" s="18"/>
    </row>
    <row r="18" spans="2:13" s="6" customFormat="1" ht="17.25" customHeight="1">
      <c r="B18" s="14" t="s">
        <v>78</v>
      </c>
      <c r="C18" s="35">
        <f t="shared" si="1"/>
        <v>56</v>
      </c>
      <c r="D18" s="36">
        <f t="shared" si="1"/>
        <v>16</v>
      </c>
      <c r="E18" s="36">
        <f t="shared" si="1"/>
        <v>19</v>
      </c>
      <c r="F18" s="36">
        <f t="shared" si="1"/>
        <v>58597</v>
      </c>
      <c r="G18" s="36">
        <f t="shared" si="1"/>
        <v>23</v>
      </c>
      <c r="H18" s="36">
        <f t="shared" si="1"/>
        <v>1</v>
      </c>
      <c r="I18" s="36">
        <f t="shared" si="1"/>
        <v>0</v>
      </c>
      <c r="J18" s="36">
        <f t="shared" si="1"/>
        <v>860</v>
      </c>
      <c r="K18" s="37">
        <f t="shared" si="1"/>
        <v>1</v>
      </c>
      <c r="L18" s="14" t="s">
        <v>78</v>
      </c>
      <c r="M18" s="18"/>
    </row>
    <row r="19" spans="2:13" s="6" customFormat="1" ht="17.25" customHeight="1">
      <c r="B19" s="14" t="s">
        <v>79</v>
      </c>
      <c r="C19" s="35">
        <f t="shared" si="1"/>
        <v>466</v>
      </c>
      <c r="D19" s="36">
        <f t="shared" si="1"/>
        <v>99</v>
      </c>
      <c r="E19" s="36">
        <f t="shared" si="1"/>
        <v>51</v>
      </c>
      <c r="F19" s="36">
        <f t="shared" si="1"/>
        <v>374989</v>
      </c>
      <c r="G19" s="36">
        <f t="shared" si="1"/>
        <v>114</v>
      </c>
      <c r="H19" s="36">
        <f t="shared" si="1"/>
        <v>11</v>
      </c>
      <c r="I19" s="36">
        <f t="shared" si="1"/>
        <v>5</v>
      </c>
      <c r="J19" s="36">
        <f t="shared" si="1"/>
        <v>11040</v>
      </c>
      <c r="K19" s="37">
        <f t="shared" si="1"/>
        <v>15</v>
      </c>
      <c r="L19" s="14" t="s">
        <v>79</v>
      </c>
      <c r="M19" s="18"/>
    </row>
    <row r="20" spans="2:13" s="6" customFormat="1" ht="17.25" customHeight="1">
      <c r="B20" s="14" t="s">
        <v>80</v>
      </c>
      <c r="C20" s="35">
        <f t="shared" si="1"/>
        <v>466</v>
      </c>
      <c r="D20" s="36">
        <f t="shared" si="1"/>
        <v>75</v>
      </c>
      <c r="E20" s="36">
        <f t="shared" si="1"/>
        <v>21</v>
      </c>
      <c r="F20" s="36">
        <f t="shared" si="1"/>
        <v>178806</v>
      </c>
      <c r="G20" s="36">
        <f t="shared" si="1"/>
        <v>85</v>
      </c>
      <c r="H20" s="36">
        <f t="shared" si="1"/>
        <v>10</v>
      </c>
      <c r="I20" s="36">
        <f t="shared" si="1"/>
        <v>1</v>
      </c>
      <c r="J20" s="36">
        <f t="shared" si="1"/>
        <v>8560</v>
      </c>
      <c r="K20" s="37">
        <f t="shared" si="1"/>
        <v>11</v>
      </c>
      <c r="L20" s="14" t="s">
        <v>80</v>
      </c>
      <c r="M20" s="18"/>
    </row>
    <row r="21" spans="2:13" s="6" customFormat="1" ht="17.25" customHeight="1">
      <c r="B21" s="14" t="s">
        <v>81</v>
      </c>
      <c r="C21" s="35">
        <f t="shared" si="1"/>
        <v>656</v>
      </c>
      <c r="D21" s="36">
        <f t="shared" si="1"/>
        <v>84</v>
      </c>
      <c r="E21" s="36">
        <f t="shared" si="1"/>
        <v>24</v>
      </c>
      <c r="F21" s="36">
        <f t="shared" si="1"/>
        <v>192875</v>
      </c>
      <c r="G21" s="36">
        <f t="shared" si="1"/>
        <v>102</v>
      </c>
      <c r="H21" s="36">
        <f t="shared" si="1"/>
        <v>11</v>
      </c>
      <c r="I21" s="36">
        <f t="shared" si="1"/>
        <v>6</v>
      </c>
      <c r="J21" s="36">
        <f t="shared" si="1"/>
        <v>11278</v>
      </c>
      <c r="K21" s="37">
        <f t="shared" si="1"/>
        <v>16</v>
      </c>
      <c r="L21" s="14" t="s">
        <v>81</v>
      </c>
      <c r="M21" s="18"/>
    </row>
    <row r="22" spans="2:13" s="6" customFormat="1" ht="17.25" customHeight="1">
      <c r="B22" s="14" t="s">
        <v>82</v>
      </c>
      <c r="C22" s="35">
        <f t="shared" si="1"/>
        <v>80</v>
      </c>
      <c r="D22" s="36">
        <f t="shared" si="1"/>
        <v>13</v>
      </c>
      <c r="E22" s="36">
        <f t="shared" si="1"/>
        <v>5</v>
      </c>
      <c r="F22" s="36">
        <f t="shared" si="1"/>
        <v>48920</v>
      </c>
      <c r="G22" s="36">
        <f t="shared" si="1"/>
        <v>16</v>
      </c>
      <c r="H22" s="36">
        <f t="shared" si="1"/>
        <v>6</v>
      </c>
      <c r="I22" s="36">
        <f t="shared" si="1"/>
        <v>4</v>
      </c>
      <c r="J22" s="36">
        <f t="shared" si="1"/>
        <v>5817</v>
      </c>
      <c r="K22" s="37">
        <f t="shared" si="1"/>
        <v>8</v>
      </c>
      <c r="L22" s="14" t="s">
        <v>82</v>
      </c>
      <c r="M22" s="18"/>
    </row>
    <row r="23" spans="2:13" s="6" customFormat="1" ht="17.25" customHeight="1">
      <c r="B23" s="14" t="s">
        <v>83</v>
      </c>
      <c r="C23" s="35">
        <f t="shared" ref="C23:K38" si="2">C68</f>
        <v>162</v>
      </c>
      <c r="D23" s="36">
        <f t="shared" si="2"/>
        <v>32</v>
      </c>
      <c r="E23" s="36">
        <f t="shared" si="2"/>
        <v>17</v>
      </c>
      <c r="F23" s="36">
        <f t="shared" si="2"/>
        <v>129441</v>
      </c>
      <c r="G23" s="36">
        <f t="shared" si="2"/>
        <v>38</v>
      </c>
      <c r="H23" s="36">
        <f t="shared" si="2"/>
        <v>4</v>
      </c>
      <c r="I23" s="36">
        <f t="shared" si="2"/>
        <v>3</v>
      </c>
      <c r="J23" s="36">
        <f t="shared" si="2"/>
        <v>4940</v>
      </c>
      <c r="K23" s="37">
        <f t="shared" si="2"/>
        <v>6</v>
      </c>
      <c r="L23" s="14" t="s">
        <v>83</v>
      </c>
      <c r="M23" s="18"/>
    </row>
    <row r="24" spans="2:13" s="6" customFormat="1" ht="17.25" customHeight="1">
      <c r="B24" s="14" t="s">
        <v>84</v>
      </c>
      <c r="C24" s="35">
        <f t="shared" si="2"/>
        <v>134</v>
      </c>
      <c r="D24" s="36">
        <f t="shared" si="2"/>
        <v>22</v>
      </c>
      <c r="E24" s="36">
        <f t="shared" si="2"/>
        <v>4</v>
      </c>
      <c r="F24" s="36">
        <f t="shared" si="2"/>
        <v>57876</v>
      </c>
      <c r="G24" s="36">
        <f t="shared" si="2"/>
        <v>24</v>
      </c>
      <c r="H24" s="36">
        <f t="shared" si="2"/>
        <v>9</v>
      </c>
      <c r="I24" s="36">
        <f t="shared" si="2"/>
        <v>3</v>
      </c>
      <c r="J24" s="36">
        <f t="shared" si="2"/>
        <v>9220</v>
      </c>
      <c r="K24" s="37">
        <f t="shared" si="2"/>
        <v>10</v>
      </c>
      <c r="L24" s="14" t="s">
        <v>84</v>
      </c>
      <c r="M24" s="18"/>
    </row>
    <row r="25" spans="2:13" s="6" customFormat="1" ht="17.25" customHeight="1">
      <c r="B25" s="14" t="s">
        <v>85</v>
      </c>
      <c r="C25" s="35">
        <f t="shared" si="2"/>
        <v>682</v>
      </c>
      <c r="D25" s="36">
        <f t="shared" si="2"/>
        <v>120</v>
      </c>
      <c r="E25" s="36">
        <f t="shared" si="2"/>
        <v>53</v>
      </c>
      <c r="F25" s="36">
        <f t="shared" si="2"/>
        <v>367882</v>
      </c>
      <c r="G25" s="36">
        <f t="shared" si="2"/>
        <v>141</v>
      </c>
      <c r="H25" s="36">
        <f t="shared" si="2"/>
        <v>20</v>
      </c>
      <c r="I25" s="36">
        <f t="shared" si="2"/>
        <v>5</v>
      </c>
      <c r="J25" s="36">
        <f t="shared" si="2"/>
        <v>16538</v>
      </c>
      <c r="K25" s="37">
        <f t="shared" si="2"/>
        <v>21</v>
      </c>
      <c r="L25" s="14" t="s">
        <v>85</v>
      </c>
      <c r="M25" s="18"/>
    </row>
    <row r="26" spans="2:13" s="6" customFormat="1" ht="17.25" customHeight="1">
      <c r="B26" s="14" t="s">
        <v>86</v>
      </c>
      <c r="C26" s="35">
        <f t="shared" si="2"/>
        <v>46</v>
      </c>
      <c r="D26" s="36">
        <f t="shared" si="2"/>
        <v>10</v>
      </c>
      <c r="E26" s="36">
        <f t="shared" si="2"/>
        <v>4</v>
      </c>
      <c r="F26" s="36">
        <f t="shared" si="2"/>
        <v>30130</v>
      </c>
      <c r="G26" s="36">
        <f t="shared" si="2"/>
        <v>11</v>
      </c>
      <c r="H26" s="36">
        <f t="shared" si="2"/>
        <v>0</v>
      </c>
      <c r="I26" s="36">
        <f t="shared" si="2"/>
        <v>1</v>
      </c>
      <c r="J26" s="36">
        <f t="shared" si="2"/>
        <v>300</v>
      </c>
      <c r="K26" s="37">
        <f t="shared" si="2"/>
        <v>1</v>
      </c>
      <c r="L26" s="14" t="s">
        <v>86</v>
      </c>
      <c r="M26" s="18"/>
    </row>
    <row r="27" spans="2:13" s="6" customFormat="1" ht="17.25" customHeight="1">
      <c r="B27" s="14" t="s">
        <v>87</v>
      </c>
      <c r="C27" s="35">
        <f t="shared" si="2"/>
        <v>22</v>
      </c>
      <c r="D27" s="36">
        <f t="shared" si="2"/>
        <v>5</v>
      </c>
      <c r="E27" s="36">
        <f t="shared" si="2"/>
        <v>3</v>
      </c>
      <c r="F27" s="36">
        <f t="shared" si="2"/>
        <v>10115</v>
      </c>
      <c r="G27" s="36">
        <f t="shared" si="2"/>
        <v>7</v>
      </c>
      <c r="H27" s="36">
        <f t="shared" si="2"/>
        <v>0</v>
      </c>
      <c r="I27" s="36">
        <f t="shared" si="2"/>
        <v>0</v>
      </c>
      <c r="J27" s="36">
        <f t="shared" si="2"/>
        <v>0</v>
      </c>
      <c r="K27" s="37">
        <f t="shared" si="2"/>
        <v>0</v>
      </c>
      <c r="L27" s="14" t="s">
        <v>87</v>
      </c>
      <c r="M27" s="18"/>
    </row>
    <row r="28" spans="2:13" s="6" customFormat="1" ht="17.25" customHeight="1">
      <c r="B28" s="14" t="s">
        <v>88</v>
      </c>
      <c r="C28" s="35">
        <f t="shared" si="2"/>
        <v>128</v>
      </c>
      <c r="D28" s="36">
        <f t="shared" si="2"/>
        <v>20</v>
      </c>
      <c r="E28" s="36">
        <f t="shared" si="2"/>
        <v>13</v>
      </c>
      <c r="F28" s="36">
        <f t="shared" si="2"/>
        <v>58976</v>
      </c>
      <c r="G28" s="36">
        <f t="shared" si="2"/>
        <v>29</v>
      </c>
      <c r="H28" s="36">
        <f t="shared" si="2"/>
        <v>6</v>
      </c>
      <c r="I28" s="36">
        <f t="shared" si="2"/>
        <v>0</v>
      </c>
      <c r="J28" s="36">
        <f t="shared" si="2"/>
        <v>5160</v>
      </c>
      <c r="K28" s="37">
        <f t="shared" si="2"/>
        <v>6</v>
      </c>
      <c r="L28" s="14" t="s">
        <v>88</v>
      </c>
      <c r="M28" s="18"/>
    </row>
    <row r="29" spans="2:13" s="6" customFormat="1" ht="17.25" customHeight="1">
      <c r="B29" s="14" t="s">
        <v>89</v>
      </c>
      <c r="C29" s="35">
        <f t="shared" si="2"/>
        <v>123</v>
      </c>
      <c r="D29" s="36">
        <f t="shared" si="2"/>
        <v>20</v>
      </c>
      <c r="E29" s="36">
        <f t="shared" si="2"/>
        <v>6</v>
      </c>
      <c r="F29" s="36">
        <f t="shared" si="2"/>
        <v>46749</v>
      </c>
      <c r="G29" s="36">
        <f t="shared" si="2"/>
        <v>26</v>
      </c>
      <c r="H29" s="36">
        <f t="shared" si="2"/>
        <v>9</v>
      </c>
      <c r="I29" s="36">
        <f t="shared" si="2"/>
        <v>6</v>
      </c>
      <c r="J29" s="36">
        <f t="shared" si="2"/>
        <v>8517</v>
      </c>
      <c r="K29" s="37">
        <f t="shared" si="2"/>
        <v>13</v>
      </c>
      <c r="L29" s="14" t="s">
        <v>89</v>
      </c>
      <c r="M29" s="18"/>
    </row>
    <row r="30" spans="2:13" s="6" customFormat="1" ht="17.25" customHeight="1">
      <c r="B30" s="14" t="s">
        <v>90</v>
      </c>
      <c r="C30" s="35">
        <f t="shared" si="2"/>
        <v>379</v>
      </c>
      <c r="D30" s="36">
        <f t="shared" si="2"/>
        <v>65</v>
      </c>
      <c r="E30" s="36">
        <f t="shared" si="2"/>
        <v>16</v>
      </c>
      <c r="F30" s="36">
        <f t="shared" si="2"/>
        <v>155379</v>
      </c>
      <c r="G30" s="36">
        <f t="shared" si="2"/>
        <v>74</v>
      </c>
      <c r="H30" s="36">
        <f t="shared" si="2"/>
        <v>15</v>
      </c>
      <c r="I30" s="36">
        <f t="shared" si="2"/>
        <v>1</v>
      </c>
      <c r="J30" s="36">
        <f t="shared" si="2"/>
        <v>11527</v>
      </c>
      <c r="K30" s="37">
        <f t="shared" si="2"/>
        <v>16</v>
      </c>
      <c r="L30" s="14" t="s">
        <v>90</v>
      </c>
      <c r="M30" s="18"/>
    </row>
    <row r="31" spans="2:13" s="6" customFormat="1" ht="17.25" customHeight="1">
      <c r="B31" s="14" t="s">
        <v>91</v>
      </c>
      <c r="C31" s="35">
        <f t="shared" si="2"/>
        <v>593</v>
      </c>
      <c r="D31" s="36">
        <f t="shared" si="2"/>
        <v>55</v>
      </c>
      <c r="E31" s="36">
        <f t="shared" si="2"/>
        <v>20</v>
      </c>
      <c r="F31" s="36">
        <f t="shared" si="2"/>
        <v>163412</v>
      </c>
      <c r="G31" s="36">
        <f t="shared" si="2"/>
        <v>64</v>
      </c>
      <c r="H31" s="36">
        <f t="shared" si="2"/>
        <v>6</v>
      </c>
      <c r="I31" s="36">
        <f t="shared" si="2"/>
        <v>1</v>
      </c>
      <c r="J31" s="36">
        <f t="shared" si="2"/>
        <v>5204</v>
      </c>
      <c r="K31" s="37">
        <f t="shared" si="2"/>
        <v>7</v>
      </c>
      <c r="L31" s="14" t="s">
        <v>91</v>
      </c>
      <c r="M31" s="18"/>
    </row>
    <row r="32" spans="2:13" s="6" customFormat="1" ht="17.25" customHeight="1">
      <c r="B32" s="14" t="s">
        <v>92</v>
      </c>
      <c r="C32" s="35">
        <f t="shared" si="2"/>
        <v>1014</v>
      </c>
      <c r="D32" s="36">
        <f t="shared" si="2"/>
        <v>200</v>
      </c>
      <c r="E32" s="36">
        <f t="shared" si="2"/>
        <v>47</v>
      </c>
      <c r="F32" s="36">
        <f t="shared" si="2"/>
        <v>638958</v>
      </c>
      <c r="G32" s="36">
        <f t="shared" si="2"/>
        <v>223</v>
      </c>
      <c r="H32" s="36">
        <f t="shared" si="2"/>
        <v>31</v>
      </c>
      <c r="I32" s="36">
        <f t="shared" si="2"/>
        <v>7</v>
      </c>
      <c r="J32" s="36">
        <f t="shared" si="2"/>
        <v>29000</v>
      </c>
      <c r="K32" s="37">
        <f t="shared" si="2"/>
        <v>35</v>
      </c>
      <c r="L32" s="14" t="s">
        <v>92</v>
      </c>
      <c r="M32" s="18"/>
    </row>
    <row r="33" spans="2:13" s="6" customFormat="1" ht="17.25" customHeight="1">
      <c r="B33" s="14" t="s">
        <v>93</v>
      </c>
      <c r="C33" s="35">
        <f t="shared" si="2"/>
        <v>436</v>
      </c>
      <c r="D33" s="36">
        <f t="shared" si="2"/>
        <v>66</v>
      </c>
      <c r="E33" s="36">
        <f t="shared" si="2"/>
        <v>21</v>
      </c>
      <c r="F33" s="36">
        <f t="shared" si="2"/>
        <v>272506</v>
      </c>
      <c r="G33" s="36">
        <f t="shared" si="2"/>
        <v>75</v>
      </c>
      <c r="H33" s="36">
        <f t="shared" si="2"/>
        <v>8</v>
      </c>
      <c r="I33" s="36">
        <f t="shared" si="2"/>
        <v>1</v>
      </c>
      <c r="J33" s="36">
        <f t="shared" si="2"/>
        <v>7120</v>
      </c>
      <c r="K33" s="37">
        <f t="shared" si="2"/>
        <v>9</v>
      </c>
      <c r="L33" s="14" t="s">
        <v>93</v>
      </c>
      <c r="M33" s="18"/>
    </row>
    <row r="34" spans="2:13" s="6" customFormat="1" ht="17.25" customHeight="1">
      <c r="B34" s="14" t="s">
        <v>94</v>
      </c>
      <c r="C34" s="35">
        <f t="shared" si="2"/>
        <v>234</v>
      </c>
      <c r="D34" s="36">
        <f t="shared" si="2"/>
        <v>60</v>
      </c>
      <c r="E34" s="36">
        <f t="shared" si="2"/>
        <v>37</v>
      </c>
      <c r="F34" s="36">
        <f t="shared" si="2"/>
        <v>158930</v>
      </c>
      <c r="G34" s="36">
        <f t="shared" si="2"/>
        <v>74</v>
      </c>
      <c r="H34" s="36">
        <f t="shared" si="2"/>
        <v>2</v>
      </c>
      <c r="I34" s="36">
        <f t="shared" si="2"/>
        <v>1</v>
      </c>
      <c r="J34" s="36">
        <f t="shared" si="2"/>
        <v>2220</v>
      </c>
      <c r="K34" s="37">
        <f t="shared" si="2"/>
        <v>3</v>
      </c>
      <c r="L34" s="14" t="s">
        <v>94</v>
      </c>
      <c r="M34" s="18"/>
    </row>
    <row r="35" spans="2:13" s="6" customFormat="1" ht="17.25" customHeight="1">
      <c r="B35" s="14" t="s">
        <v>95</v>
      </c>
      <c r="C35" s="35">
        <f t="shared" si="2"/>
        <v>393</v>
      </c>
      <c r="D35" s="36">
        <f t="shared" si="2"/>
        <v>65</v>
      </c>
      <c r="E35" s="36">
        <f t="shared" si="2"/>
        <v>33</v>
      </c>
      <c r="F35" s="36">
        <f t="shared" si="2"/>
        <v>147364</v>
      </c>
      <c r="G35" s="36">
        <f t="shared" si="2"/>
        <v>84</v>
      </c>
      <c r="H35" s="36">
        <f t="shared" si="2"/>
        <v>7</v>
      </c>
      <c r="I35" s="36">
        <f t="shared" si="2"/>
        <v>7</v>
      </c>
      <c r="J35" s="36">
        <f t="shared" si="2"/>
        <v>9330</v>
      </c>
      <c r="K35" s="37">
        <f t="shared" si="2"/>
        <v>10</v>
      </c>
      <c r="L35" s="14" t="s">
        <v>95</v>
      </c>
      <c r="M35" s="18"/>
    </row>
    <row r="36" spans="2:13" s="6" customFormat="1" ht="17.25" customHeight="1">
      <c r="B36" s="14" t="s">
        <v>96</v>
      </c>
      <c r="C36" s="35">
        <f t="shared" si="2"/>
        <v>147</v>
      </c>
      <c r="D36" s="36">
        <f t="shared" si="2"/>
        <v>47</v>
      </c>
      <c r="E36" s="36">
        <f t="shared" si="2"/>
        <v>22</v>
      </c>
      <c r="F36" s="36">
        <f t="shared" si="2"/>
        <v>120160</v>
      </c>
      <c r="G36" s="36">
        <f t="shared" si="2"/>
        <v>54</v>
      </c>
      <c r="H36" s="36">
        <f t="shared" si="2"/>
        <v>6</v>
      </c>
      <c r="I36" s="36">
        <f t="shared" si="2"/>
        <v>0</v>
      </c>
      <c r="J36" s="36">
        <f t="shared" si="2"/>
        <v>4762</v>
      </c>
      <c r="K36" s="37">
        <f t="shared" si="2"/>
        <v>6</v>
      </c>
      <c r="L36" s="14" t="s">
        <v>96</v>
      </c>
      <c r="M36" s="18"/>
    </row>
    <row r="37" spans="2:13" s="6" customFormat="1" ht="17.25" customHeight="1">
      <c r="B37" s="14" t="s">
        <v>97</v>
      </c>
      <c r="C37" s="35">
        <f t="shared" si="2"/>
        <v>0</v>
      </c>
      <c r="D37" s="36">
        <f t="shared" si="2"/>
        <v>0</v>
      </c>
      <c r="E37" s="36">
        <f t="shared" si="2"/>
        <v>0</v>
      </c>
      <c r="F37" s="36">
        <f t="shared" si="2"/>
        <v>0</v>
      </c>
      <c r="G37" s="36">
        <f t="shared" si="2"/>
        <v>0</v>
      </c>
      <c r="H37" s="36">
        <f t="shared" si="2"/>
        <v>0</v>
      </c>
      <c r="I37" s="36">
        <f t="shared" si="2"/>
        <v>0</v>
      </c>
      <c r="J37" s="36">
        <f t="shared" si="2"/>
        <v>0</v>
      </c>
      <c r="K37" s="37">
        <f t="shared" si="2"/>
        <v>0</v>
      </c>
      <c r="L37" s="14" t="s">
        <v>97</v>
      </c>
      <c r="M37" s="18"/>
    </row>
    <row r="38" spans="2:13" s="6" customFormat="1" ht="17.25" customHeight="1">
      <c r="B38" s="14" t="s">
        <v>98</v>
      </c>
      <c r="C38" s="35">
        <f t="shared" si="2"/>
        <v>67</v>
      </c>
      <c r="D38" s="36">
        <f t="shared" si="2"/>
        <v>30</v>
      </c>
      <c r="E38" s="36">
        <f t="shared" si="2"/>
        <v>20</v>
      </c>
      <c r="F38" s="36">
        <f t="shared" si="2"/>
        <v>99595</v>
      </c>
      <c r="G38" s="36">
        <f t="shared" si="2"/>
        <v>38</v>
      </c>
      <c r="H38" s="36">
        <f t="shared" si="2"/>
        <v>2</v>
      </c>
      <c r="I38" s="36">
        <f t="shared" si="2"/>
        <v>0</v>
      </c>
      <c r="J38" s="36">
        <f t="shared" si="2"/>
        <v>1517</v>
      </c>
      <c r="K38" s="37">
        <f t="shared" si="2"/>
        <v>2</v>
      </c>
      <c r="L38" s="14" t="s">
        <v>98</v>
      </c>
      <c r="M38" s="18"/>
    </row>
    <row r="39" spans="2:13" s="6" customFormat="1" ht="17.25" customHeight="1">
      <c r="B39" s="14" t="s">
        <v>99</v>
      </c>
      <c r="C39" s="35">
        <f t="shared" ref="C39:K44" si="3">C84</f>
        <v>5</v>
      </c>
      <c r="D39" s="36">
        <f t="shared" si="3"/>
        <v>1</v>
      </c>
      <c r="E39" s="36">
        <f t="shared" si="3"/>
        <v>1</v>
      </c>
      <c r="F39" s="36">
        <f t="shared" si="3"/>
        <v>3760</v>
      </c>
      <c r="G39" s="36">
        <f t="shared" si="3"/>
        <v>1</v>
      </c>
      <c r="H39" s="36">
        <f t="shared" si="3"/>
        <v>0</v>
      </c>
      <c r="I39" s="36">
        <f t="shared" si="3"/>
        <v>0</v>
      </c>
      <c r="J39" s="36">
        <f t="shared" si="3"/>
        <v>0</v>
      </c>
      <c r="K39" s="37">
        <f t="shared" si="3"/>
        <v>0</v>
      </c>
      <c r="L39" s="14" t="s">
        <v>99</v>
      </c>
      <c r="M39" s="18"/>
    </row>
    <row r="40" spans="2:13" s="6" customFormat="1" ht="17.25" customHeight="1">
      <c r="B40" s="14" t="s">
        <v>100</v>
      </c>
      <c r="C40" s="35">
        <f t="shared" si="3"/>
        <v>95</v>
      </c>
      <c r="D40" s="36">
        <f t="shared" si="3"/>
        <v>21</v>
      </c>
      <c r="E40" s="36">
        <f t="shared" si="3"/>
        <v>9</v>
      </c>
      <c r="F40" s="36">
        <f t="shared" si="3"/>
        <v>39398</v>
      </c>
      <c r="G40" s="36">
        <f t="shared" si="3"/>
        <v>27</v>
      </c>
      <c r="H40" s="36">
        <f t="shared" si="3"/>
        <v>0</v>
      </c>
      <c r="I40" s="36">
        <f t="shared" si="3"/>
        <v>0</v>
      </c>
      <c r="J40" s="36">
        <f t="shared" si="3"/>
        <v>0</v>
      </c>
      <c r="K40" s="37">
        <f t="shared" si="3"/>
        <v>0</v>
      </c>
      <c r="L40" s="14" t="s">
        <v>100</v>
      </c>
      <c r="M40" s="18"/>
    </row>
    <row r="41" spans="2:13" s="6" customFormat="1" ht="17.25" customHeight="1">
      <c r="B41" s="14" t="s">
        <v>101</v>
      </c>
      <c r="C41" s="35">
        <f t="shared" si="3"/>
        <v>20</v>
      </c>
      <c r="D41" s="36">
        <f t="shared" si="3"/>
        <v>2</v>
      </c>
      <c r="E41" s="36">
        <f t="shared" si="3"/>
        <v>1</v>
      </c>
      <c r="F41" s="36">
        <f t="shared" si="3"/>
        <v>2281</v>
      </c>
      <c r="G41" s="36">
        <f t="shared" si="3"/>
        <v>2</v>
      </c>
      <c r="H41" s="36">
        <f t="shared" si="3"/>
        <v>0</v>
      </c>
      <c r="I41" s="36">
        <f t="shared" si="3"/>
        <v>0</v>
      </c>
      <c r="J41" s="36">
        <f t="shared" si="3"/>
        <v>0</v>
      </c>
      <c r="K41" s="37">
        <f t="shared" si="3"/>
        <v>0</v>
      </c>
      <c r="L41" s="14" t="s">
        <v>101</v>
      </c>
      <c r="M41" s="18"/>
    </row>
    <row r="42" spans="2:13" s="6" customFormat="1" ht="17.25" customHeight="1">
      <c r="B42" s="14" t="s">
        <v>102</v>
      </c>
      <c r="C42" s="35">
        <f t="shared" si="3"/>
        <v>12</v>
      </c>
      <c r="D42" s="36">
        <f t="shared" si="3"/>
        <v>3</v>
      </c>
      <c r="E42" s="36">
        <f t="shared" si="3"/>
        <v>1</v>
      </c>
      <c r="F42" s="36">
        <f t="shared" si="3"/>
        <v>4910</v>
      </c>
      <c r="G42" s="36">
        <f t="shared" si="3"/>
        <v>4</v>
      </c>
      <c r="H42" s="36">
        <f t="shared" si="3"/>
        <v>0</v>
      </c>
      <c r="I42" s="36">
        <f t="shared" si="3"/>
        <v>0</v>
      </c>
      <c r="J42" s="36">
        <f t="shared" si="3"/>
        <v>0</v>
      </c>
      <c r="K42" s="37">
        <f t="shared" si="3"/>
        <v>0</v>
      </c>
      <c r="L42" s="14" t="s">
        <v>102</v>
      </c>
      <c r="M42" s="18"/>
    </row>
    <row r="43" spans="2:13" s="6" customFormat="1" ht="17.25" customHeight="1">
      <c r="B43" s="14" t="s">
        <v>103</v>
      </c>
      <c r="C43" s="35">
        <f t="shared" si="3"/>
        <v>41</v>
      </c>
      <c r="D43" s="36">
        <f t="shared" si="3"/>
        <v>9</v>
      </c>
      <c r="E43" s="36">
        <f t="shared" si="3"/>
        <v>2</v>
      </c>
      <c r="F43" s="36">
        <f t="shared" si="3"/>
        <v>14650</v>
      </c>
      <c r="G43" s="36">
        <f t="shared" si="3"/>
        <v>9</v>
      </c>
      <c r="H43" s="36">
        <f t="shared" si="3"/>
        <v>1</v>
      </c>
      <c r="I43" s="36">
        <f t="shared" si="3"/>
        <v>0</v>
      </c>
      <c r="J43" s="36">
        <f t="shared" si="3"/>
        <v>600</v>
      </c>
      <c r="K43" s="37">
        <f t="shared" si="3"/>
        <v>1</v>
      </c>
      <c r="L43" s="14" t="s">
        <v>103</v>
      </c>
      <c r="M43" s="18"/>
    </row>
    <row r="44" spans="2:13" s="6" customFormat="1" ht="17.25" customHeight="1" thickBot="1">
      <c r="B44" s="15" t="s">
        <v>104</v>
      </c>
      <c r="C44" s="38">
        <f t="shared" si="3"/>
        <v>41</v>
      </c>
      <c r="D44" s="39">
        <f t="shared" si="3"/>
        <v>12</v>
      </c>
      <c r="E44" s="39">
        <f t="shared" si="3"/>
        <v>4</v>
      </c>
      <c r="F44" s="39">
        <f t="shared" si="3"/>
        <v>17749</v>
      </c>
      <c r="G44" s="39">
        <f t="shared" si="3"/>
        <v>13</v>
      </c>
      <c r="H44" s="39">
        <f t="shared" si="3"/>
        <v>2</v>
      </c>
      <c r="I44" s="39">
        <f t="shared" si="3"/>
        <v>1</v>
      </c>
      <c r="J44" s="39">
        <f t="shared" si="3"/>
        <v>2220</v>
      </c>
      <c r="K44" s="40">
        <f t="shared" si="3"/>
        <v>3</v>
      </c>
      <c r="L44" s="15" t="s">
        <v>104</v>
      </c>
      <c r="M44" s="18"/>
    </row>
    <row r="45" spans="2:13" s="6" customFormat="1" ht="17.25" customHeight="1" thickBot="1">
      <c r="B45" s="199" t="s">
        <v>134</v>
      </c>
      <c r="C45" s="74">
        <f>SUM(C6:C17)</f>
        <v>26455</v>
      </c>
      <c r="D45" s="75">
        <f t="shared" ref="D45:K45" si="4">SUM(D6:D17)</f>
        <v>4319</v>
      </c>
      <c r="E45" s="75">
        <f t="shared" si="4"/>
        <v>1399</v>
      </c>
      <c r="F45" s="75">
        <f t="shared" si="4"/>
        <v>12685362</v>
      </c>
      <c r="G45" s="75">
        <f t="shared" si="4"/>
        <v>5012</v>
      </c>
      <c r="H45" s="75">
        <f t="shared" si="4"/>
        <v>581</v>
      </c>
      <c r="I45" s="75">
        <f t="shared" si="4"/>
        <v>124</v>
      </c>
      <c r="J45" s="75">
        <f t="shared" si="4"/>
        <v>514645</v>
      </c>
      <c r="K45" s="77">
        <f t="shared" si="4"/>
        <v>658</v>
      </c>
      <c r="L45" s="199" t="s">
        <v>134</v>
      </c>
      <c r="M45" s="18"/>
    </row>
    <row r="46" spans="2:13" s="6" customFormat="1" ht="17.25" customHeight="1" thickBot="1">
      <c r="B46" s="78" t="s">
        <v>135</v>
      </c>
      <c r="C46" s="74">
        <f>SUM(C18:C44)</f>
        <v>6498</v>
      </c>
      <c r="D46" s="75">
        <f t="shared" ref="D46:K46" si="5">SUM(D18:D44)</f>
        <v>1152</v>
      </c>
      <c r="E46" s="75">
        <f t="shared" si="5"/>
        <v>454</v>
      </c>
      <c r="F46" s="75">
        <f t="shared" si="5"/>
        <v>3394408</v>
      </c>
      <c r="G46" s="75">
        <f t="shared" si="5"/>
        <v>1358</v>
      </c>
      <c r="H46" s="75">
        <f t="shared" si="5"/>
        <v>167</v>
      </c>
      <c r="I46" s="75">
        <f t="shared" si="5"/>
        <v>53</v>
      </c>
      <c r="J46" s="75">
        <f t="shared" si="5"/>
        <v>155730</v>
      </c>
      <c r="K46" s="77">
        <f t="shared" si="5"/>
        <v>200</v>
      </c>
      <c r="L46" s="78" t="s">
        <v>135</v>
      </c>
      <c r="M46" s="18"/>
    </row>
    <row r="47" spans="2:13" s="6" customFormat="1" ht="17.25" customHeight="1" thickBot="1">
      <c r="B47" s="78" t="s">
        <v>21</v>
      </c>
      <c r="C47" s="74">
        <f>SUM(C45:C46)</f>
        <v>32953</v>
      </c>
      <c r="D47" s="75">
        <f t="shared" ref="D47:K47" si="6">SUM(D45:D46)</f>
        <v>5471</v>
      </c>
      <c r="E47" s="75">
        <f t="shared" si="6"/>
        <v>1853</v>
      </c>
      <c r="F47" s="75">
        <f t="shared" si="6"/>
        <v>16079770</v>
      </c>
      <c r="G47" s="75">
        <f t="shared" si="6"/>
        <v>6370</v>
      </c>
      <c r="H47" s="75">
        <f t="shared" si="6"/>
        <v>748</v>
      </c>
      <c r="I47" s="75">
        <f t="shared" si="6"/>
        <v>177</v>
      </c>
      <c r="J47" s="75">
        <f t="shared" si="6"/>
        <v>670375</v>
      </c>
      <c r="K47" s="77">
        <f t="shared" si="6"/>
        <v>858</v>
      </c>
      <c r="L47" s="78" t="s">
        <v>21</v>
      </c>
      <c r="M47" s="18"/>
    </row>
    <row r="48" spans="2:13" ht="17.25" customHeight="1">
      <c r="L48" s="5" t="str">
        <f>'１'!Z48</f>
        <v>【出典：令和７年度課税状況等調（令和７年７月１日現在）】</v>
      </c>
    </row>
    <row r="50" spans="2:11" ht="67.5" hidden="1" customHeight="1">
      <c r="B50" s="2" t="s">
        <v>405</v>
      </c>
      <c r="C50" s="207" t="s">
        <v>256</v>
      </c>
      <c r="D50" s="207" t="s">
        <v>257</v>
      </c>
      <c r="E50" s="207" t="s">
        <v>258</v>
      </c>
      <c r="F50" s="207" t="s">
        <v>259</v>
      </c>
      <c r="G50" s="207" t="s">
        <v>260</v>
      </c>
      <c r="H50" s="207" t="s">
        <v>261</v>
      </c>
      <c r="I50" s="207" t="s">
        <v>262</v>
      </c>
      <c r="J50" s="207" t="s">
        <v>263</v>
      </c>
      <c r="K50" s="207" t="s">
        <v>264</v>
      </c>
    </row>
    <row r="51" spans="2:11" ht="17.25" hidden="1" customHeight="1">
      <c r="B51" s="2" t="s">
        <v>67</v>
      </c>
      <c r="C51" s="88">
        <v>10658</v>
      </c>
      <c r="D51" s="88">
        <v>1585</v>
      </c>
      <c r="E51" s="88">
        <v>366</v>
      </c>
      <c r="F51" s="88">
        <v>4799741</v>
      </c>
      <c r="G51" s="88">
        <v>1787</v>
      </c>
      <c r="H51" s="88">
        <v>183</v>
      </c>
      <c r="I51" s="88">
        <v>25</v>
      </c>
      <c r="J51" s="88">
        <v>151309</v>
      </c>
      <c r="K51" s="88">
        <v>198</v>
      </c>
    </row>
    <row r="52" spans="2:11" ht="17.25" hidden="1" customHeight="1">
      <c r="B52" s="2" t="s">
        <v>68</v>
      </c>
      <c r="C52" s="88">
        <v>1305</v>
      </c>
      <c r="D52" s="88">
        <v>211</v>
      </c>
      <c r="E52" s="88">
        <v>69</v>
      </c>
      <c r="F52" s="88">
        <v>601998</v>
      </c>
      <c r="G52" s="88">
        <v>242</v>
      </c>
      <c r="H52" s="88">
        <v>47</v>
      </c>
      <c r="I52" s="88">
        <v>9</v>
      </c>
      <c r="J52" s="88">
        <v>41982</v>
      </c>
      <c r="K52" s="88">
        <v>54</v>
      </c>
    </row>
    <row r="53" spans="2:11" ht="17.25" hidden="1" customHeight="1">
      <c r="B53" s="2" t="s">
        <v>69</v>
      </c>
      <c r="C53" s="88">
        <v>302</v>
      </c>
      <c r="D53" s="88">
        <v>245</v>
      </c>
      <c r="E53" s="88">
        <v>76</v>
      </c>
      <c r="F53" s="88">
        <v>679213</v>
      </c>
      <c r="G53" s="88">
        <v>286</v>
      </c>
      <c r="H53" s="88">
        <v>60</v>
      </c>
      <c r="I53" s="88">
        <v>10</v>
      </c>
      <c r="J53" s="88">
        <v>56762</v>
      </c>
      <c r="K53" s="88">
        <v>65</v>
      </c>
    </row>
    <row r="54" spans="2:11" ht="17.25" hidden="1" customHeight="1">
      <c r="B54" s="2" t="s">
        <v>70</v>
      </c>
      <c r="C54" s="88">
        <v>1379</v>
      </c>
      <c r="D54" s="88">
        <v>251</v>
      </c>
      <c r="E54" s="88">
        <v>101</v>
      </c>
      <c r="F54" s="88">
        <v>606594</v>
      </c>
      <c r="G54" s="88">
        <v>303</v>
      </c>
      <c r="H54" s="88">
        <v>36</v>
      </c>
      <c r="I54" s="88">
        <v>9</v>
      </c>
      <c r="J54" s="88">
        <v>32457</v>
      </c>
      <c r="K54" s="88">
        <v>41</v>
      </c>
    </row>
    <row r="55" spans="2:11" ht="17.25" hidden="1" customHeight="1">
      <c r="B55" s="2" t="s">
        <v>71</v>
      </c>
      <c r="C55" s="88">
        <v>2950</v>
      </c>
      <c r="D55" s="88">
        <v>413</v>
      </c>
      <c r="E55" s="88">
        <v>150</v>
      </c>
      <c r="F55" s="88">
        <v>1236051</v>
      </c>
      <c r="G55" s="88">
        <v>493</v>
      </c>
      <c r="H55" s="88">
        <v>68</v>
      </c>
      <c r="I55" s="88">
        <v>14</v>
      </c>
      <c r="J55" s="88">
        <v>60289</v>
      </c>
      <c r="K55" s="88">
        <v>77</v>
      </c>
    </row>
    <row r="56" spans="2:11" ht="17.25" hidden="1" customHeight="1">
      <c r="B56" s="2" t="s">
        <v>72</v>
      </c>
      <c r="C56" s="88">
        <v>1413</v>
      </c>
      <c r="D56" s="88">
        <v>254</v>
      </c>
      <c r="E56" s="88">
        <v>112</v>
      </c>
      <c r="F56" s="88">
        <v>698921</v>
      </c>
      <c r="G56" s="88">
        <v>310</v>
      </c>
      <c r="H56" s="88">
        <v>26</v>
      </c>
      <c r="I56" s="88">
        <v>6</v>
      </c>
      <c r="J56" s="88">
        <v>22186</v>
      </c>
      <c r="K56" s="88">
        <v>30</v>
      </c>
    </row>
    <row r="57" spans="2:11" ht="17.25" hidden="1" customHeight="1">
      <c r="B57" s="2" t="s">
        <v>73</v>
      </c>
      <c r="C57" s="88">
        <v>812</v>
      </c>
      <c r="D57" s="88">
        <v>261</v>
      </c>
      <c r="E57" s="88">
        <v>236</v>
      </c>
      <c r="F57" s="88">
        <v>888024</v>
      </c>
      <c r="G57" s="88">
        <v>327</v>
      </c>
      <c r="H57" s="88">
        <v>26</v>
      </c>
      <c r="I57" s="88">
        <v>13</v>
      </c>
      <c r="J57" s="88">
        <v>26007</v>
      </c>
      <c r="K57" s="88">
        <v>34</v>
      </c>
    </row>
    <row r="58" spans="2:11" ht="17.25" hidden="1" customHeight="1">
      <c r="B58" s="2" t="s">
        <v>74</v>
      </c>
      <c r="C58" s="88">
        <v>459</v>
      </c>
      <c r="D58" s="88">
        <v>78</v>
      </c>
      <c r="E58" s="88">
        <v>26</v>
      </c>
      <c r="F58" s="88">
        <v>235392</v>
      </c>
      <c r="G58" s="88">
        <v>91</v>
      </c>
      <c r="H58" s="88">
        <v>20</v>
      </c>
      <c r="I58" s="88">
        <v>8</v>
      </c>
      <c r="J58" s="88">
        <v>19655</v>
      </c>
      <c r="K58" s="88">
        <v>24</v>
      </c>
    </row>
    <row r="59" spans="2:11" ht="17.25" hidden="1" customHeight="1">
      <c r="B59" s="2" t="s">
        <v>75</v>
      </c>
      <c r="C59" s="88">
        <v>3661</v>
      </c>
      <c r="D59" s="88">
        <v>459</v>
      </c>
      <c r="E59" s="88">
        <v>93</v>
      </c>
      <c r="F59" s="88">
        <v>1311563</v>
      </c>
      <c r="G59" s="88">
        <v>521</v>
      </c>
      <c r="H59" s="88">
        <v>30</v>
      </c>
      <c r="I59" s="88">
        <v>11</v>
      </c>
      <c r="J59" s="88">
        <v>29247</v>
      </c>
      <c r="K59" s="88">
        <v>38</v>
      </c>
    </row>
    <row r="60" spans="2:11" ht="17.25" hidden="1" customHeight="1">
      <c r="B60" s="2" t="s">
        <v>76</v>
      </c>
      <c r="C60" s="88">
        <v>2091</v>
      </c>
      <c r="D60" s="88">
        <v>331</v>
      </c>
      <c r="E60" s="88">
        <v>67</v>
      </c>
      <c r="F60" s="88">
        <v>966231</v>
      </c>
      <c r="G60" s="88">
        <v>366</v>
      </c>
      <c r="H60" s="88">
        <v>37</v>
      </c>
      <c r="I60" s="88">
        <v>4</v>
      </c>
      <c r="J60" s="88">
        <v>30330</v>
      </c>
      <c r="K60" s="88">
        <v>40</v>
      </c>
    </row>
    <row r="61" spans="2:11" ht="17.25" hidden="1" customHeight="1">
      <c r="B61" s="2" t="s">
        <v>313</v>
      </c>
      <c r="C61" s="88">
        <v>856</v>
      </c>
      <c r="D61" s="88">
        <v>129</v>
      </c>
      <c r="E61" s="88">
        <v>49</v>
      </c>
      <c r="F61" s="88">
        <v>377963</v>
      </c>
      <c r="G61" s="88">
        <v>158</v>
      </c>
      <c r="H61" s="88">
        <v>30</v>
      </c>
      <c r="I61" s="88">
        <v>4</v>
      </c>
      <c r="J61" s="88">
        <v>25486</v>
      </c>
      <c r="K61" s="88">
        <v>32</v>
      </c>
    </row>
    <row r="62" spans="2:11" ht="17.25" hidden="1" customHeight="1">
      <c r="B62" s="2" t="s">
        <v>77</v>
      </c>
      <c r="C62" s="88">
        <v>569</v>
      </c>
      <c r="D62" s="88">
        <v>102</v>
      </c>
      <c r="E62" s="88">
        <v>54</v>
      </c>
      <c r="F62" s="88">
        <v>283671</v>
      </c>
      <c r="G62" s="88">
        <v>128</v>
      </c>
      <c r="H62" s="88">
        <v>18</v>
      </c>
      <c r="I62" s="88">
        <v>11</v>
      </c>
      <c r="J62" s="88">
        <v>18935</v>
      </c>
      <c r="K62" s="88">
        <v>25</v>
      </c>
    </row>
    <row r="63" spans="2:11" ht="17.25" hidden="1" customHeight="1">
      <c r="B63" s="2" t="s">
        <v>78</v>
      </c>
      <c r="C63" s="88">
        <v>56</v>
      </c>
      <c r="D63" s="88">
        <v>16</v>
      </c>
      <c r="E63" s="88">
        <v>19</v>
      </c>
      <c r="F63" s="88">
        <v>58597</v>
      </c>
      <c r="G63" s="88">
        <v>23</v>
      </c>
      <c r="H63" s="88">
        <v>1</v>
      </c>
      <c r="I63" s="88">
        <v>0</v>
      </c>
      <c r="J63" s="88">
        <v>860</v>
      </c>
      <c r="K63" s="88">
        <v>1</v>
      </c>
    </row>
    <row r="64" spans="2:11" ht="17.25" hidden="1" customHeight="1">
      <c r="B64" s="2" t="s">
        <v>79</v>
      </c>
      <c r="C64" s="88">
        <v>466</v>
      </c>
      <c r="D64" s="88">
        <v>99</v>
      </c>
      <c r="E64" s="88">
        <v>51</v>
      </c>
      <c r="F64" s="88">
        <v>374989</v>
      </c>
      <c r="G64" s="88">
        <v>114</v>
      </c>
      <c r="H64" s="88">
        <v>11</v>
      </c>
      <c r="I64" s="88">
        <v>5</v>
      </c>
      <c r="J64" s="88">
        <v>11040</v>
      </c>
      <c r="K64" s="88">
        <v>15</v>
      </c>
    </row>
    <row r="65" spans="2:11" ht="17.25" hidden="1" customHeight="1">
      <c r="B65" s="2" t="s">
        <v>80</v>
      </c>
      <c r="C65" s="88">
        <v>466</v>
      </c>
      <c r="D65" s="88">
        <v>75</v>
      </c>
      <c r="E65" s="88">
        <v>21</v>
      </c>
      <c r="F65" s="88">
        <v>178806</v>
      </c>
      <c r="G65" s="88">
        <v>85</v>
      </c>
      <c r="H65" s="88">
        <v>10</v>
      </c>
      <c r="I65" s="88">
        <v>1</v>
      </c>
      <c r="J65" s="88">
        <v>8560</v>
      </c>
      <c r="K65" s="88">
        <v>11</v>
      </c>
    </row>
    <row r="66" spans="2:11" ht="17.25" hidden="1" customHeight="1">
      <c r="B66" s="2" t="s">
        <v>81</v>
      </c>
      <c r="C66" s="88">
        <v>656</v>
      </c>
      <c r="D66" s="88">
        <v>84</v>
      </c>
      <c r="E66" s="88">
        <v>24</v>
      </c>
      <c r="F66" s="88">
        <v>192875</v>
      </c>
      <c r="G66" s="88">
        <v>102</v>
      </c>
      <c r="H66" s="88">
        <v>11</v>
      </c>
      <c r="I66" s="88">
        <v>6</v>
      </c>
      <c r="J66" s="88">
        <v>11278</v>
      </c>
      <c r="K66" s="88">
        <v>16</v>
      </c>
    </row>
    <row r="67" spans="2:11" ht="17.25" hidden="1" customHeight="1">
      <c r="B67" s="2" t="s">
        <v>82</v>
      </c>
      <c r="C67" s="88">
        <v>80</v>
      </c>
      <c r="D67" s="88">
        <v>13</v>
      </c>
      <c r="E67" s="88">
        <v>5</v>
      </c>
      <c r="F67" s="88">
        <v>48920</v>
      </c>
      <c r="G67" s="88">
        <v>16</v>
      </c>
      <c r="H67" s="88">
        <v>6</v>
      </c>
      <c r="I67" s="88">
        <v>4</v>
      </c>
      <c r="J67" s="88">
        <v>5817</v>
      </c>
      <c r="K67" s="88">
        <v>8</v>
      </c>
    </row>
    <row r="68" spans="2:11" ht="17.25" hidden="1" customHeight="1">
      <c r="B68" s="2" t="s">
        <v>83</v>
      </c>
      <c r="C68" s="88">
        <v>162</v>
      </c>
      <c r="D68" s="88">
        <v>32</v>
      </c>
      <c r="E68" s="88">
        <v>17</v>
      </c>
      <c r="F68" s="88">
        <v>129441</v>
      </c>
      <c r="G68" s="88">
        <v>38</v>
      </c>
      <c r="H68" s="88">
        <v>4</v>
      </c>
      <c r="I68" s="88">
        <v>3</v>
      </c>
      <c r="J68" s="88">
        <v>4940</v>
      </c>
      <c r="K68" s="88">
        <v>6</v>
      </c>
    </row>
    <row r="69" spans="2:11" ht="17.25" hidden="1" customHeight="1">
      <c r="B69" s="2" t="s">
        <v>84</v>
      </c>
      <c r="C69" s="88">
        <v>134</v>
      </c>
      <c r="D69" s="88">
        <v>22</v>
      </c>
      <c r="E69" s="88">
        <v>4</v>
      </c>
      <c r="F69" s="88">
        <v>57876</v>
      </c>
      <c r="G69" s="88">
        <v>24</v>
      </c>
      <c r="H69" s="88">
        <v>9</v>
      </c>
      <c r="I69" s="88">
        <v>3</v>
      </c>
      <c r="J69" s="88">
        <v>9220</v>
      </c>
      <c r="K69" s="88">
        <v>10</v>
      </c>
    </row>
    <row r="70" spans="2:11" ht="17.25" hidden="1" customHeight="1">
      <c r="B70" s="2" t="s">
        <v>85</v>
      </c>
      <c r="C70" s="88">
        <v>682</v>
      </c>
      <c r="D70" s="88">
        <v>120</v>
      </c>
      <c r="E70" s="88">
        <v>53</v>
      </c>
      <c r="F70" s="88">
        <v>367882</v>
      </c>
      <c r="G70" s="88">
        <v>141</v>
      </c>
      <c r="H70" s="88">
        <v>20</v>
      </c>
      <c r="I70" s="88">
        <v>5</v>
      </c>
      <c r="J70" s="88">
        <v>16538</v>
      </c>
      <c r="K70" s="88">
        <v>21</v>
      </c>
    </row>
    <row r="71" spans="2:11" ht="17.25" hidden="1" customHeight="1">
      <c r="B71" s="2" t="s">
        <v>86</v>
      </c>
      <c r="C71" s="88">
        <v>46</v>
      </c>
      <c r="D71" s="88">
        <v>10</v>
      </c>
      <c r="E71" s="88">
        <v>4</v>
      </c>
      <c r="F71" s="88">
        <v>30130</v>
      </c>
      <c r="G71" s="88">
        <v>11</v>
      </c>
      <c r="H71" s="88">
        <v>0</v>
      </c>
      <c r="I71" s="88">
        <v>1</v>
      </c>
      <c r="J71" s="88">
        <v>300</v>
      </c>
      <c r="K71" s="88">
        <v>1</v>
      </c>
    </row>
    <row r="72" spans="2:11" ht="17.25" hidden="1" customHeight="1">
      <c r="B72" s="2" t="s">
        <v>87</v>
      </c>
      <c r="C72" s="88">
        <v>22</v>
      </c>
      <c r="D72" s="88">
        <v>5</v>
      </c>
      <c r="E72" s="88">
        <v>3</v>
      </c>
      <c r="F72" s="88">
        <v>10115</v>
      </c>
      <c r="G72" s="88">
        <v>7</v>
      </c>
      <c r="H72" s="88">
        <v>0</v>
      </c>
      <c r="I72" s="88">
        <v>0</v>
      </c>
      <c r="J72" s="88">
        <v>0</v>
      </c>
      <c r="K72" s="88">
        <v>0</v>
      </c>
    </row>
    <row r="73" spans="2:11" ht="17.25" hidden="1" customHeight="1">
      <c r="B73" s="2" t="s">
        <v>88</v>
      </c>
      <c r="C73" s="88">
        <v>128</v>
      </c>
      <c r="D73" s="88">
        <v>20</v>
      </c>
      <c r="E73" s="88">
        <v>13</v>
      </c>
      <c r="F73" s="88">
        <v>58976</v>
      </c>
      <c r="G73" s="88">
        <v>29</v>
      </c>
      <c r="H73" s="88">
        <v>6</v>
      </c>
      <c r="I73" s="88">
        <v>0</v>
      </c>
      <c r="J73" s="88">
        <v>5160</v>
      </c>
      <c r="K73" s="88">
        <v>6</v>
      </c>
    </row>
    <row r="74" spans="2:11" ht="17.25" hidden="1" customHeight="1">
      <c r="B74" s="2" t="s">
        <v>89</v>
      </c>
      <c r="C74" s="88">
        <v>123</v>
      </c>
      <c r="D74" s="88">
        <v>20</v>
      </c>
      <c r="E74" s="88">
        <v>6</v>
      </c>
      <c r="F74" s="88">
        <v>46749</v>
      </c>
      <c r="G74" s="88">
        <v>26</v>
      </c>
      <c r="H74" s="88">
        <v>9</v>
      </c>
      <c r="I74" s="88">
        <v>6</v>
      </c>
      <c r="J74" s="88">
        <v>8517</v>
      </c>
      <c r="K74" s="88">
        <v>13</v>
      </c>
    </row>
    <row r="75" spans="2:11" ht="17.25" hidden="1" customHeight="1">
      <c r="B75" s="2" t="s">
        <v>90</v>
      </c>
      <c r="C75" s="88">
        <v>379</v>
      </c>
      <c r="D75" s="88">
        <v>65</v>
      </c>
      <c r="E75" s="88">
        <v>16</v>
      </c>
      <c r="F75" s="88">
        <v>155379</v>
      </c>
      <c r="G75" s="88">
        <v>74</v>
      </c>
      <c r="H75" s="88">
        <v>15</v>
      </c>
      <c r="I75" s="88">
        <v>1</v>
      </c>
      <c r="J75" s="88">
        <v>11527</v>
      </c>
      <c r="K75" s="88">
        <v>16</v>
      </c>
    </row>
    <row r="76" spans="2:11" ht="17.25" hidden="1" customHeight="1">
      <c r="B76" s="2" t="s">
        <v>91</v>
      </c>
      <c r="C76" s="88">
        <v>593</v>
      </c>
      <c r="D76" s="88">
        <v>55</v>
      </c>
      <c r="E76" s="88">
        <v>20</v>
      </c>
      <c r="F76" s="88">
        <v>163412</v>
      </c>
      <c r="G76" s="88">
        <v>64</v>
      </c>
      <c r="H76" s="88">
        <v>6</v>
      </c>
      <c r="I76" s="88">
        <v>1</v>
      </c>
      <c r="J76" s="88">
        <v>5204</v>
      </c>
      <c r="K76" s="88">
        <v>7</v>
      </c>
    </row>
    <row r="77" spans="2:11" ht="17.25" hidden="1" customHeight="1">
      <c r="B77" s="2" t="s">
        <v>92</v>
      </c>
      <c r="C77" s="88">
        <v>1014</v>
      </c>
      <c r="D77" s="88">
        <v>200</v>
      </c>
      <c r="E77" s="88">
        <v>47</v>
      </c>
      <c r="F77" s="88">
        <v>638958</v>
      </c>
      <c r="G77" s="88">
        <v>223</v>
      </c>
      <c r="H77" s="88">
        <v>31</v>
      </c>
      <c r="I77" s="88">
        <v>7</v>
      </c>
      <c r="J77" s="88">
        <v>29000</v>
      </c>
      <c r="K77" s="88">
        <v>35</v>
      </c>
    </row>
    <row r="78" spans="2:11" ht="17.25" hidden="1" customHeight="1">
      <c r="B78" s="2" t="s">
        <v>93</v>
      </c>
      <c r="C78" s="88">
        <v>436</v>
      </c>
      <c r="D78" s="88">
        <v>66</v>
      </c>
      <c r="E78" s="88">
        <v>21</v>
      </c>
      <c r="F78" s="88">
        <v>272506</v>
      </c>
      <c r="G78" s="88">
        <v>75</v>
      </c>
      <c r="H78" s="88">
        <v>8</v>
      </c>
      <c r="I78" s="88">
        <v>1</v>
      </c>
      <c r="J78" s="88">
        <v>7120</v>
      </c>
      <c r="K78" s="88">
        <v>9</v>
      </c>
    </row>
    <row r="79" spans="2:11" ht="17.25" hidden="1" customHeight="1">
      <c r="B79" s="2" t="s">
        <v>94</v>
      </c>
      <c r="C79" s="88">
        <v>234</v>
      </c>
      <c r="D79" s="88">
        <v>60</v>
      </c>
      <c r="E79" s="88">
        <v>37</v>
      </c>
      <c r="F79" s="88">
        <v>158930</v>
      </c>
      <c r="G79" s="88">
        <v>74</v>
      </c>
      <c r="H79" s="88">
        <v>2</v>
      </c>
      <c r="I79" s="88">
        <v>1</v>
      </c>
      <c r="J79" s="88">
        <v>2220</v>
      </c>
      <c r="K79" s="88">
        <v>3</v>
      </c>
    </row>
    <row r="80" spans="2:11" ht="17.25" hidden="1" customHeight="1">
      <c r="B80" s="2" t="s">
        <v>95</v>
      </c>
      <c r="C80" s="88">
        <v>393</v>
      </c>
      <c r="D80" s="88">
        <v>65</v>
      </c>
      <c r="E80" s="88">
        <v>33</v>
      </c>
      <c r="F80" s="88">
        <v>147364</v>
      </c>
      <c r="G80" s="88">
        <v>84</v>
      </c>
      <c r="H80" s="88">
        <v>7</v>
      </c>
      <c r="I80" s="88">
        <v>7</v>
      </c>
      <c r="J80" s="88">
        <v>9330</v>
      </c>
      <c r="K80" s="88">
        <v>10</v>
      </c>
    </row>
    <row r="81" spans="2:11" ht="17.25" hidden="1" customHeight="1">
      <c r="B81" s="2" t="s">
        <v>96</v>
      </c>
      <c r="C81" s="88">
        <v>147</v>
      </c>
      <c r="D81" s="88">
        <v>47</v>
      </c>
      <c r="E81" s="88">
        <v>22</v>
      </c>
      <c r="F81" s="88">
        <v>120160</v>
      </c>
      <c r="G81" s="88">
        <v>54</v>
      </c>
      <c r="H81" s="88">
        <v>6</v>
      </c>
      <c r="I81" s="88">
        <v>0</v>
      </c>
      <c r="J81" s="88">
        <v>4762</v>
      </c>
      <c r="K81" s="88">
        <v>6</v>
      </c>
    </row>
    <row r="82" spans="2:11" ht="17.25" hidden="1" customHeight="1">
      <c r="B82" s="2" t="s">
        <v>97</v>
      </c>
      <c r="C82" s="88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</row>
    <row r="83" spans="2:11" ht="17.25" hidden="1" customHeight="1">
      <c r="B83" s="2" t="s">
        <v>98</v>
      </c>
      <c r="C83" s="88">
        <v>67</v>
      </c>
      <c r="D83" s="88">
        <v>30</v>
      </c>
      <c r="E83" s="88">
        <v>20</v>
      </c>
      <c r="F83" s="88">
        <v>99595</v>
      </c>
      <c r="G83" s="88">
        <v>38</v>
      </c>
      <c r="H83" s="88">
        <v>2</v>
      </c>
      <c r="I83" s="88">
        <v>0</v>
      </c>
      <c r="J83" s="88">
        <v>1517</v>
      </c>
      <c r="K83" s="88">
        <v>2</v>
      </c>
    </row>
    <row r="84" spans="2:11" ht="17.25" hidden="1" customHeight="1">
      <c r="B84" s="2" t="s">
        <v>99</v>
      </c>
      <c r="C84" s="88">
        <v>5</v>
      </c>
      <c r="D84" s="88">
        <v>1</v>
      </c>
      <c r="E84" s="88">
        <v>1</v>
      </c>
      <c r="F84" s="88">
        <v>3760</v>
      </c>
      <c r="G84" s="88">
        <v>1</v>
      </c>
      <c r="H84" s="88">
        <v>0</v>
      </c>
      <c r="I84" s="88">
        <v>0</v>
      </c>
      <c r="J84" s="88">
        <v>0</v>
      </c>
      <c r="K84" s="88">
        <v>0</v>
      </c>
    </row>
    <row r="85" spans="2:11" ht="17.25" hidden="1" customHeight="1">
      <c r="B85" s="2" t="s">
        <v>100</v>
      </c>
      <c r="C85" s="88">
        <v>95</v>
      </c>
      <c r="D85" s="88">
        <v>21</v>
      </c>
      <c r="E85" s="88">
        <v>9</v>
      </c>
      <c r="F85" s="88">
        <v>39398</v>
      </c>
      <c r="G85" s="88">
        <v>27</v>
      </c>
      <c r="H85" s="88">
        <v>0</v>
      </c>
      <c r="I85" s="88">
        <v>0</v>
      </c>
      <c r="J85" s="88">
        <v>0</v>
      </c>
      <c r="K85" s="88">
        <v>0</v>
      </c>
    </row>
    <row r="86" spans="2:11" ht="17.25" hidden="1" customHeight="1">
      <c r="B86" s="2" t="s">
        <v>101</v>
      </c>
      <c r="C86" s="88">
        <v>20</v>
      </c>
      <c r="D86" s="88">
        <v>2</v>
      </c>
      <c r="E86" s="88">
        <v>1</v>
      </c>
      <c r="F86" s="88">
        <v>2281</v>
      </c>
      <c r="G86" s="88">
        <v>2</v>
      </c>
      <c r="H86" s="88">
        <v>0</v>
      </c>
      <c r="I86" s="88">
        <v>0</v>
      </c>
      <c r="J86" s="88">
        <v>0</v>
      </c>
      <c r="K86" s="88">
        <v>0</v>
      </c>
    </row>
    <row r="87" spans="2:11" ht="17.25" hidden="1" customHeight="1">
      <c r="B87" s="2" t="s">
        <v>102</v>
      </c>
      <c r="C87" s="88">
        <v>12</v>
      </c>
      <c r="D87" s="88">
        <v>3</v>
      </c>
      <c r="E87" s="88">
        <v>1</v>
      </c>
      <c r="F87" s="88">
        <v>4910</v>
      </c>
      <c r="G87" s="88">
        <v>4</v>
      </c>
      <c r="H87" s="88">
        <v>0</v>
      </c>
      <c r="I87" s="88">
        <v>0</v>
      </c>
      <c r="J87" s="88">
        <v>0</v>
      </c>
      <c r="K87" s="88">
        <v>0</v>
      </c>
    </row>
    <row r="88" spans="2:11" ht="17.25" hidden="1" customHeight="1">
      <c r="B88" s="2" t="s">
        <v>103</v>
      </c>
      <c r="C88" s="88">
        <v>41</v>
      </c>
      <c r="D88" s="88">
        <v>9</v>
      </c>
      <c r="E88" s="88">
        <v>2</v>
      </c>
      <c r="F88" s="88">
        <v>14650</v>
      </c>
      <c r="G88" s="88">
        <v>9</v>
      </c>
      <c r="H88" s="88">
        <v>1</v>
      </c>
      <c r="I88" s="88">
        <v>0</v>
      </c>
      <c r="J88" s="88">
        <v>600</v>
      </c>
      <c r="K88" s="88">
        <v>1</v>
      </c>
    </row>
    <row r="89" spans="2:11" ht="17.25" hidden="1" customHeight="1">
      <c r="B89" s="2" t="s">
        <v>104</v>
      </c>
      <c r="C89" s="88">
        <v>41</v>
      </c>
      <c r="D89" s="88">
        <v>12</v>
      </c>
      <c r="E89" s="88">
        <v>4</v>
      </c>
      <c r="F89" s="88">
        <v>17749</v>
      </c>
      <c r="G89" s="88">
        <v>13</v>
      </c>
      <c r="H89" s="88">
        <v>2</v>
      </c>
      <c r="I89" s="88">
        <v>1</v>
      </c>
      <c r="J89" s="88">
        <v>2220</v>
      </c>
      <c r="K89" s="88">
        <v>3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P88"/>
  <sheetViews>
    <sheetView view="pageBreakPreview" zoomScale="80" zoomScaleNormal="75" zoomScaleSheetLayoutView="80" workbookViewId="0">
      <pane xSplit="2" ySplit="4" topLeftCell="C5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4" width="13.109375" style="1" customWidth="1"/>
    <col min="15" max="15" width="11.6640625" style="2" customWidth="1"/>
    <col min="16" max="16" width="2.77734375" style="1" customWidth="1"/>
    <col min="17" max="16384" width="9" style="1"/>
  </cols>
  <sheetData>
    <row r="1" spans="2:16" s="10" customFormat="1" ht="17.25" customHeight="1">
      <c r="B1" s="215" t="s">
        <v>414</v>
      </c>
      <c r="C1" s="17"/>
      <c r="D1" s="9"/>
      <c r="E1" s="9"/>
      <c r="F1" s="9"/>
      <c r="G1" s="9"/>
      <c r="H1" s="17"/>
      <c r="I1" s="9"/>
      <c r="J1" s="9"/>
      <c r="K1" s="17"/>
      <c r="L1" s="9"/>
      <c r="M1" s="9"/>
      <c r="O1" s="19"/>
    </row>
    <row r="2" spans="2:16" s="10" customFormat="1" ht="17.25" customHeight="1" thickBot="1">
      <c r="B2" s="19"/>
      <c r="N2" s="11"/>
      <c r="O2" s="198" t="s">
        <v>30</v>
      </c>
    </row>
    <row r="3" spans="2:16" s="16" customFormat="1" ht="17.25" customHeight="1">
      <c r="B3" s="334" t="s">
        <v>50</v>
      </c>
      <c r="C3" s="366" t="s">
        <v>218</v>
      </c>
      <c r="D3" s="328" t="s">
        <v>266</v>
      </c>
      <c r="E3" s="329"/>
      <c r="F3" s="329"/>
      <c r="G3" s="329"/>
      <c r="H3" s="329"/>
      <c r="I3" s="329"/>
      <c r="J3" s="329"/>
      <c r="K3" s="329"/>
      <c r="L3" s="329"/>
      <c r="M3" s="329"/>
      <c r="N3" s="333"/>
      <c r="O3" s="344" t="s">
        <v>50</v>
      </c>
    </row>
    <row r="4" spans="2:16" s="31" customFormat="1" ht="17.25" customHeight="1" thickBot="1">
      <c r="B4" s="352"/>
      <c r="C4" s="367"/>
      <c r="D4" s="66" t="s">
        <v>267</v>
      </c>
      <c r="E4" s="66" t="s">
        <v>268</v>
      </c>
      <c r="F4" s="66" t="s">
        <v>269</v>
      </c>
      <c r="G4" s="66" t="s">
        <v>270</v>
      </c>
      <c r="H4" s="66" t="s">
        <v>271</v>
      </c>
      <c r="I4" s="66" t="s">
        <v>272</v>
      </c>
      <c r="J4" s="66" t="s">
        <v>273</v>
      </c>
      <c r="K4" s="66" t="s">
        <v>274</v>
      </c>
      <c r="L4" s="66" t="s">
        <v>275</v>
      </c>
      <c r="M4" s="66" t="s">
        <v>276</v>
      </c>
      <c r="N4" s="105" t="s">
        <v>277</v>
      </c>
      <c r="O4" s="346"/>
    </row>
    <row r="5" spans="2:16" s="6" customFormat="1" ht="17.25" customHeight="1">
      <c r="B5" s="13" t="s">
        <v>67</v>
      </c>
      <c r="C5" s="32">
        <f>C50</f>
        <v>164076</v>
      </c>
      <c r="D5" s="33">
        <f t="shared" ref="D5:N5" si="0">D50</f>
        <v>104273</v>
      </c>
      <c r="E5" s="33">
        <f t="shared" si="0"/>
        <v>35052</v>
      </c>
      <c r="F5" s="33">
        <f t="shared" si="0"/>
        <v>15308</v>
      </c>
      <c r="G5" s="33">
        <f t="shared" si="0"/>
        <v>7440</v>
      </c>
      <c r="H5" s="33">
        <f t="shared" si="0"/>
        <v>1715</v>
      </c>
      <c r="I5" s="33">
        <f t="shared" ref="I5:K5" si="1">I50</f>
        <v>233</v>
      </c>
      <c r="J5" s="33">
        <f t="shared" si="1"/>
        <v>39</v>
      </c>
      <c r="K5" s="33">
        <f t="shared" si="1"/>
        <v>10</v>
      </c>
      <c r="L5" s="33">
        <f t="shared" si="0"/>
        <v>5</v>
      </c>
      <c r="M5" s="33">
        <f t="shared" si="0"/>
        <v>0</v>
      </c>
      <c r="N5" s="34">
        <f t="shared" si="0"/>
        <v>1</v>
      </c>
      <c r="O5" s="13" t="s">
        <v>67</v>
      </c>
      <c r="P5" s="18"/>
    </row>
    <row r="6" spans="2:16" s="6" customFormat="1" ht="17.25" customHeight="1">
      <c r="B6" s="14" t="s">
        <v>68</v>
      </c>
      <c r="C6" s="35">
        <f t="shared" ref="C6:N21" si="2">C51</f>
        <v>27577</v>
      </c>
      <c r="D6" s="36">
        <f t="shared" si="2"/>
        <v>18184</v>
      </c>
      <c r="E6" s="36">
        <f t="shared" si="2"/>
        <v>5791</v>
      </c>
      <c r="F6" s="36">
        <f t="shared" si="2"/>
        <v>2180</v>
      </c>
      <c r="G6" s="36">
        <f t="shared" si="2"/>
        <v>1095</v>
      </c>
      <c r="H6" s="36">
        <f t="shared" si="2"/>
        <v>268</v>
      </c>
      <c r="I6" s="36">
        <f t="shared" ref="I6:K6" si="3">I51</f>
        <v>54</v>
      </c>
      <c r="J6" s="36">
        <f t="shared" si="3"/>
        <v>5</v>
      </c>
      <c r="K6" s="36">
        <f t="shared" si="3"/>
        <v>0</v>
      </c>
      <c r="L6" s="36">
        <f t="shared" si="2"/>
        <v>0</v>
      </c>
      <c r="M6" s="36">
        <f t="shared" si="2"/>
        <v>0</v>
      </c>
      <c r="N6" s="37">
        <f t="shared" si="2"/>
        <v>0</v>
      </c>
      <c r="O6" s="14" t="s">
        <v>68</v>
      </c>
      <c r="P6" s="18"/>
    </row>
    <row r="7" spans="2:16" s="6" customFormat="1" ht="17.25" customHeight="1">
      <c r="B7" s="14" t="s">
        <v>69</v>
      </c>
      <c r="C7" s="35">
        <f t="shared" si="2"/>
        <v>38138</v>
      </c>
      <c r="D7" s="36">
        <f t="shared" si="2"/>
        <v>24257</v>
      </c>
      <c r="E7" s="36">
        <f t="shared" si="2"/>
        <v>8223</v>
      </c>
      <c r="F7" s="36">
        <f t="shared" si="2"/>
        <v>3287</v>
      </c>
      <c r="G7" s="36">
        <f t="shared" si="2"/>
        <v>1794</v>
      </c>
      <c r="H7" s="36">
        <f t="shared" si="2"/>
        <v>464</v>
      </c>
      <c r="I7" s="36">
        <f t="shared" ref="I7:K7" si="4">I52</f>
        <v>91</v>
      </c>
      <c r="J7" s="36">
        <f t="shared" si="4"/>
        <v>17</v>
      </c>
      <c r="K7" s="36">
        <f t="shared" si="4"/>
        <v>4</v>
      </c>
      <c r="L7" s="36">
        <f t="shared" si="2"/>
        <v>0</v>
      </c>
      <c r="M7" s="36">
        <f t="shared" si="2"/>
        <v>0</v>
      </c>
      <c r="N7" s="37">
        <f t="shared" si="2"/>
        <v>1</v>
      </c>
      <c r="O7" s="14" t="s">
        <v>69</v>
      </c>
      <c r="P7" s="18"/>
    </row>
    <row r="8" spans="2:16" s="6" customFormat="1" ht="17.25" customHeight="1">
      <c r="B8" s="14" t="s">
        <v>70</v>
      </c>
      <c r="C8" s="35">
        <f t="shared" si="2"/>
        <v>26802</v>
      </c>
      <c r="D8" s="36">
        <f t="shared" si="2"/>
        <v>18141</v>
      </c>
      <c r="E8" s="36">
        <f t="shared" si="2"/>
        <v>4632</v>
      </c>
      <c r="F8" s="36">
        <f t="shared" si="2"/>
        <v>2247</v>
      </c>
      <c r="G8" s="36">
        <f t="shared" si="2"/>
        <v>1269</v>
      </c>
      <c r="H8" s="36">
        <f t="shared" si="2"/>
        <v>394</v>
      </c>
      <c r="I8" s="36">
        <f t="shared" ref="I8:K8" si="5">I53</f>
        <v>92</v>
      </c>
      <c r="J8" s="36">
        <f t="shared" si="5"/>
        <v>23</v>
      </c>
      <c r="K8" s="36">
        <f t="shared" si="5"/>
        <v>4</v>
      </c>
      <c r="L8" s="36">
        <f t="shared" si="2"/>
        <v>0</v>
      </c>
      <c r="M8" s="36">
        <f t="shared" si="2"/>
        <v>0</v>
      </c>
      <c r="N8" s="37">
        <f t="shared" si="2"/>
        <v>0</v>
      </c>
      <c r="O8" s="14" t="s">
        <v>70</v>
      </c>
      <c r="P8" s="18"/>
    </row>
    <row r="9" spans="2:16" s="6" customFormat="1" ht="17.25" customHeight="1">
      <c r="B9" s="14" t="s">
        <v>71</v>
      </c>
      <c r="C9" s="35">
        <f t="shared" si="2"/>
        <v>55550</v>
      </c>
      <c r="D9" s="36">
        <f t="shared" si="2"/>
        <v>35458</v>
      </c>
      <c r="E9" s="36">
        <f t="shared" si="2"/>
        <v>11297</v>
      </c>
      <c r="F9" s="36">
        <f t="shared" si="2"/>
        <v>5198</v>
      </c>
      <c r="G9" s="36">
        <f t="shared" si="2"/>
        <v>2757</v>
      </c>
      <c r="H9" s="36">
        <f t="shared" si="2"/>
        <v>705</v>
      </c>
      <c r="I9" s="36">
        <f t="shared" ref="I9:K9" si="6">I54</f>
        <v>108</v>
      </c>
      <c r="J9" s="36">
        <f t="shared" si="6"/>
        <v>19</v>
      </c>
      <c r="K9" s="36">
        <f t="shared" si="6"/>
        <v>7</v>
      </c>
      <c r="L9" s="36">
        <f t="shared" si="2"/>
        <v>0</v>
      </c>
      <c r="M9" s="36">
        <f t="shared" si="2"/>
        <v>1</v>
      </c>
      <c r="N9" s="37">
        <f t="shared" si="2"/>
        <v>0</v>
      </c>
      <c r="O9" s="14" t="s">
        <v>71</v>
      </c>
      <c r="P9" s="18"/>
    </row>
    <row r="10" spans="2:16" s="6" customFormat="1" ht="17.25" customHeight="1">
      <c r="B10" s="14" t="s">
        <v>72</v>
      </c>
      <c r="C10" s="35">
        <f t="shared" si="2"/>
        <v>24127</v>
      </c>
      <c r="D10" s="36">
        <f t="shared" si="2"/>
        <v>15625</v>
      </c>
      <c r="E10" s="36">
        <f t="shared" si="2"/>
        <v>4830</v>
      </c>
      <c r="F10" s="36">
        <f t="shared" si="2"/>
        <v>2118</v>
      </c>
      <c r="G10" s="36">
        <f t="shared" si="2"/>
        <v>1189</v>
      </c>
      <c r="H10" s="36">
        <f t="shared" si="2"/>
        <v>290</v>
      </c>
      <c r="I10" s="36">
        <f t="shared" ref="I10:K10" si="7">I55</f>
        <v>64</v>
      </c>
      <c r="J10" s="36">
        <f t="shared" si="7"/>
        <v>7</v>
      </c>
      <c r="K10" s="36">
        <f t="shared" si="7"/>
        <v>4</v>
      </c>
      <c r="L10" s="36">
        <f t="shared" si="2"/>
        <v>0</v>
      </c>
      <c r="M10" s="36">
        <f t="shared" si="2"/>
        <v>0</v>
      </c>
      <c r="N10" s="37">
        <f t="shared" si="2"/>
        <v>0</v>
      </c>
      <c r="O10" s="14" t="s">
        <v>72</v>
      </c>
      <c r="P10" s="18"/>
    </row>
    <row r="11" spans="2:16" s="6" customFormat="1" ht="17.25" customHeight="1">
      <c r="B11" s="14" t="s">
        <v>73</v>
      </c>
      <c r="C11" s="35">
        <f t="shared" si="2"/>
        <v>11525</v>
      </c>
      <c r="D11" s="36">
        <f t="shared" si="2"/>
        <v>7706</v>
      </c>
      <c r="E11" s="36">
        <f t="shared" si="2"/>
        <v>2360</v>
      </c>
      <c r="F11" s="36">
        <f t="shared" si="2"/>
        <v>845</v>
      </c>
      <c r="G11" s="36">
        <f t="shared" si="2"/>
        <v>428</v>
      </c>
      <c r="H11" s="36">
        <f t="shared" si="2"/>
        <v>143</v>
      </c>
      <c r="I11" s="36">
        <f t="shared" ref="I11:K11" si="8">I56</f>
        <v>29</v>
      </c>
      <c r="J11" s="36">
        <f t="shared" si="8"/>
        <v>11</v>
      </c>
      <c r="K11" s="36">
        <f t="shared" si="8"/>
        <v>2</v>
      </c>
      <c r="L11" s="36">
        <f t="shared" si="2"/>
        <v>1</v>
      </c>
      <c r="M11" s="36">
        <f t="shared" si="2"/>
        <v>0</v>
      </c>
      <c r="N11" s="37">
        <f t="shared" si="2"/>
        <v>0</v>
      </c>
      <c r="O11" s="14" t="s">
        <v>73</v>
      </c>
      <c r="P11" s="18"/>
    </row>
    <row r="12" spans="2:16" s="6" customFormat="1" ht="17.25" customHeight="1">
      <c r="B12" s="14" t="s">
        <v>74</v>
      </c>
      <c r="C12" s="35">
        <f t="shared" si="2"/>
        <v>9348</v>
      </c>
      <c r="D12" s="36">
        <f t="shared" si="2"/>
        <v>6137</v>
      </c>
      <c r="E12" s="36">
        <f t="shared" si="2"/>
        <v>2089</v>
      </c>
      <c r="F12" s="36">
        <f t="shared" si="2"/>
        <v>632</v>
      </c>
      <c r="G12" s="36">
        <f t="shared" si="2"/>
        <v>338</v>
      </c>
      <c r="H12" s="36">
        <f t="shared" si="2"/>
        <v>121</v>
      </c>
      <c r="I12" s="36">
        <f t="shared" ref="I12:K12" si="9">I57</f>
        <v>27</v>
      </c>
      <c r="J12" s="36">
        <f t="shared" si="9"/>
        <v>3</v>
      </c>
      <c r="K12" s="36">
        <f t="shared" si="9"/>
        <v>1</v>
      </c>
      <c r="L12" s="36">
        <f t="shared" si="2"/>
        <v>0</v>
      </c>
      <c r="M12" s="36">
        <f t="shared" si="2"/>
        <v>0</v>
      </c>
      <c r="N12" s="37">
        <f t="shared" si="2"/>
        <v>0</v>
      </c>
      <c r="O12" s="14" t="s">
        <v>74</v>
      </c>
      <c r="P12" s="18"/>
    </row>
    <row r="13" spans="2:16" s="6" customFormat="1" ht="17.25" customHeight="1">
      <c r="B13" s="14" t="s">
        <v>75</v>
      </c>
      <c r="C13" s="35">
        <f t="shared" si="2"/>
        <v>55656</v>
      </c>
      <c r="D13" s="36">
        <f t="shared" si="2"/>
        <v>33076</v>
      </c>
      <c r="E13" s="36">
        <f t="shared" si="2"/>
        <v>12366</v>
      </c>
      <c r="F13" s="36">
        <f t="shared" si="2"/>
        <v>6164</v>
      </c>
      <c r="G13" s="36">
        <f t="shared" si="2"/>
        <v>3270</v>
      </c>
      <c r="H13" s="36">
        <f t="shared" si="2"/>
        <v>674</v>
      </c>
      <c r="I13" s="36">
        <f t="shared" ref="I13:K13" si="10">I58</f>
        <v>91</v>
      </c>
      <c r="J13" s="36">
        <f t="shared" si="10"/>
        <v>10</v>
      </c>
      <c r="K13" s="36">
        <f t="shared" si="10"/>
        <v>4</v>
      </c>
      <c r="L13" s="36">
        <f t="shared" si="2"/>
        <v>1</v>
      </c>
      <c r="M13" s="36">
        <f t="shared" si="2"/>
        <v>0</v>
      </c>
      <c r="N13" s="37">
        <f t="shared" si="2"/>
        <v>0</v>
      </c>
      <c r="O13" s="14" t="s">
        <v>75</v>
      </c>
      <c r="P13" s="18"/>
    </row>
    <row r="14" spans="2:16" s="6" customFormat="1" ht="17.25" customHeight="1">
      <c r="B14" s="14" t="s">
        <v>76</v>
      </c>
      <c r="C14" s="35">
        <f t="shared" si="2"/>
        <v>36356</v>
      </c>
      <c r="D14" s="36">
        <f t="shared" si="2"/>
        <v>21480</v>
      </c>
      <c r="E14" s="36">
        <f t="shared" si="2"/>
        <v>7372</v>
      </c>
      <c r="F14" s="36">
        <f t="shared" si="2"/>
        <v>4220</v>
      </c>
      <c r="G14" s="36">
        <f t="shared" si="2"/>
        <v>2552</v>
      </c>
      <c r="H14" s="36">
        <f t="shared" si="2"/>
        <v>617</v>
      </c>
      <c r="I14" s="36">
        <f t="shared" ref="I14:K14" si="11">I59</f>
        <v>89</v>
      </c>
      <c r="J14" s="36">
        <f t="shared" si="11"/>
        <v>20</v>
      </c>
      <c r="K14" s="36">
        <f t="shared" si="11"/>
        <v>6</v>
      </c>
      <c r="L14" s="36">
        <f t="shared" si="2"/>
        <v>0</v>
      </c>
      <c r="M14" s="36">
        <f t="shared" si="2"/>
        <v>0</v>
      </c>
      <c r="N14" s="37">
        <f t="shared" si="2"/>
        <v>0</v>
      </c>
      <c r="O14" s="14" t="s">
        <v>76</v>
      </c>
      <c r="P14" s="18"/>
    </row>
    <row r="15" spans="2:16" s="6" customFormat="1" ht="17.25" customHeight="1">
      <c r="B15" s="21" t="s">
        <v>425</v>
      </c>
      <c r="C15" s="35">
        <f t="shared" si="2"/>
        <v>16610</v>
      </c>
      <c r="D15" s="36">
        <f t="shared" si="2"/>
        <v>9747</v>
      </c>
      <c r="E15" s="36">
        <f t="shared" si="2"/>
        <v>3400</v>
      </c>
      <c r="F15" s="36">
        <f t="shared" si="2"/>
        <v>1951</v>
      </c>
      <c r="G15" s="36">
        <f t="shared" si="2"/>
        <v>1138</v>
      </c>
      <c r="H15" s="36">
        <f t="shared" si="2"/>
        <v>310</v>
      </c>
      <c r="I15" s="36">
        <f t="shared" ref="I15:K15" si="12">I60</f>
        <v>53</v>
      </c>
      <c r="J15" s="36">
        <f t="shared" si="12"/>
        <v>10</v>
      </c>
      <c r="K15" s="36">
        <f t="shared" si="12"/>
        <v>1</v>
      </c>
      <c r="L15" s="36">
        <f t="shared" si="2"/>
        <v>0</v>
      </c>
      <c r="M15" s="36">
        <f t="shared" si="2"/>
        <v>0</v>
      </c>
      <c r="N15" s="37">
        <f t="shared" si="2"/>
        <v>0</v>
      </c>
      <c r="O15" s="14" t="str">
        <f>B15</f>
        <v>葛城市</v>
      </c>
      <c r="P15" s="18"/>
    </row>
    <row r="16" spans="2:16" s="6" customFormat="1" ht="17.25" customHeight="1">
      <c r="B16" s="14" t="s">
        <v>77</v>
      </c>
      <c r="C16" s="35">
        <f t="shared" si="2"/>
        <v>11126</v>
      </c>
      <c r="D16" s="36">
        <f t="shared" si="2"/>
        <v>7120</v>
      </c>
      <c r="E16" s="36">
        <f t="shared" si="2"/>
        <v>2605</v>
      </c>
      <c r="F16" s="36">
        <f t="shared" si="2"/>
        <v>794</v>
      </c>
      <c r="G16" s="36">
        <f t="shared" si="2"/>
        <v>437</v>
      </c>
      <c r="H16" s="36">
        <f t="shared" si="2"/>
        <v>143</v>
      </c>
      <c r="I16" s="36">
        <f t="shared" ref="I16:K16" si="13">I61</f>
        <v>23</v>
      </c>
      <c r="J16" s="36">
        <f t="shared" si="13"/>
        <v>4</v>
      </c>
      <c r="K16" s="36">
        <f t="shared" si="13"/>
        <v>0</v>
      </c>
      <c r="L16" s="36">
        <f t="shared" si="2"/>
        <v>0</v>
      </c>
      <c r="M16" s="36">
        <f t="shared" si="2"/>
        <v>0</v>
      </c>
      <c r="N16" s="37">
        <f t="shared" si="2"/>
        <v>0</v>
      </c>
      <c r="O16" s="14" t="s">
        <v>77</v>
      </c>
      <c r="P16" s="18"/>
    </row>
    <row r="17" spans="2:16" s="6" customFormat="1" ht="17.25" customHeight="1">
      <c r="B17" s="14" t="s">
        <v>78</v>
      </c>
      <c r="C17" s="35">
        <f t="shared" si="2"/>
        <v>1295</v>
      </c>
      <c r="D17" s="36">
        <f t="shared" si="2"/>
        <v>855</v>
      </c>
      <c r="E17" s="36">
        <f t="shared" si="2"/>
        <v>261</v>
      </c>
      <c r="F17" s="36">
        <f t="shared" si="2"/>
        <v>102</v>
      </c>
      <c r="G17" s="36">
        <f t="shared" si="2"/>
        <v>55</v>
      </c>
      <c r="H17" s="36">
        <f t="shared" si="2"/>
        <v>18</v>
      </c>
      <c r="I17" s="36">
        <f t="shared" ref="I17:K17" si="14">I62</f>
        <v>3</v>
      </c>
      <c r="J17" s="36">
        <f t="shared" si="14"/>
        <v>1</v>
      </c>
      <c r="K17" s="36">
        <f t="shared" si="14"/>
        <v>0</v>
      </c>
      <c r="L17" s="36">
        <f t="shared" si="2"/>
        <v>0</v>
      </c>
      <c r="M17" s="36">
        <f t="shared" si="2"/>
        <v>0</v>
      </c>
      <c r="N17" s="37">
        <f t="shared" si="2"/>
        <v>0</v>
      </c>
      <c r="O17" s="14" t="s">
        <v>78</v>
      </c>
      <c r="P17" s="18"/>
    </row>
    <row r="18" spans="2:16" s="6" customFormat="1" ht="17.25" customHeight="1">
      <c r="B18" s="14" t="s">
        <v>79</v>
      </c>
      <c r="C18" s="35">
        <f t="shared" si="2"/>
        <v>8377</v>
      </c>
      <c r="D18" s="36">
        <f t="shared" si="2"/>
        <v>5047</v>
      </c>
      <c r="E18" s="36">
        <f t="shared" si="2"/>
        <v>2107</v>
      </c>
      <c r="F18" s="36">
        <f t="shared" si="2"/>
        <v>734</v>
      </c>
      <c r="G18" s="36">
        <f t="shared" si="2"/>
        <v>374</v>
      </c>
      <c r="H18" s="36">
        <f t="shared" si="2"/>
        <v>102</v>
      </c>
      <c r="I18" s="36">
        <f t="shared" ref="I18:K18" si="15">I63</f>
        <v>11</v>
      </c>
      <c r="J18" s="36">
        <f t="shared" si="15"/>
        <v>1</v>
      </c>
      <c r="K18" s="36">
        <f t="shared" si="15"/>
        <v>0</v>
      </c>
      <c r="L18" s="36">
        <f t="shared" si="2"/>
        <v>1</v>
      </c>
      <c r="M18" s="36">
        <f t="shared" si="2"/>
        <v>0</v>
      </c>
      <c r="N18" s="37">
        <f t="shared" si="2"/>
        <v>0</v>
      </c>
      <c r="O18" s="14" t="s">
        <v>79</v>
      </c>
      <c r="P18" s="18"/>
    </row>
    <row r="19" spans="2:16" s="6" customFormat="1" ht="17.25" customHeight="1">
      <c r="B19" s="14" t="s">
        <v>80</v>
      </c>
      <c r="C19" s="35">
        <f t="shared" si="2"/>
        <v>10356</v>
      </c>
      <c r="D19" s="36">
        <f t="shared" si="2"/>
        <v>6462</v>
      </c>
      <c r="E19" s="36">
        <f t="shared" si="2"/>
        <v>2246</v>
      </c>
      <c r="F19" s="36">
        <f t="shared" si="2"/>
        <v>983</v>
      </c>
      <c r="G19" s="36">
        <f t="shared" si="2"/>
        <v>506</v>
      </c>
      <c r="H19" s="36">
        <f t="shared" si="2"/>
        <v>130</v>
      </c>
      <c r="I19" s="36">
        <f t="shared" ref="I19:K19" si="16">I64</f>
        <v>23</v>
      </c>
      <c r="J19" s="36">
        <f t="shared" si="16"/>
        <v>6</v>
      </c>
      <c r="K19" s="36">
        <f t="shared" si="16"/>
        <v>0</v>
      </c>
      <c r="L19" s="36">
        <f t="shared" si="2"/>
        <v>0</v>
      </c>
      <c r="M19" s="36">
        <f t="shared" si="2"/>
        <v>0</v>
      </c>
      <c r="N19" s="37">
        <f t="shared" si="2"/>
        <v>0</v>
      </c>
      <c r="O19" s="14" t="s">
        <v>80</v>
      </c>
      <c r="P19" s="18"/>
    </row>
    <row r="20" spans="2:16" s="6" customFormat="1" ht="17.25" customHeight="1">
      <c r="B20" s="14" t="s">
        <v>81</v>
      </c>
      <c r="C20" s="35">
        <f t="shared" si="2"/>
        <v>12796</v>
      </c>
      <c r="D20" s="36">
        <f t="shared" si="2"/>
        <v>7520</v>
      </c>
      <c r="E20" s="36">
        <f t="shared" si="2"/>
        <v>2897</v>
      </c>
      <c r="F20" s="36">
        <f t="shared" si="2"/>
        <v>1332</v>
      </c>
      <c r="G20" s="36">
        <f t="shared" si="2"/>
        <v>796</v>
      </c>
      <c r="H20" s="36">
        <f t="shared" si="2"/>
        <v>218</v>
      </c>
      <c r="I20" s="36">
        <f t="shared" ref="I20:K20" si="17">I65</f>
        <v>30</v>
      </c>
      <c r="J20" s="36">
        <f t="shared" si="17"/>
        <v>3</v>
      </c>
      <c r="K20" s="36">
        <f t="shared" si="17"/>
        <v>0</v>
      </c>
      <c r="L20" s="36">
        <f t="shared" si="2"/>
        <v>0</v>
      </c>
      <c r="M20" s="36">
        <f t="shared" si="2"/>
        <v>0</v>
      </c>
      <c r="N20" s="37">
        <f t="shared" si="2"/>
        <v>0</v>
      </c>
      <c r="O20" s="14" t="s">
        <v>81</v>
      </c>
      <c r="P20" s="18"/>
    </row>
    <row r="21" spans="2:16" s="6" customFormat="1" ht="17.25" customHeight="1">
      <c r="B21" s="14" t="s">
        <v>82</v>
      </c>
      <c r="C21" s="35">
        <f t="shared" si="2"/>
        <v>3171</v>
      </c>
      <c r="D21" s="36">
        <f t="shared" si="2"/>
        <v>2024</v>
      </c>
      <c r="E21" s="36">
        <f t="shared" si="2"/>
        <v>732</v>
      </c>
      <c r="F21" s="36">
        <f t="shared" si="2"/>
        <v>270</v>
      </c>
      <c r="G21" s="36">
        <f t="shared" si="2"/>
        <v>97</v>
      </c>
      <c r="H21" s="36">
        <f t="shared" si="2"/>
        <v>37</v>
      </c>
      <c r="I21" s="36">
        <f t="shared" ref="I21:K21" si="18">I66</f>
        <v>11</v>
      </c>
      <c r="J21" s="36">
        <f t="shared" si="18"/>
        <v>0</v>
      </c>
      <c r="K21" s="36">
        <f t="shared" si="18"/>
        <v>0</v>
      </c>
      <c r="L21" s="36">
        <f t="shared" si="2"/>
        <v>0</v>
      </c>
      <c r="M21" s="36">
        <f t="shared" si="2"/>
        <v>0</v>
      </c>
      <c r="N21" s="37">
        <f t="shared" si="2"/>
        <v>0</v>
      </c>
      <c r="O21" s="14" t="s">
        <v>82</v>
      </c>
      <c r="P21" s="18"/>
    </row>
    <row r="22" spans="2:16" s="6" customFormat="1" ht="17.25" customHeight="1">
      <c r="B22" s="14" t="s">
        <v>83</v>
      </c>
      <c r="C22" s="35">
        <f t="shared" ref="C22:N37" si="19">C67</f>
        <v>3539</v>
      </c>
      <c r="D22" s="36">
        <f t="shared" si="19"/>
        <v>2150</v>
      </c>
      <c r="E22" s="36">
        <f t="shared" si="19"/>
        <v>809</v>
      </c>
      <c r="F22" s="36">
        <f t="shared" si="19"/>
        <v>352</v>
      </c>
      <c r="G22" s="36">
        <f t="shared" si="19"/>
        <v>169</v>
      </c>
      <c r="H22" s="36">
        <f t="shared" si="19"/>
        <v>56</v>
      </c>
      <c r="I22" s="36">
        <f t="shared" ref="I22:K22" si="20">I67</f>
        <v>3</v>
      </c>
      <c r="J22" s="36">
        <f t="shared" si="20"/>
        <v>0</v>
      </c>
      <c r="K22" s="36">
        <f t="shared" si="20"/>
        <v>0</v>
      </c>
      <c r="L22" s="36">
        <f t="shared" si="19"/>
        <v>0</v>
      </c>
      <c r="M22" s="36">
        <f t="shared" si="19"/>
        <v>0</v>
      </c>
      <c r="N22" s="37">
        <f t="shared" si="19"/>
        <v>0</v>
      </c>
      <c r="O22" s="14" t="s">
        <v>83</v>
      </c>
      <c r="P22" s="18"/>
    </row>
    <row r="23" spans="2:16" s="6" customFormat="1" ht="17.25" customHeight="1">
      <c r="B23" s="14" t="s">
        <v>84</v>
      </c>
      <c r="C23" s="35">
        <f t="shared" si="19"/>
        <v>2759</v>
      </c>
      <c r="D23" s="36">
        <f t="shared" si="19"/>
        <v>1699</v>
      </c>
      <c r="E23" s="36">
        <f t="shared" si="19"/>
        <v>665</v>
      </c>
      <c r="F23" s="36">
        <f t="shared" si="19"/>
        <v>224</v>
      </c>
      <c r="G23" s="36">
        <f t="shared" si="19"/>
        <v>122</v>
      </c>
      <c r="H23" s="36">
        <f t="shared" si="19"/>
        <v>45</v>
      </c>
      <c r="I23" s="36">
        <f t="shared" ref="I23:K23" si="21">I68</f>
        <v>1</v>
      </c>
      <c r="J23" s="36">
        <f t="shared" si="21"/>
        <v>2</v>
      </c>
      <c r="K23" s="36">
        <f t="shared" si="21"/>
        <v>1</v>
      </c>
      <c r="L23" s="36">
        <f t="shared" si="19"/>
        <v>0</v>
      </c>
      <c r="M23" s="36">
        <f t="shared" si="19"/>
        <v>0</v>
      </c>
      <c r="N23" s="37">
        <f t="shared" si="19"/>
        <v>0</v>
      </c>
      <c r="O23" s="14" t="s">
        <v>84</v>
      </c>
      <c r="P23" s="18"/>
    </row>
    <row r="24" spans="2:16" s="6" customFormat="1" ht="17.25" customHeight="1">
      <c r="B24" s="14" t="s">
        <v>85</v>
      </c>
      <c r="C24" s="35">
        <f t="shared" si="19"/>
        <v>14138</v>
      </c>
      <c r="D24" s="36">
        <f t="shared" si="19"/>
        <v>8611</v>
      </c>
      <c r="E24" s="36">
        <f t="shared" si="19"/>
        <v>3110</v>
      </c>
      <c r="F24" s="36">
        <f t="shared" si="19"/>
        <v>1409</v>
      </c>
      <c r="G24" s="36">
        <f t="shared" si="19"/>
        <v>745</v>
      </c>
      <c r="H24" s="36">
        <f t="shared" si="19"/>
        <v>222</v>
      </c>
      <c r="I24" s="36">
        <f t="shared" ref="I24:K24" si="22">I69</f>
        <v>33</v>
      </c>
      <c r="J24" s="36">
        <f t="shared" si="22"/>
        <v>7</v>
      </c>
      <c r="K24" s="36">
        <f t="shared" si="22"/>
        <v>1</v>
      </c>
      <c r="L24" s="36">
        <f t="shared" si="19"/>
        <v>0</v>
      </c>
      <c r="M24" s="36">
        <f t="shared" si="19"/>
        <v>0</v>
      </c>
      <c r="N24" s="37">
        <f t="shared" si="19"/>
        <v>0</v>
      </c>
      <c r="O24" s="14" t="s">
        <v>85</v>
      </c>
      <c r="P24" s="18"/>
    </row>
    <row r="25" spans="2:16" s="6" customFormat="1" ht="17.25" customHeight="1">
      <c r="B25" s="14" t="s">
        <v>86</v>
      </c>
      <c r="C25" s="35">
        <f t="shared" si="19"/>
        <v>476</v>
      </c>
      <c r="D25" s="36">
        <f t="shared" si="19"/>
        <v>319</v>
      </c>
      <c r="E25" s="36">
        <f t="shared" si="19"/>
        <v>103</v>
      </c>
      <c r="F25" s="36">
        <f t="shared" si="19"/>
        <v>30</v>
      </c>
      <c r="G25" s="36">
        <f t="shared" si="19"/>
        <v>14</v>
      </c>
      <c r="H25" s="36">
        <f t="shared" si="19"/>
        <v>8</v>
      </c>
      <c r="I25" s="36">
        <f t="shared" ref="I25:K25" si="23">I70</f>
        <v>2</v>
      </c>
      <c r="J25" s="36">
        <f t="shared" si="23"/>
        <v>0</v>
      </c>
      <c r="K25" s="36">
        <f t="shared" si="23"/>
        <v>0</v>
      </c>
      <c r="L25" s="36">
        <f t="shared" si="19"/>
        <v>0</v>
      </c>
      <c r="M25" s="36">
        <f t="shared" si="19"/>
        <v>0</v>
      </c>
      <c r="N25" s="37">
        <f t="shared" si="19"/>
        <v>0</v>
      </c>
      <c r="O25" s="14" t="s">
        <v>86</v>
      </c>
      <c r="P25" s="18"/>
    </row>
    <row r="26" spans="2:16" s="6" customFormat="1" ht="17.25" customHeight="1">
      <c r="B26" s="14" t="s">
        <v>87</v>
      </c>
      <c r="C26" s="35">
        <f t="shared" si="19"/>
        <v>455</v>
      </c>
      <c r="D26" s="36">
        <f t="shared" si="19"/>
        <v>306</v>
      </c>
      <c r="E26" s="36">
        <f t="shared" si="19"/>
        <v>98</v>
      </c>
      <c r="F26" s="36">
        <f t="shared" si="19"/>
        <v>34</v>
      </c>
      <c r="G26" s="36">
        <f t="shared" si="19"/>
        <v>12</v>
      </c>
      <c r="H26" s="36">
        <f t="shared" si="19"/>
        <v>4</v>
      </c>
      <c r="I26" s="36">
        <f t="shared" ref="I26:K26" si="24">I71</f>
        <v>1</v>
      </c>
      <c r="J26" s="36">
        <f t="shared" si="24"/>
        <v>0</v>
      </c>
      <c r="K26" s="36">
        <f t="shared" si="24"/>
        <v>0</v>
      </c>
      <c r="L26" s="36">
        <f t="shared" si="19"/>
        <v>0</v>
      </c>
      <c r="M26" s="36">
        <f t="shared" si="19"/>
        <v>0</v>
      </c>
      <c r="N26" s="37">
        <f t="shared" si="19"/>
        <v>0</v>
      </c>
      <c r="O26" s="14" t="s">
        <v>87</v>
      </c>
      <c r="P26" s="18"/>
    </row>
    <row r="27" spans="2:16" s="6" customFormat="1" ht="17.25" customHeight="1">
      <c r="B27" s="14" t="s">
        <v>88</v>
      </c>
      <c r="C27" s="35">
        <f t="shared" si="19"/>
        <v>2537</v>
      </c>
      <c r="D27" s="36">
        <f t="shared" si="19"/>
        <v>1586</v>
      </c>
      <c r="E27" s="36">
        <f t="shared" si="19"/>
        <v>584</v>
      </c>
      <c r="F27" s="36">
        <f t="shared" si="19"/>
        <v>219</v>
      </c>
      <c r="G27" s="36">
        <f t="shared" si="19"/>
        <v>113</v>
      </c>
      <c r="H27" s="36">
        <f t="shared" si="19"/>
        <v>28</v>
      </c>
      <c r="I27" s="36">
        <f t="shared" ref="I27:K27" si="25">I72</f>
        <v>6</v>
      </c>
      <c r="J27" s="36">
        <f t="shared" si="25"/>
        <v>0</v>
      </c>
      <c r="K27" s="36">
        <f t="shared" si="25"/>
        <v>0</v>
      </c>
      <c r="L27" s="36">
        <f t="shared" si="19"/>
        <v>1</v>
      </c>
      <c r="M27" s="36">
        <f t="shared" si="19"/>
        <v>0</v>
      </c>
      <c r="N27" s="37">
        <f t="shared" si="19"/>
        <v>0</v>
      </c>
      <c r="O27" s="14" t="s">
        <v>88</v>
      </c>
      <c r="P27" s="18"/>
    </row>
    <row r="28" spans="2:16" s="6" customFormat="1" ht="17.25" customHeight="1">
      <c r="B28" s="14" t="s">
        <v>89</v>
      </c>
      <c r="C28" s="35">
        <f t="shared" si="19"/>
        <v>2135</v>
      </c>
      <c r="D28" s="36">
        <f t="shared" si="19"/>
        <v>1352</v>
      </c>
      <c r="E28" s="36">
        <f t="shared" si="19"/>
        <v>444</v>
      </c>
      <c r="F28" s="36">
        <f t="shared" si="19"/>
        <v>170</v>
      </c>
      <c r="G28" s="36">
        <f t="shared" si="19"/>
        <v>118</v>
      </c>
      <c r="H28" s="36">
        <f t="shared" si="19"/>
        <v>43</v>
      </c>
      <c r="I28" s="36">
        <f t="shared" ref="I28:K28" si="26">I73</f>
        <v>7</v>
      </c>
      <c r="J28" s="36">
        <f t="shared" si="26"/>
        <v>1</v>
      </c>
      <c r="K28" s="36">
        <f t="shared" si="26"/>
        <v>0</v>
      </c>
      <c r="L28" s="36">
        <f t="shared" si="19"/>
        <v>0</v>
      </c>
      <c r="M28" s="36">
        <f t="shared" si="19"/>
        <v>0</v>
      </c>
      <c r="N28" s="37">
        <f t="shared" si="19"/>
        <v>0</v>
      </c>
      <c r="O28" s="14" t="s">
        <v>89</v>
      </c>
      <c r="P28" s="18"/>
    </row>
    <row r="29" spans="2:16" s="6" customFormat="1" ht="17.25" customHeight="1">
      <c r="B29" s="14" t="s">
        <v>90</v>
      </c>
      <c r="C29" s="35">
        <f t="shared" si="19"/>
        <v>9478</v>
      </c>
      <c r="D29" s="36">
        <f t="shared" si="19"/>
        <v>5848</v>
      </c>
      <c r="E29" s="36">
        <f t="shared" si="19"/>
        <v>2269</v>
      </c>
      <c r="F29" s="36">
        <f t="shared" si="19"/>
        <v>772</v>
      </c>
      <c r="G29" s="36">
        <f t="shared" si="19"/>
        <v>457</v>
      </c>
      <c r="H29" s="36">
        <f t="shared" si="19"/>
        <v>113</v>
      </c>
      <c r="I29" s="36">
        <f t="shared" ref="I29:K29" si="27">I74</f>
        <v>19</v>
      </c>
      <c r="J29" s="36">
        <f t="shared" si="27"/>
        <v>0</v>
      </c>
      <c r="K29" s="36">
        <f t="shared" si="27"/>
        <v>0</v>
      </c>
      <c r="L29" s="36">
        <f t="shared" si="19"/>
        <v>0</v>
      </c>
      <c r="M29" s="36">
        <f t="shared" si="19"/>
        <v>0</v>
      </c>
      <c r="N29" s="37">
        <f t="shared" si="19"/>
        <v>0</v>
      </c>
      <c r="O29" s="14" t="s">
        <v>90</v>
      </c>
      <c r="P29" s="18"/>
    </row>
    <row r="30" spans="2:16" s="6" customFormat="1" ht="17.25" customHeight="1">
      <c r="B30" s="14" t="s">
        <v>91</v>
      </c>
      <c r="C30" s="35">
        <f t="shared" si="19"/>
        <v>11280</v>
      </c>
      <c r="D30" s="36">
        <f t="shared" si="19"/>
        <v>6840</v>
      </c>
      <c r="E30" s="36">
        <f t="shared" si="19"/>
        <v>2428</v>
      </c>
      <c r="F30" s="36">
        <f t="shared" si="19"/>
        <v>1159</v>
      </c>
      <c r="G30" s="36">
        <f t="shared" si="19"/>
        <v>623</v>
      </c>
      <c r="H30" s="36">
        <f t="shared" si="19"/>
        <v>199</v>
      </c>
      <c r="I30" s="36">
        <f t="shared" ref="I30:K30" si="28">I75</f>
        <v>27</v>
      </c>
      <c r="J30" s="36">
        <f t="shared" si="28"/>
        <v>4</v>
      </c>
      <c r="K30" s="36">
        <f t="shared" si="28"/>
        <v>0</v>
      </c>
      <c r="L30" s="36">
        <f t="shared" si="19"/>
        <v>0</v>
      </c>
      <c r="M30" s="36">
        <f t="shared" si="19"/>
        <v>0</v>
      </c>
      <c r="N30" s="37">
        <f t="shared" si="19"/>
        <v>0</v>
      </c>
      <c r="O30" s="14" t="s">
        <v>91</v>
      </c>
      <c r="P30" s="18"/>
    </row>
    <row r="31" spans="2:16" s="6" customFormat="1" ht="17.25" customHeight="1">
      <c r="B31" s="14" t="s">
        <v>92</v>
      </c>
      <c r="C31" s="35">
        <f t="shared" si="19"/>
        <v>15858</v>
      </c>
      <c r="D31" s="36">
        <f t="shared" si="19"/>
        <v>9154</v>
      </c>
      <c r="E31" s="36">
        <f t="shared" si="19"/>
        <v>3384</v>
      </c>
      <c r="F31" s="36">
        <f t="shared" si="19"/>
        <v>1832</v>
      </c>
      <c r="G31" s="36">
        <f t="shared" si="19"/>
        <v>1127</v>
      </c>
      <c r="H31" s="36">
        <f t="shared" si="19"/>
        <v>301</v>
      </c>
      <c r="I31" s="36">
        <f t="shared" ref="I31:K31" si="29">I76</f>
        <v>49</v>
      </c>
      <c r="J31" s="36">
        <f t="shared" si="29"/>
        <v>9</v>
      </c>
      <c r="K31" s="36">
        <f t="shared" si="29"/>
        <v>1</v>
      </c>
      <c r="L31" s="36">
        <f t="shared" si="19"/>
        <v>1</v>
      </c>
      <c r="M31" s="36">
        <f t="shared" si="19"/>
        <v>0</v>
      </c>
      <c r="N31" s="37">
        <f t="shared" si="19"/>
        <v>0</v>
      </c>
      <c r="O31" s="14" t="s">
        <v>92</v>
      </c>
      <c r="P31" s="18"/>
    </row>
    <row r="32" spans="2:16" s="6" customFormat="1" ht="17.25" customHeight="1">
      <c r="B32" s="14" t="s">
        <v>93</v>
      </c>
      <c r="C32" s="35">
        <f t="shared" si="19"/>
        <v>7588</v>
      </c>
      <c r="D32" s="36">
        <f t="shared" si="19"/>
        <v>4574</v>
      </c>
      <c r="E32" s="36">
        <f t="shared" si="19"/>
        <v>1958</v>
      </c>
      <c r="F32" s="36">
        <f t="shared" si="19"/>
        <v>647</v>
      </c>
      <c r="G32" s="36">
        <f t="shared" si="19"/>
        <v>305</v>
      </c>
      <c r="H32" s="36">
        <f t="shared" si="19"/>
        <v>85</v>
      </c>
      <c r="I32" s="36">
        <f t="shared" ref="I32:K32" si="30">I77</f>
        <v>18</v>
      </c>
      <c r="J32" s="36">
        <f t="shared" si="30"/>
        <v>1</v>
      </c>
      <c r="K32" s="36">
        <f t="shared" si="30"/>
        <v>0</v>
      </c>
      <c r="L32" s="36">
        <f t="shared" si="19"/>
        <v>0</v>
      </c>
      <c r="M32" s="36">
        <f t="shared" si="19"/>
        <v>0</v>
      </c>
      <c r="N32" s="37">
        <f t="shared" si="19"/>
        <v>0</v>
      </c>
      <c r="O32" s="14" t="s">
        <v>93</v>
      </c>
      <c r="P32" s="18"/>
    </row>
    <row r="33" spans="2:16" s="6" customFormat="1" ht="17.25" customHeight="1">
      <c r="B33" s="14" t="s">
        <v>94</v>
      </c>
      <c r="C33" s="35">
        <f t="shared" si="19"/>
        <v>2304</v>
      </c>
      <c r="D33" s="36">
        <f t="shared" si="19"/>
        <v>1551</v>
      </c>
      <c r="E33" s="36">
        <f t="shared" si="19"/>
        <v>495</v>
      </c>
      <c r="F33" s="36">
        <f t="shared" si="19"/>
        <v>165</v>
      </c>
      <c r="G33" s="36">
        <f t="shared" si="19"/>
        <v>68</v>
      </c>
      <c r="H33" s="36">
        <f t="shared" si="19"/>
        <v>24</v>
      </c>
      <c r="I33" s="36">
        <f t="shared" ref="I33:K33" si="31">I78</f>
        <v>1</v>
      </c>
      <c r="J33" s="36">
        <f t="shared" si="31"/>
        <v>0</v>
      </c>
      <c r="K33" s="36">
        <f t="shared" si="31"/>
        <v>0</v>
      </c>
      <c r="L33" s="36">
        <f t="shared" si="19"/>
        <v>0</v>
      </c>
      <c r="M33" s="36">
        <f t="shared" si="19"/>
        <v>0</v>
      </c>
      <c r="N33" s="37">
        <f t="shared" si="19"/>
        <v>0</v>
      </c>
      <c r="O33" s="14" t="s">
        <v>94</v>
      </c>
      <c r="P33" s="18"/>
    </row>
    <row r="34" spans="2:16" s="6" customFormat="1" ht="17.25" customHeight="1">
      <c r="B34" s="14" t="s">
        <v>95</v>
      </c>
      <c r="C34" s="35">
        <f t="shared" si="19"/>
        <v>7021</v>
      </c>
      <c r="D34" s="36">
        <f t="shared" si="19"/>
        <v>4516</v>
      </c>
      <c r="E34" s="36">
        <f t="shared" si="19"/>
        <v>1533</v>
      </c>
      <c r="F34" s="36">
        <f t="shared" si="19"/>
        <v>594</v>
      </c>
      <c r="G34" s="36">
        <f t="shared" si="19"/>
        <v>277</v>
      </c>
      <c r="H34" s="36">
        <f t="shared" si="19"/>
        <v>75</v>
      </c>
      <c r="I34" s="36">
        <f t="shared" ref="I34:K34" si="32">I79</f>
        <v>22</v>
      </c>
      <c r="J34" s="36">
        <f t="shared" si="32"/>
        <v>3</v>
      </c>
      <c r="K34" s="36">
        <f t="shared" si="32"/>
        <v>1</v>
      </c>
      <c r="L34" s="36">
        <f t="shared" si="19"/>
        <v>0</v>
      </c>
      <c r="M34" s="36">
        <f t="shared" si="19"/>
        <v>0</v>
      </c>
      <c r="N34" s="37">
        <f t="shared" si="19"/>
        <v>0</v>
      </c>
      <c r="O34" s="14" t="s">
        <v>95</v>
      </c>
      <c r="P34" s="18"/>
    </row>
    <row r="35" spans="2:16" s="6" customFormat="1" ht="17.25" customHeight="1">
      <c r="B35" s="14" t="s">
        <v>96</v>
      </c>
      <c r="C35" s="35">
        <f t="shared" si="19"/>
        <v>1798</v>
      </c>
      <c r="D35" s="36">
        <f t="shared" si="19"/>
        <v>1207</v>
      </c>
      <c r="E35" s="36">
        <f t="shared" si="19"/>
        <v>400</v>
      </c>
      <c r="F35" s="36">
        <f t="shared" si="19"/>
        <v>119</v>
      </c>
      <c r="G35" s="36">
        <f t="shared" si="19"/>
        <v>49</v>
      </c>
      <c r="H35" s="36">
        <f t="shared" si="19"/>
        <v>21</v>
      </c>
      <c r="I35" s="36">
        <f t="shared" ref="I35:K35" si="33">I80</f>
        <v>1</v>
      </c>
      <c r="J35" s="36">
        <f t="shared" si="33"/>
        <v>1</v>
      </c>
      <c r="K35" s="36">
        <f t="shared" si="33"/>
        <v>0</v>
      </c>
      <c r="L35" s="36">
        <f t="shared" si="19"/>
        <v>0</v>
      </c>
      <c r="M35" s="36">
        <f t="shared" si="19"/>
        <v>0</v>
      </c>
      <c r="N35" s="37">
        <f t="shared" si="19"/>
        <v>0</v>
      </c>
      <c r="O35" s="14" t="s">
        <v>96</v>
      </c>
      <c r="P35" s="18"/>
    </row>
    <row r="36" spans="2:16" s="6" customFormat="1" ht="17.25" customHeight="1">
      <c r="B36" s="14" t="s">
        <v>97</v>
      </c>
      <c r="C36" s="35">
        <f t="shared" si="19"/>
        <v>234</v>
      </c>
      <c r="D36" s="36">
        <f t="shared" si="19"/>
        <v>155</v>
      </c>
      <c r="E36" s="36">
        <f t="shared" si="19"/>
        <v>56</v>
      </c>
      <c r="F36" s="36">
        <f t="shared" si="19"/>
        <v>12</v>
      </c>
      <c r="G36" s="36">
        <f t="shared" si="19"/>
        <v>9</v>
      </c>
      <c r="H36" s="36">
        <f t="shared" si="19"/>
        <v>2</v>
      </c>
      <c r="I36" s="36">
        <f t="shared" ref="I36:K36" si="34">I81</f>
        <v>0</v>
      </c>
      <c r="J36" s="36">
        <f t="shared" si="34"/>
        <v>0</v>
      </c>
      <c r="K36" s="36">
        <f t="shared" si="34"/>
        <v>0</v>
      </c>
      <c r="L36" s="36">
        <f t="shared" si="19"/>
        <v>0</v>
      </c>
      <c r="M36" s="36">
        <f t="shared" si="19"/>
        <v>0</v>
      </c>
      <c r="N36" s="37">
        <f t="shared" si="19"/>
        <v>0</v>
      </c>
      <c r="O36" s="14" t="s">
        <v>97</v>
      </c>
      <c r="P36" s="18"/>
    </row>
    <row r="37" spans="2:16" s="6" customFormat="1" ht="17.25" customHeight="1">
      <c r="B37" s="14" t="s">
        <v>98</v>
      </c>
      <c r="C37" s="35">
        <f t="shared" si="19"/>
        <v>478</v>
      </c>
      <c r="D37" s="36">
        <f t="shared" si="19"/>
        <v>335</v>
      </c>
      <c r="E37" s="36">
        <f t="shared" si="19"/>
        <v>93</v>
      </c>
      <c r="F37" s="36">
        <f t="shared" si="19"/>
        <v>33</v>
      </c>
      <c r="G37" s="36">
        <f t="shared" si="19"/>
        <v>14</v>
      </c>
      <c r="H37" s="36">
        <f t="shared" si="19"/>
        <v>3</v>
      </c>
      <c r="I37" s="36">
        <f t="shared" ref="I37:K37" si="35">I82</f>
        <v>0</v>
      </c>
      <c r="J37" s="36">
        <f t="shared" si="35"/>
        <v>0</v>
      </c>
      <c r="K37" s="36">
        <f t="shared" si="35"/>
        <v>0</v>
      </c>
      <c r="L37" s="36">
        <f t="shared" si="19"/>
        <v>0</v>
      </c>
      <c r="M37" s="36">
        <f t="shared" si="19"/>
        <v>0</v>
      </c>
      <c r="N37" s="37">
        <f t="shared" si="19"/>
        <v>0</v>
      </c>
      <c r="O37" s="14" t="s">
        <v>98</v>
      </c>
      <c r="P37" s="18"/>
    </row>
    <row r="38" spans="2:16" s="6" customFormat="1" ht="17.25" customHeight="1">
      <c r="B38" s="14" t="s">
        <v>99</v>
      </c>
      <c r="C38" s="35">
        <f t="shared" ref="C38:N43" si="36">C83</f>
        <v>145</v>
      </c>
      <c r="D38" s="36">
        <f t="shared" si="36"/>
        <v>103</v>
      </c>
      <c r="E38" s="36">
        <f t="shared" si="36"/>
        <v>31</v>
      </c>
      <c r="F38" s="36">
        <f t="shared" si="36"/>
        <v>7</v>
      </c>
      <c r="G38" s="36">
        <f t="shared" si="36"/>
        <v>4</v>
      </c>
      <c r="H38" s="36">
        <f t="shared" si="36"/>
        <v>0</v>
      </c>
      <c r="I38" s="36">
        <f t="shared" ref="I38:K38" si="37">I83</f>
        <v>0</v>
      </c>
      <c r="J38" s="36">
        <f t="shared" si="37"/>
        <v>0</v>
      </c>
      <c r="K38" s="36">
        <f t="shared" si="37"/>
        <v>0</v>
      </c>
      <c r="L38" s="36">
        <f t="shared" si="36"/>
        <v>0</v>
      </c>
      <c r="M38" s="36">
        <f t="shared" si="36"/>
        <v>0</v>
      </c>
      <c r="N38" s="37">
        <f t="shared" si="36"/>
        <v>0</v>
      </c>
      <c r="O38" s="14" t="s">
        <v>99</v>
      </c>
      <c r="P38" s="18"/>
    </row>
    <row r="39" spans="2:16" s="6" customFormat="1" ht="17.25" customHeight="1">
      <c r="B39" s="14" t="s">
        <v>100</v>
      </c>
      <c r="C39" s="35">
        <f t="shared" si="36"/>
        <v>1156</v>
      </c>
      <c r="D39" s="36">
        <f t="shared" si="36"/>
        <v>770</v>
      </c>
      <c r="E39" s="36">
        <f t="shared" si="36"/>
        <v>237</v>
      </c>
      <c r="F39" s="36">
        <f t="shared" si="36"/>
        <v>74</v>
      </c>
      <c r="G39" s="36">
        <f t="shared" si="36"/>
        <v>49</v>
      </c>
      <c r="H39" s="36">
        <f t="shared" si="36"/>
        <v>20</v>
      </c>
      <c r="I39" s="36">
        <f t="shared" ref="I39:K39" si="38">I84</f>
        <v>6</v>
      </c>
      <c r="J39" s="36">
        <f t="shared" si="38"/>
        <v>0</v>
      </c>
      <c r="K39" s="36">
        <f t="shared" si="38"/>
        <v>0</v>
      </c>
      <c r="L39" s="36">
        <f t="shared" si="36"/>
        <v>0</v>
      </c>
      <c r="M39" s="36">
        <f t="shared" si="36"/>
        <v>0</v>
      </c>
      <c r="N39" s="37">
        <f t="shared" si="36"/>
        <v>0</v>
      </c>
      <c r="O39" s="14" t="s">
        <v>100</v>
      </c>
      <c r="P39" s="18"/>
    </row>
    <row r="40" spans="2:16" s="6" customFormat="1" ht="17.25" customHeight="1">
      <c r="B40" s="14" t="s">
        <v>101</v>
      </c>
      <c r="C40" s="35">
        <f t="shared" si="36"/>
        <v>355</v>
      </c>
      <c r="D40" s="36">
        <f t="shared" si="36"/>
        <v>258</v>
      </c>
      <c r="E40" s="36">
        <f t="shared" si="36"/>
        <v>60</v>
      </c>
      <c r="F40" s="36">
        <f t="shared" si="36"/>
        <v>23</v>
      </c>
      <c r="G40" s="36">
        <f t="shared" si="36"/>
        <v>12</v>
      </c>
      <c r="H40" s="36">
        <f t="shared" si="36"/>
        <v>2</v>
      </c>
      <c r="I40" s="36">
        <f t="shared" ref="I40:K40" si="39">I85</f>
        <v>0</v>
      </c>
      <c r="J40" s="36">
        <f t="shared" si="39"/>
        <v>0</v>
      </c>
      <c r="K40" s="36">
        <f t="shared" si="39"/>
        <v>0</v>
      </c>
      <c r="L40" s="36">
        <f t="shared" si="36"/>
        <v>0</v>
      </c>
      <c r="M40" s="36">
        <f t="shared" si="36"/>
        <v>0</v>
      </c>
      <c r="N40" s="37">
        <f t="shared" si="36"/>
        <v>0</v>
      </c>
      <c r="O40" s="14" t="s">
        <v>101</v>
      </c>
      <c r="P40" s="18"/>
    </row>
    <row r="41" spans="2:16" s="6" customFormat="1" ht="17.25" customHeight="1">
      <c r="B41" s="14" t="s">
        <v>102</v>
      </c>
      <c r="C41" s="35">
        <f t="shared" si="36"/>
        <v>205</v>
      </c>
      <c r="D41" s="36">
        <f t="shared" si="36"/>
        <v>152</v>
      </c>
      <c r="E41" s="36">
        <f t="shared" si="36"/>
        <v>36</v>
      </c>
      <c r="F41" s="36">
        <f t="shared" si="36"/>
        <v>10</v>
      </c>
      <c r="G41" s="36">
        <f t="shared" si="36"/>
        <v>5</v>
      </c>
      <c r="H41" s="36">
        <f t="shared" si="36"/>
        <v>2</v>
      </c>
      <c r="I41" s="36">
        <f t="shared" ref="I41:K41" si="40">I86</f>
        <v>0</v>
      </c>
      <c r="J41" s="36">
        <f t="shared" si="40"/>
        <v>0</v>
      </c>
      <c r="K41" s="36">
        <f t="shared" si="40"/>
        <v>0</v>
      </c>
      <c r="L41" s="36">
        <f t="shared" si="36"/>
        <v>0</v>
      </c>
      <c r="M41" s="36">
        <f t="shared" si="36"/>
        <v>0</v>
      </c>
      <c r="N41" s="37">
        <f t="shared" si="36"/>
        <v>0</v>
      </c>
      <c r="O41" s="14" t="s">
        <v>102</v>
      </c>
      <c r="P41" s="18"/>
    </row>
    <row r="42" spans="2:16" s="6" customFormat="1" ht="17.25" customHeight="1">
      <c r="B42" s="14" t="s">
        <v>103</v>
      </c>
      <c r="C42" s="35">
        <f t="shared" si="36"/>
        <v>436</v>
      </c>
      <c r="D42" s="36">
        <f t="shared" si="36"/>
        <v>295</v>
      </c>
      <c r="E42" s="36">
        <f t="shared" si="36"/>
        <v>97</v>
      </c>
      <c r="F42" s="36">
        <f t="shared" si="36"/>
        <v>19</v>
      </c>
      <c r="G42" s="36">
        <f t="shared" si="36"/>
        <v>16</v>
      </c>
      <c r="H42" s="36">
        <f t="shared" si="36"/>
        <v>4</v>
      </c>
      <c r="I42" s="36">
        <f t="shared" ref="I42:K42" si="41">I87</f>
        <v>4</v>
      </c>
      <c r="J42" s="36">
        <f t="shared" si="41"/>
        <v>1</v>
      </c>
      <c r="K42" s="36">
        <f t="shared" si="41"/>
        <v>0</v>
      </c>
      <c r="L42" s="36">
        <f t="shared" si="36"/>
        <v>0</v>
      </c>
      <c r="M42" s="36">
        <f t="shared" si="36"/>
        <v>0</v>
      </c>
      <c r="N42" s="37">
        <f t="shared" si="36"/>
        <v>0</v>
      </c>
      <c r="O42" s="14" t="s">
        <v>103</v>
      </c>
      <c r="P42" s="18"/>
    </row>
    <row r="43" spans="2:16" s="6" customFormat="1" ht="17.25" customHeight="1" thickBot="1">
      <c r="B43" s="15" t="s">
        <v>104</v>
      </c>
      <c r="C43" s="38">
        <f t="shared" si="36"/>
        <v>517</v>
      </c>
      <c r="D43" s="39">
        <f t="shared" si="36"/>
        <v>345</v>
      </c>
      <c r="E43" s="39">
        <f t="shared" si="36"/>
        <v>120</v>
      </c>
      <c r="F43" s="39">
        <f t="shared" si="36"/>
        <v>30</v>
      </c>
      <c r="G43" s="39">
        <f t="shared" si="36"/>
        <v>19</v>
      </c>
      <c r="H43" s="39">
        <f t="shared" si="36"/>
        <v>3</v>
      </c>
      <c r="I43" s="39">
        <f t="shared" ref="I43:K43" si="42">I88</f>
        <v>0</v>
      </c>
      <c r="J43" s="39">
        <f t="shared" si="42"/>
        <v>0</v>
      </c>
      <c r="K43" s="39">
        <f t="shared" si="42"/>
        <v>0</v>
      </c>
      <c r="L43" s="39">
        <f t="shared" si="36"/>
        <v>0</v>
      </c>
      <c r="M43" s="39">
        <f t="shared" si="36"/>
        <v>0</v>
      </c>
      <c r="N43" s="40">
        <f t="shared" si="36"/>
        <v>0</v>
      </c>
      <c r="O43" s="15" t="s">
        <v>104</v>
      </c>
      <c r="P43" s="18"/>
    </row>
    <row r="44" spans="2:16" s="6" customFormat="1" ht="17.25" customHeight="1" thickBot="1">
      <c r="B44" s="199" t="s">
        <v>134</v>
      </c>
      <c r="C44" s="74">
        <f>SUM(C5:C16)</f>
        <v>476891</v>
      </c>
      <c r="D44" s="75">
        <f t="shared" ref="D44:N44" si="43">SUM(D5:D16)</f>
        <v>301204</v>
      </c>
      <c r="E44" s="75">
        <f t="shared" si="43"/>
        <v>100017</v>
      </c>
      <c r="F44" s="75">
        <f t="shared" si="43"/>
        <v>44944</v>
      </c>
      <c r="G44" s="75">
        <f t="shared" si="43"/>
        <v>23707</v>
      </c>
      <c r="H44" s="75">
        <f t="shared" si="43"/>
        <v>5844</v>
      </c>
      <c r="I44" s="75">
        <f t="shared" ref="I44:K44" si="44">SUM(I5:I16)</f>
        <v>954</v>
      </c>
      <c r="J44" s="75">
        <f t="shared" si="44"/>
        <v>168</v>
      </c>
      <c r="K44" s="75">
        <f t="shared" si="44"/>
        <v>43</v>
      </c>
      <c r="L44" s="75">
        <f t="shared" si="43"/>
        <v>7</v>
      </c>
      <c r="M44" s="75">
        <f t="shared" si="43"/>
        <v>1</v>
      </c>
      <c r="N44" s="77">
        <f t="shared" si="43"/>
        <v>2</v>
      </c>
      <c r="O44" s="199" t="s">
        <v>134</v>
      </c>
      <c r="P44" s="18"/>
    </row>
    <row r="45" spans="2:16" s="6" customFormat="1" ht="17.25" customHeight="1" thickBot="1">
      <c r="B45" s="78" t="s">
        <v>135</v>
      </c>
      <c r="C45" s="74">
        <f>SUM(C17:C43)</f>
        <v>120887</v>
      </c>
      <c r="D45" s="75">
        <f t="shared" ref="D45:N45" si="45">SUM(D17:D43)</f>
        <v>74034</v>
      </c>
      <c r="E45" s="75">
        <f t="shared" si="45"/>
        <v>27253</v>
      </c>
      <c r="F45" s="75">
        <f t="shared" si="45"/>
        <v>11355</v>
      </c>
      <c r="G45" s="75">
        <f t="shared" si="45"/>
        <v>6155</v>
      </c>
      <c r="H45" s="75">
        <f t="shared" si="45"/>
        <v>1765</v>
      </c>
      <c r="I45" s="75">
        <f t="shared" ref="I45:K45" si="46">SUM(I17:I43)</f>
        <v>278</v>
      </c>
      <c r="J45" s="75">
        <f t="shared" si="46"/>
        <v>40</v>
      </c>
      <c r="K45" s="75">
        <f t="shared" si="46"/>
        <v>4</v>
      </c>
      <c r="L45" s="75">
        <f t="shared" si="45"/>
        <v>3</v>
      </c>
      <c r="M45" s="75">
        <f t="shared" si="45"/>
        <v>0</v>
      </c>
      <c r="N45" s="77">
        <f t="shared" si="45"/>
        <v>0</v>
      </c>
      <c r="O45" s="78" t="s">
        <v>135</v>
      </c>
      <c r="P45" s="18"/>
    </row>
    <row r="46" spans="2:16" s="6" customFormat="1" ht="17.25" customHeight="1" thickBot="1">
      <c r="B46" s="78" t="s">
        <v>21</v>
      </c>
      <c r="C46" s="75">
        <f t="shared" ref="C46:N46" si="47">SUM(C44:C45)</f>
        <v>597778</v>
      </c>
      <c r="D46" s="75">
        <f t="shared" si="47"/>
        <v>375238</v>
      </c>
      <c r="E46" s="75">
        <f t="shared" si="47"/>
        <v>127270</v>
      </c>
      <c r="F46" s="75">
        <f t="shared" si="47"/>
        <v>56299</v>
      </c>
      <c r="G46" s="75">
        <f t="shared" si="47"/>
        <v>29862</v>
      </c>
      <c r="H46" s="75">
        <f t="shared" si="47"/>
        <v>7609</v>
      </c>
      <c r="I46" s="75">
        <f t="shared" ref="I46:K46" si="48">SUM(I44:I45)</f>
        <v>1232</v>
      </c>
      <c r="J46" s="75">
        <f t="shared" si="48"/>
        <v>208</v>
      </c>
      <c r="K46" s="75">
        <f t="shared" si="48"/>
        <v>47</v>
      </c>
      <c r="L46" s="75">
        <f t="shared" si="47"/>
        <v>10</v>
      </c>
      <c r="M46" s="75">
        <f t="shared" si="47"/>
        <v>1</v>
      </c>
      <c r="N46" s="77">
        <f t="shared" si="47"/>
        <v>2</v>
      </c>
      <c r="O46" s="78" t="s">
        <v>21</v>
      </c>
      <c r="P46" s="18"/>
    </row>
    <row r="47" spans="2:16" ht="17.25" customHeight="1">
      <c r="O47" s="5" t="str">
        <f>'１'!Z48</f>
        <v>【出典：令和７年度課税状況等調（令和７年７月１日現在）】</v>
      </c>
    </row>
    <row r="49" spans="2:16" s="2" customFormat="1" ht="71.25" hidden="1" customHeight="1">
      <c r="B49" s="2" t="s">
        <v>406</v>
      </c>
      <c r="C49" s="208" t="s">
        <v>278</v>
      </c>
      <c r="D49" s="208" t="s">
        <v>279</v>
      </c>
      <c r="E49" s="208" t="s">
        <v>280</v>
      </c>
      <c r="F49" s="208" t="s">
        <v>281</v>
      </c>
      <c r="G49" s="208" t="s">
        <v>282</v>
      </c>
      <c r="H49" s="208" t="s">
        <v>283</v>
      </c>
      <c r="I49" s="208" t="s">
        <v>284</v>
      </c>
      <c r="J49" s="208" t="s">
        <v>285</v>
      </c>
      <c r="K49" s="208" t="s">
        <v>286</v>
      </c>
      <c r="L49" s="208" t="s">
        <v>287</v>
      </c>
      <c r="M49" s="208" t="s">
        <v>288</v>
      </c>
      <c r="N49" s="208" t="s">
        <v>289</v>
      </c>
      <c r="P49" s="1"/>
    </row>
    <row r="50" spans="2:16" s="2" customFormat="1" ht="17.25" hidden="1" customHeight="1">
      <c r="B50" s="2" t="s">
        <v>67</v>
      </c>
      <c r="C50" s="89">
        <v>164076</v>
      </c>
      <c r="D50" s="89">
        <v>104273</v>
      </c>
      <c r="E50" s="89">
        <v>35052</v>
      </c>
      <c r="F50" s="89">
        <v>15308</v>
      </c>
      <c r="G50" s="89">
        <v>7440</v>
      </c>
      <c r="H50" s="89">
        <v>1715</v>
      </c>
      <c r="I50" s="89">
        <v>233</v>
      </c>
      <c r="J50" s="89">
        <v>39</v>
      </c>
      <c r="K50" s="89">
        <v>10</v>
      </c>
      <c r="L50" s="89">
        <v>5</v>
      </c>
      <c r="M50" s="89">
        <v>0</v>
      </c>
      <c r="N50" s="89">
        <v>1</v>
      </c>
      <c r="P50" s="1"/>
    </row>
    <row r="51" spans="2:16" s="2" customFormat="1" ht="17.25" hidden="1" customHeight="1">
      <c r="B51" s="2" t="s">
        <v>68</v>
      </c>
      <c r="C51" s="89">
        <v>27577</v>
      </c>
      <c r="D51" s="89">
        <v>18184</v>
      </c>
      <c r="E51" s="89">
        <v>5791</v>
      </c>
      <c r="F51" s="89">
        <v>2180</v>
      </c>
      <c r="G51" s="89">
        <v>1095</v>
      </c>
      <c r="H51" s="89">
        <v>268</v>
      </c>
      <c r="I51" s="89">
        <v>54</v>
      </c>
      <c r="J51" s="89">
        <v>5</v>
      </c>
      <c r="K51" s="89">
        <v>0</v>
      </c>
      <c r="L51" s="89">
        <v>0</v>
      </c>
      <c r="M51" s="89">
        <v>0</v>
      </c>
      <c r="N51" s="89">
        <v>0</v>
      </c>
      <c r="P51" s="1"/>
    </row>
    <row r="52" spans="2:16" s="2" customFormat="1" ht="17.25" hidden="1" customHeight="1">
      <c r="B52" s="2" t="s">
        <v>69</v>
      </c>
      <c r="C52" s="89">
        <v>38138</v>
      </c>
      <c r="D52" s="89">
        <v>24257</v>
      </c>
      <c r="E52" s="89">
        <v>8223</v>
      </c>
      <c r="F52" s="89">
        <v>3287</v>
      </c>
      <c r="G52" s="89">
        <v>1794</v>
      </c>
      <c r="H52" s="89">
        <v>464</v>
      </c>
      <c r="I52" s="89">
        <v>91</v>
      </c>
      <c r="J52" s="89">
        <v>17</v>
      </c>
      <c r="K52" s="89">
        <v>4</v>
      </c>
      <c r="L52" s="89">
        <v>0</v>
      </c>
      <c r="M52" s="89">
        <v>0</v>
      </c>
      <c r="N52" s="89">
        <v>1</v>
      </c>
      <c r="P52" s="1"/>
    </row>
    <row r="53" spans="2:16" s="2" customFormat="1" ht="17.25" hidden="1" customHeight="1">
      <c r="B53" s="2" t="s">
        <v>70</v>
      </c>
      <c r="C53" s="89">
        <v>26802</v>
      </c>
      <c r="D53" s="89">
        <v>18141</v>
      </c>
      <c r="E53" s="89">
        <v>4632</v>
      </c>
      <c r="F53" s="89">
        <v>2247</v>
      </c>
      <c r="G53" s="89">
        <v>1269</v>
      </c>
      <c r="H53" s="89">
        <v>394</v>
      </c>
      <c r="I53" s="89">
        <v>92</v>
      </c>
      <c r="J53" s="89">
        <v>23</v>
      </c>
      <c r="K53" s="89">
        <v>4</v>
      </c>
      <c r="L53" s="89">
        <v>0</v>
      </c>
      <c r="M53" s="89">
        <v>0</v>
      </c>
      <c r="N53" s="89">
        <v>0</v>
      </c>
      <c r="P53" s="1"/>
    </row>
    <row r="54" spans="2:16" s="2" customFormat="1" ht="17.25" hidden="1" customHeight="1">
      <c r="B54" s="2" t="s">
        <v>71</v>
      </c>
      <c r="C54" s="89">
        <v>55550</v>
      </c>
      <c r="D54" s="89">
        <v>35458</v>
      </c>
      <c r="E54" s="89">
        <v>11297</v>
      </c>
      <c r="F54" s="89">
        <v>5198</v>
      </c>
      <c r="G54" s="89">
        <v>2757</v>
      </c>
      <c r="H54" s="89">
        <v>705</v>
      </c>
      <c r="I54" s="89">
        <v>108</v>
      </c>
      <c r="J54" s="89">
        <v>19</v>
      </c>
      <c r="K54" s="89">
        <v>7</v>
      </c>
      <c r="L54" s="89">
        <v>0</v>
      </c>
      <c r="M54" s="89">
        <v>1</v>
      </c>
      <c r="N54" s="89">
        <v>0</v>
      </c>
      <c r="P54" s="1"/>
    </row>
    <row r="55" spans="2:16" s="2" customFormat="1" ht="17.25" hidden="1" customHeight="1">
      <c r="B55" s="2" t="s">
        <v>72</v>
      </c>
      <c r="C55" s="89">
        <v>24127</v>
      </c>
      <c r="D55" s="89">
        <v>15625</v>
      </c>
      <c r="E55" s="89">
        <v>4830</v>
      </c>
      <c r="F55" s="89">
        <v>2118</v>
      </c>
      <c r="G55" s="89">
        <v>1189</v>
      </c>
      <c r="H55" s="89">
        <v>290</v>
      </c>
      <c r="I55" s="89">
        <v>64</v>
      </c>
      <c r="J55" s="89">
        <v>7</v>
      </c>
      <c r="K55" s="89">
        <v>4</v>
      </c>
      <c r="L55" s="89">
        <v>0</v>
      </c>
      <c r="M55" s="89">
        <v>0</v>
      </c>
      <c r="N55" s="89">
        <v>0</v>
      </c>
      <c r="P55" s="1"/>
    </row>
    <row r="56" spans="2:16" s="2" customFormat="1" ht="17.25" hidden="1" customHeight="1">
      <c r="B56" s="2" t="s">
        <v>73</v>
      </c>
      <c r="C56" s="89">
        <v>11525</v>
      </c>
      <c r="D56" s="89">
        <v>7706</v>
      </c>
      <c r="E56" s="89">
        <v>2360</v>
      </c>
      <c r="F56" s="89">
        <v>845</v>
      </c>
      <c r="G56" s="89">
        <v>428</v>
      </c>
      <c r="H56" s="89">
        <v>143</v>
      </c>
      <c r="I56" s="89">
        <v>29</v>
      </c>
      <c r="J56" s="89">
        <v>11</v>
      </c>
      <c r="K56" s="89">
        <v>2</v>
      </c>
      <c r="L56" s="89">
        <v>1</v>
      </c>
      <c r="M56" s="89">
        <v>0</v>
      </c>
      <c r="N56" s="89">
        <v>0</v>
      </c>
      <c r="P56" s="1"/>
    </row>
    <row r="57" spans="2:16" s="2" customFormat="1" ht="17.25" hidden="1" customHeight="1">
      <c r="B57" s="2" t="s">
        <v>74</v>
      </c>
      <c r="C57" s="89">
        <v>9348</v>
      </c>
      <c r="D57" s="89">
        <v>6137</v>
      </c>
      <c r="E57" s="89">
        <v>2089</v>
      </c>
      <c r="F57" s="89">
        <v>632</v>
      </c>
      <c r="G57" s="89">
        <v>338</v>
      </c>
      <c r="H57" s="89">
        <v>121</v>
      </c>
      <c r="I57" s="89">
        <v>27</v>
      </c>
      <c r="J57" s="89">
        <v>3</v>
      </c>
      <c r="K57" s="89">
        <v>1</v>
      </c>
      <c r="L57" s="89">
        <v>0</v>
      </c>
      <c r="M57" s="89">
        <v>0</v>
      </c>
      <c r="N57" s="89">
        <v>0</v>
      </c>
      <c r="P57" s="1"/>
    </row>
    <row r="58" spans="2:16" s="2" customFormat="1" ht="17.25" hidden="1" customHeight="1">
      <c r="B58" s="2" t="s">
        <v>75</v>
      </c>
      <c r="C58" s="89">
        <v>55656</v>
      </c>
      <c r="D58" s="89">
        <v>33076</v>
      </c>
      <c r="E58" s="89">
        <v>12366</v>
      </c>
      <c r="F58" s="89">
        <v>6164</v>
      </c>
      <c r="G58" s="89">
        <v>3270</v>
      </c>
      <c r="H58" s="89">
        <v>674</v>
      </c>
      <c r="I58" s="89">
        <v>91</v>
      </c>
      <c r="J58" s="89">
        <v>10</v>
      </c>
      <c r="K58" s="89">
        <v>4</v>
      </c>
      <c r="L58" s="89">
        <v>1</v>
      </c>
      <c r="M58" s="89">
        <v>0</v>
      </c>
      <c r="N58" s="89">
        <v>0</v>
      </c>
      <c r="P58" s="1"/>
    </row>
    <row r="59" spans="2:16" s="2" customFormat="1" ht="17.25" hidden="1" customHeight="1">
      <c r="B59" s="2" t="s">
        <v>76</v>
      </c>
      <c r="C59" s="89">
        <v>36356</v>
      </c>
      <c r="D59" s="89">
        <v>21480</v>
      </c>
      <c r="E59" s="89">
        <v>7372</v>
      </c>
      <c r="F59" s="89">
        <v>4220</v>
      </c>
      <c r="G59" s="89">
        <v>2552</v>
      </c>
      <c r="H59" s="89">
        <v>617</v>
      </c>
      <c r="I59" s="89">
        <v>89</v>
      </c>
      <c r="J59" s="89">
        <v>20</v>
      </c>
      <c r="K59" s="89">
        <v>6</v>
      </c>
      <c r="L59" s="89">
        <v>0</v>
      </c>
      <c r="M59" s="89">
        <v>0</v>
      </c>
      <c r="N59" s="89">
        <v>0</v>
      </c>
      <c r="P59" s="1"/>
    </row>
    <row r="60" spans="2:16" s="2" customFormat="1" ht="17.25" hidden="1" customHeight="1">
      <c r="B60" s="2" t="s">
        <v>313</v>
      </c>
      <c r="C60" s="89">
        <v>16610</v>
      </c>
      <c r="D60" s="89">
        <v>9747</v>
      </c>
      <c r="E60" s="89">
        <v>3400</v>
      </c>
      <c r="F60" s="89">
        <v>1951</v>
      </c>
      <c r="G60" s="89">
        <v>1138</v>
      </c>
      <c r="H60" s="89">
        <v>310</v>
      </c>
      <c r="I60" s="89">
        <v>53</v>
      </c>
      <c r="J60" s="89">
        <v>10</v>
      </c>
      <c r="K60" s="89">
        <v>1</v>
      </c>
      <c r="L60" s="89">
        <v>0</v>
      </c>
      <c r="M60" s="89">
        <v>0</v>
      </c>
      <c r="N60" s="89">
        <v>0</v>
      </c>
      <c r="P60" s="1"/>
    </row>
    <row r="61" spans="2:16" s="2" customFormat="1" ht="17.25" hidden="1" customHeight="1">
      <c r="B61" s="2" t="s">
        <v>77</v>
      </c>
      <c r="C61" s="89">
        <v>11126</v>
      </c>
      <c r="D61" s="89">
        <v>7120</v>
      </c>
      <c r="E61" s="89">
        <v>2605</v>
      </c>
      <c r="F61" s="89">
        <v>794</v>
      </c>
      <c r="G61" s="89">
        <v>437</v>
      </c>
      <c r="H61" s="89">
        <v>143</v>
      </c>
      <c r="I61" s="89">
        <v>23</v>
      </c>
      <c r="J61" s="89">
        <v>4</v>
      </c>
      <c r="K61" s="89">
        <v>0</v>
      </c>
      <c r="L61" s="89">
        <v>0</v>
      </c>
      <c r="M61" s="89">
        <v>0</v>
      </c>
      <c r="N61" s="89">
        <v>0</v>
      </c>
      <c r="P61" s="1"/>
    </row>
    <row r="62" spans="2:16" s="2" customFormat="1" ht="17.25" hidden="1" customHeight="1">
      <c r="B62" s="2" t="s">
        <v>78</v>
      </c>
      <c r="C62" s="89">
        <v>1295</v>
      </c>
      <c r="D62" s="89">
        <v>855</v>
      </c>
      <c r="E62" s="89">
        <v>261</v>
      </c>
      <c r="F62" s="89">
        <v>102</v>
      </c>
      <c r="G62" s="89">
        <v>55</v>
      </c>
      <c r="H62" s="89">
        <v>18</v>
      </c>
      <c r="I62" s="89">
        <v>3</v>
      </c>
      <c r="J62" s="89">
        <v>1</v>
      </c>
      <c r="K62" s="89">
        <v>0</v>
      </c>
      <c r="L62" s="89">
        <v>0</v>
      </c>
      <c r="M62" s="89">
        <v>0</v>
      </c>
      <c r="N62" s="89">
        <v>0</v>
      </c>
      <c r="P62" s="1"/>
    </row>
    <row r="63" spans="2:16" s="2" customFormat="1" ht="17.25" hidden="1" customHeight="1">
      <c r="B63" s="2" t="s">
        <v>79</v>
      </c>
      <c r="C63" s="89">
        <v>8377</v>
      </c>
      <c r="D63" s="89">
        <v>5047</v>
      </c>
      <c r="E63" s="89">
        <v>2107</v>
      </c>
      <c r="F63" s="89">
        <v>734</v>
      </c>
      <c r="G63" s="89">
        <v>374</v>
      </c>
      <c r="H63" s="89">
        <v>102</v>
      </c>
      <c r="I63" s="89">
        <v>11</v>
      </c>
      <c r="J63" s="89">
        <v>1</v>
      </c>
      <c r="K63" s="89">
        <v>0</v>
      </c>
      <c r="L63" s="89">
        <v>1</v>
      </c>
      <c r="M63" s="89">
        <v>0</v>
      </c>
      <c r="N63" s="89">
        <v>0</v>
      </c>
      <c r="P63" s="1"/>
    </row>
    <row r="64" spans="2:16" s="2" customFormat="1" ht="17.25" hidden="1" customHeight="1">
      <c r="B64" s="2" t="s">
        <v>80</v>
      </c>
      <c r="C64" s="89">
        <v>10356</v>
      </c>
      <c r="D64" s="89">
        <v>6462</v>
      </c>
      <c r="E64" s="89">
        <v>2246</v>
      </c>
      <c r="F64" s="89">
        <v>983</v>
      </c>
      <c r="G64" s="89">
        <v>506</v>
      </c>
      <c r="H64" s="89">
        <v>130</v>
      </c>
      <c r="I64" s="89">
        <v>23</v>
      </c>
      <c r="J64" s="89">
        <v>6</v>
      </c>
      <c r="K64" s="89">
        <v>0</v>
      </c>
      <c r="L64" s="89">
        <v>0</v>
      </c>
      <c r="M64" s="89">
        <v>0</v>
      </c>
      <c r="N64" s="89">
        <v>0</v>
      </c>
      <c r="P64" s="1"/>
    </row>
    <row r="65" spans="2:16" s="2" customFormat="1" ht="17.25" hidden="1" customHeight="1">
      <c r="B65" s="2" t="s">
        <v>81</v>
      </c>
      <c r="C65" s="89">
        <v>12796</v>
      </c>
      <c r="D65" s="89">
        <v>7520</v>
      </c>
      <c r="E65" s="89">
        <v>2897</v>
      </c>
      <c r="F65" s="89">
        <v>1332</v>
      </c>
      <c r="G65" s="89">
        <v>796</v>
      </c>
      <c r="H65" s="89">
        <v>218</v>
      </c>
      <c r="I65" s="89">
        <v>30</v>
      </c>
      <c r="J65" s="89">
        <v>3</v>
      </c>
      <c r="K65" s="89">
        <v>0</v>
      </c>
      <c r="L65" s="89">
        <v>0</v>
      </c>
      <c r="M65" s="89">
        <v>0</v>
      </c>
      <c r="N65" s="89">
        <v>0</v>
      </c>
      <c r="P65" s="1"/>
    </row>
    <row r="66" spans="2:16" s="2" customFormat="1" ht="17.25" hidden="1" customHeight="1">
      <c r="B66" s="2" t="s">
        <v>82</v>
      </c>
      <c r="C66" s="89">
        <v>3171</v>
      </c>
      <c r="D66" s="89">
        <v>2024</v>
      </c>
      <c r="E66" s="89">
        <v>732</v>
      </c>
      <c r="F66" s="89">
        <v>270</v>
      </c>
      <c r="G66" s="89">
        <v>97</v>
      </c>
      <c r="H66" s="89">
        <v>37</v>
      </c>
      <c r="I66" s="89">
        <v>11</v>
      </c>
      <c r="J66" s="89">
        <v>0</v>
      </c>
      <c r="K66" s="89">
        <v>0</v>
      </c>
      <c r="L66" s="89">
        <v>0</v>
      </c>
      <c r="M66" s="89">
        <v>0</v>
      </c>
      <c r="N66" s="89">
        <v>0</v>
      </c>
      <c r="P66" s="1"/>
    </row>
    <row r="67" spans="2:16" s="2" customFormat="1" ht="17.25" hidden="1" customHeight="1">
      <c r="B67" s="2" t="s">
        <v>83</v>
      </c>
      <c r="C67" s="89">
        <v>3539</v>
      </c>
      <c r="D67" s="89">
        <v>2150</v>
      </c>
      <c r="E67" s="89">
        <v>809</v>
      </c>
      <c r="F67" s="89">
        <v>352</v>
      </c>
      <c r="G67" s="89">
        <v>169</v>
      </c>
      <c r="H67" s="89">
        <v>56</v>
      </c>
      <c r="I67" s="89">
        <v>3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P67" s="1"/>
    </row>
    <row r="68" spans="2:16" s="2" customFormat="1" ht="17.25" hidden="1" customHeight="1">
      <c r="B68" s="2" t="s">
        <v>84</v>
      </c>
      <c r="C68" s="89">
        <v>2759</v>
      </c>
      <c r="D68" s="89">
        <v>1699</v>
      </c>
      <c r="E68" s="89">
        <v>665</v>
      </c>
      <c r="F68" s="89">
        <v>224</v>
      </c>
      <c r="G68" s="89">
        <v>122</v>
      </c>
      <c r="H68" s="89">
        <v>45</v>
      </c>
      <c r="I68" s="89">
        <v>1</v>
      </c>
      <c r="J68" s="89">
        <v>2</v>
      </c>
      <c r="K68" s="89">
        <v>1</v>
      </c>
      <c r="L68" s="89">
        <v>0</v>
      </c>
      <c r="M68" s="89">
        <v>0</v>
      </c>
      <c r="N68" s="89">
        <v>0</v>
      </c>
      <c r="P68" s="1"/>
    </row>
    <row r="69" spans="2:16" s="2" customFormat="1" ht="17.25" hidden="1" customHeight="1">
      <c r="B69" s="2" t="s">
        <v>85</v>
      </c>
      <c r="C69" s="89">
        <v>14138</v>
      </c>
      <c r="D69" s="89">
        <v>8611</v>
      </c>
      <c r="E69" s="89">
        <v>3110</v>
      </c>
      <c r="F69" s="89">
        <v>1409</v>
      </c>
      <c r="G69" s="89">
        <v>745</v>
      </c>
      <c r="H69" s="89">
        <v>222</v>
      </c>
      <c r="I69" s="89">
        <v>33</v>
      </c>
      <c r="J69" s="89">
        <v>7</v>
      </c>
      <c r="K69" s="89">
        <v>1</v>
      </c>
      <c r="L69" s="89">
        <v>0</v>
      </c>
      <c r="M69" s="89">
        <v>0</v>
      </c>
      <c r="N69" s="89">
        <v>0</v>
      </c>
      <c r="P69" s="1"/>
    </row>
    <row r="70" spans="2:16" s="2" customFormat="1" ht="17.25" hidden="1" customHeight="1">
      <c r="B70" s="2" t="s">
        <v>86</v>
      </c>
      <c r="C70" s="89">
        <v>476</v>
      </c>
      <c r="D70" s="89">
        <v>319</v>
      </c>
      <c r="E70" s="89">
        <v>103</v>
      </c>
      <c r="F70" s="89">
        <v>30</v>
      </c>
      <c r="G70" s="89">
        <v>14</v>
      </c>
      <c r="H70" s="89">
        <v>8</v>
      </c>
      <c r="I70" s="89">
        <v>2</v>
      </c>
      <c r="J70" s="89">
        <v>0</v>
      </c>
      <c r="K70" s="89">
        <v>0</v>
      </c>
      <c r="L70" s="89">
        <v>0</v>
      </c>
      <c r="M70" s="89">
        <v>0</v>
      </c>
      <c r="N70" s="89">
        <v>0</v>
      </c>
      <c r="P70" s="1"/>
    </row>
    <row r="71" spans="2:16" s="2" customFormat="1" ht="17.25" hidden="1" customHeight="1">
      <c r="B71" s="2" t="s">
        <v>87</v>
      </c>
      <c r="C71" s="89">
        <v>455</v>
      </c>
      <c r="D71" s="89">
        <v>306</v>
      </c>
      <c r="E71" s="89">
        <v>98</v>
      </c>
      <c r="F71" s="89">
        <v>34</v>
      </c>
      <c r="G71" s="89">
        <v>12</v>
      </c>
      <c r="H71" s="89">
        <v>4</v>
      </c>
      <c r="I71" s="89">
        <v>1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P71" s="1"/>
    </row>
    <row r="72" spans="2:16" s="2" customFormat="1" ht="17.25" hidden="1" customHeight="1">
      <c r="B72" s="2" t="s">
        <v>88</v>
      </c>
      <c r="C72" s="89">
        <v>2537</v>
      </c>
      <c r="D72" s="89">
        <v>1586</v>
      </c>
      <c r="E72" s="89">
        <v>584</v>
      </c>
      <c r="F72" s="89">
        <v>219</v>
      </c>
      <c r="G72" s="89">
        <v>113</v>
      </c>
      <c r="H72" s="89">
        <v>28</v>
      </c>
      <c r="I72" s="89">
        <v>6</v>
      </c>
      <c r="J72" s="89">
        <v>0</v>
      </c>
      <c r="K72" s="89">
        <v>0</v>
      </c>
      <c r="L72" s="89">
        <v>1</v>
      </c>
      <c r="M72" s="89">
        <v>0</v>
      </c>
      <c r="N72" s="89">
        <v>0</v>
      </c>
      <c r="P72" s="1"/>
    </row>
    <row r="73" spans="2:16" s="2" customFormat="1" ht="17.25" hidden="1" customHeight="1">
      <c r="B73" s="2" t="s">
        <v>89</v>
      </c>
      <c r="C73" s="89">
        <v>2135</v>
      </c>
      <c r="D73" s="89">
        <v>1352</v>
      </c>
      <c r="E73" s="89">
        <v>444</v>
      </c>
      <c r="F73" s="89">
        <v>170</v>
      </c>
      <c r="G73" s="89">
        <v>118</v>
      </c>
      <c r="H73" s="89">
        <v>43</v>
      </c>
      <c r="I73" s="89">
        <v>7</v>
      </c>
      <c r="J73" s="89">
        <v>1</v>
      </c>
      <c r="K73" s="89">
        <v>0</v>
      </c>
      <c r="L73" s="89">
        <v>0</v>
      </c>
      <c r="M73" s="89">
        <v>0</v>
      </c>
      <c r="N73" s="89">
        <v>0</v>
      </c>
      <c r="P73" s="1"/>
    </row>
    <row r="74" spans="2:16" s="2" customFormat="1" ht="17.25" hidden="1" customHeight="1">
      <c r="B74" s="2" t="s">
        <v>90</v>
      </c>
      <c r="C74" s="89">
        <v>9478</v>
      </c>
      <c r="D74" s="89">
        <v>5848</v>
      </c>
      <c r="E74" s="89">
        <v>2269</v>
      </c>
      <c r="F74" s="89">
        <v>772</v>
      </c>
      <c r="G74" s="89">
        <v>457</v>
      </c>
      <c r="H74" s="89">
        <v>113</v>
      </c>
      <c r="I74" s="89">
        <v>19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P74" s="1"/>
    </row>
    <row r="75" spans="2:16" s="2" customFormat="1" ht="17.25" hidden="1" customHeight="1">
      <c r="B75" s="2" t="s">
        <v>91</v>
      </c>
      <c r="C75" s="89">
        <v>11280</v>
      </c>
      <c r="D75" s="89">
        <v>6840</v>
      </c>
      <c r="E75" s="89">
        <v>2428</v>
      </c>
      <c r="F75" s="89">
        <v>1159</v>
      </c>
      <c r="G75" s="89">
        <v>623</v>
      </c>
      <c r="H75" s="89">
        <v>199</v>
      </c>
      <c r="I75" s="89">
        <v>27</v>
      </c>
      <c r="J75" s="89">
        <v>4</v>
      </c>
      <c r="K75" s="89">
        <v>0</v>
      </c>
      <c r="L75" s="89">
        <v>0</v>
      </c>
      <c r="M75" s="89">
        <v>0</v>
      </c>
      <c r="N75" s="89">
        <v>0</v>
      </c>
      <c r="P75" s="1"/>
    </row>
    <row r="76" spans="2:16" s="2" customFormat="1" ht="17.25" hidden="1" customHeight="1">
      <c r="B76" s="2" t="s">
        <v>92</v>
      </c>
      <c r="C76" s="89">
        <v>15858</v>
      </c>
      <c r="D76" s="89">
        <v>9154</v>
      </c>
      <c r="E76" s="89">
        <v>3384</v>
      </c>
      <c r="F76" s="89">
        <v>1832</v>
      </c>
      <c r="G76" s="89">
        <v>1127</v>
      </c>
      <c r="H76" s="89">
        <v>301</v>
      </c>
      <c r="I76" s="89">
        <v>49</v>
      </c>
      <c r="J76" s="89">
        <v>9</v>
      </c>
      <c r="K76" s="89">
        <v>1</v>
      </c>
      <c r="L76" s="89">
        <v>1</v>
      </c>
      <c r="M76" s="89">
        <v>0</v>
      </c>
      <c r="N76" s="89">
        <v>0</v>
      </c>
      <c r="P76" s="1"/>
    </row>
    <row r="77" spans="2:16" s="2" customFormat="1" ht="17.25" hidden="1" customHeight="1">
      <c r="B77" s="2" t="s">
        <v>93</v>
      </c>
      <c r="C77" s="89">
        <v>7588</v>
      </c>
      <c r="D77" s="89">
        <v>4574</v>
      </c>
      <c r="E77" s="89">
        <v>1958</v>
      </c>
      <c r="F77" s="89">
        <v>647</v>
      </c>
      <c r="G77" s="89">
        <v>305</v>
      </c>
      <c r="H77" s="89">
        <v>85</v>
      </c>
      <c r="I77" s="89">
        <v>18</v>
      </c>
      <c r="J77" s="89">
        <v>1</v>
      </c>
      <c r="K77" s="89">
        <v>0</v>
      </c>
      <c r="L77" s="89">
        <v>0</v>
      </c>
      <c r="M77" s="89">
        <v>0</v>
      </c>
      <c r="N77" s="89">
        <v>0</v>
      </c>
      <c r="P77" s="1"/>
    </row>
    <row r="78" spans="2:16" s="2" customFormat="1" ht="17.25" hidden="1" customHeight="1">
      <c r="B78" s="2" t="s">
        <v>94</v>
      </c>
      <c r="C78" s="89">
        <v>2304</v>
      </c>
      <c r="D78" s="89">
        <v>1551</v>
      </c>
      <c r="E78" s="89">
        <v>495</v>
      </c>
      <c r="F78" s="89">
        <v>165</v>
      </c>
      <c r="G78" s="89">
        <v>68</v>
      </c>
      <c r="H78" s="89">
        <v>24</v>
      </c>
      <c r="I78" s="89">
        <v>1</v>
      </c>
      <c r="J78" s="89">
        <v>0</v>
      </c>
      <c r="K78" s="89">
        <v>0</v>
      </c>
      <c r="L78" s="89">
        <v>0</v>
      </c>
      <c r="M78" s="89">
        <v>0</v>
      </c>
      <c r="N78" s="89">
        <v>0</v>
      </c>
      <c r="P78" s="1"/>
    </row>
    <row r="79" spans="2:16" s="2" customFormat="1" ht="17.25" hidden="1" customHeight="1">
      <c r="B79" s="2" t="s">
        <v>95</v>
      </c>
      <c r="C79" s="89">
        <v>7021</v>
      </c>
      <c r="D79" s="89">
        <v>4516</v>
      </c>
      <c r="E79" s="89">
        <v>1533</v>
      </c>
      <c r="F79" s="89">
        <v>594</v>
      </c>
      <c r="G79" s="89">
        <v>277</v>
      </c>
      <c r="H79" s="89">
        <v>75</v>
      </c>
      <c r="I79" s="89">
        <v>22</v>
      </c>
      <c r="J79" s="89">
        <v>3</v>
      </c>
      <c r="K79" s="89">
        <v>1</v>
      </c>
      <c r="L79" s="89">
        <v>0</v>
      </c>
      <c r="M79" s="89">
        <v>0</v>
      </c>
      <c r="N79" s="89">
        <v>0</v>
      </c>
      <c r="P79" s="1"/>
    </row>
    <row r="80" spans="2:16" s="2" customFormat="1" ht="17.25" hidden="1" customHeight="1">
      <c r="B80" s="2" t="s">
        <v>96</v>
      </c>
      <c r="C80" s="89">
        <v>1798</v>
      </c>
      <c r="D80" s="89">
        <v>1207</v>
      </c>
      <c r="E80" s="89">
        <v>400</v>
      </c>
      <c r="F80" s="89">
        <v>119</v>
      </c>
      <c r="G80" s="89">
        <v>49</v>
      </c>
      <c r="H80" s="89">
        <v>21</v>
      </c>
      <c r="I80" s="89">
        <v>1</v>
      </c>
      <c r="J80" s="89">
        <v>1</v>
      </c>
      <c r="K80" s="89">
        <v>0</v>
      </c>
      <c r="L80" s="89">
        <v>0</v>
      </c>
      <c r="M80" s="89">
        <v>0</v>
      </c>
      <c r="N80" s="89">
        <v>0</v>
      </c>
      <c r="P80" s="1"/>
    </row>
    <row r="81" spans="2:16" s="2" customFormat="1" ht="17.25" hidden="1" customHeight="1">
      <c r="B81" s="2" t="s">
        <v>97</v>
      </c>
      <c r="C81" s="89">
        <v>234</v>
      </c>
      <c r="D81" s="89">
        <v>155</v>
      </c>
      <c r="E81" s="89">
        <v>56</v>
      </c>
      <c r="F81" s="89">
        <v>12</v>
      </c>
      <c r="G81" s="89">
        <v>9</v>
      </c>
      <c r="H81" s="89">
        <v>2</v>
      </c>
      <c r="I81" s="89">
        <v>0</v>
      </c>
      <c r="J81" s="89">
        <v>0</v>
      </c>
      <c r="K81" s="89">
        <v>0</v>
      </c>
      <c r="L81" s="89">
        <v>0</v>
      </c>
      <c r="M81" s="89">
        <v>0</v>
      </c>
      <c r="N81" s="89">
        <v>0</v>
      </c>
      <c r="P81" s="1"/>
    </row>
    <row r="82" spans="2:16" s="2" customFormat="1" ht="17.25" hidden="1" customHeight="1">
      <c r="B82" s="2" t="s">
        <v>98</v>
      </c>
      <c r="C82" s="89">
        <v>478</v>
      </c>
      <c r="D82" s="89">
        <v>335</v>
      </c>
      <c r="E82" s="89">
        <v>93</v>
      </c>
      <c r="F82" s="89">
        <v>33</v>
      </c>
      <c r="G82" s="89">
        <v>14</v>
      </c>
      <c r="H82" s="89">
        <v>3</v>
      </c>
      <c r="I82" s="89">
        <v>0</v>
      </c>
      <c r="J82" s="89">
        <v>0</v>
      </c>
      <c r="K82" s="89">
        <v>0</v>
      </c>
      <c r="L82" s="89">
        <v>0</v>
      </c>
      <c r="M82" s="89">
        <v>0</v>
      </c>
      <c r="N82" s="89">
        <v>0</v>
      </c>
      <c r="P82" s="1"/>
    </row>
    <row r="83" spans="2:16" s="2" customFormat="1" ht="17.25" hidden="1" customHeight="1">
      <c r="B83" s="2" t="s">
        <v>99</v>
      </c>
      <c r="C83" s="89">
        <v>145</v>
      </c>
      <c r="D83" s="89">
        <v>103</v>
      </c>
      <c r="E83" s="89">
        <v>31</v>
      </c>
      <c r="F83" s="89">
        <v>7</v>
      </c>
      <c r="G83" s="89">
        <v>4</v>
      </c>
      <c r="H83" s="89">
        <v>0</v>
      </c>
      <c r="I83" s="89">
        <v>0</v>
      </c>
      <c r="J83" s="89">
        <v>0</v>
      </c>
      <c r="K83" s="89">
        <v>0</v>
      </c>
      <c r="L83" s="89">
        <v>0</v>
      </c>
      <c r="M83" s="89">
        <v>0</v>
      </c>
      <c r="N83" s="89">
        <v>0</v>
      </c>
      <c r="P83" s="1"/>
    </row>
    <row r="84" spans="2:16" s="2" customFormat="1" ht="17.25" hidden="1" customHeight="1">
      <c r="B84" s="2" t="s">
        <v>100</v>
      </c>
      <c r="C84" s="89">
        <v>1156</v>
      </c>
      <c r="D84" s="89">
        <v>770</v>
      </c>
      <c r="E84" s="89">
        <v>237</v>
      </c>
      <c r="F84" s="89">
        <v>74</v>
      </c>
      <c r="G84" s="89">
        <v>49</v>
      </c>
      <c r="H84" s="89">
        <v>20</v>
      </c>
      <c r="I84" s="89">
        <v>6</v>
      </c>
      <c r="J84" s="89">
        <v>0</v>
      </c>
      <c r="K84" s="89">
        <v>0</v>
      </c>
      <c r="L84" s="89">
        <v>0</v>
      </c>
      <c r="M84" s="89">
        <v>0</v>
      </c>
      <c r="N84" s="89">
        <v>0</v>
      </c>
      <c r="P84" s="1"/>
    </row>
    <row r="85" spans="2:16" s="2" customFormat="1" ht="17.25" hidden="1" customHeight="1">
      <c r="B85" s="2" t="s">
        <v>101</v>
      </c>
      <c r="C85" s="89">
        <v>355</v>
      </c>
      <c r="D85" s="89">
        <v>258</v>
      </c>
      <c r="E85" s="89">
        <v>60</v>
      </c>
      <c r="F85" s="89">
        <v>23</v>
      </c>
      <c r="G85" s="89">
        <v>12</v>
      </c>
      <c r="H85" s="89">
        <v>2</v>
      </c>
      <c r="I85" s="89">
        <v>0</v>
      </c>
      <c r="J85" s="89">
        <v>0</v>
      </c>
      <c r="K85" s="89">
        <v>0</v>
      </c>
      <c r="L85" s="89">
        <v>0</v>
      </c>
      <c r="M85" s="89">
        <v>0</v>
      </c>
      <c r="N85" s="89">
        <v>0</v>
      </c>
      <c r="P85" s="1"/>
    </row>
    <row r="86" spans="2:16" s="2" customFormat="1" ht="17.25" hidden="1" customHeight="1">
      <c r="B86" s="2" t="s">
        <v>102</v>
      </c>
      <c r="C86" s="89">
        <v>205</v>
      </c>
      <c r="D86" s="89">
        <v>152</v>
      </c>
      <c r="E86" s="89">
        <v>36</v>
      </c>
      <c r="F86" s="89">
        <v>10</v>
      </c>
      <c r="G86" s="89">
        <v>5</v>
      </c>
      <c r="H86" s="89">
        <v>2</v>
      </c>
      <c r="I86" s="89">
        <v>0</v>
      </c>
      <c r="J86" s="89">
        <v>0</v>
      </c>
      <c r="K86" s="89">
        <v>0</v>
      </c>
      <c r="L86" s="89">
        <v>0</v>
      </c>
      <c r="M86" s="89">
        <v>0</v>
      </c>
      <c r="N86" s="89">
        <v>0</v>
      </c>
      <c r="P86" s="1"/>
    </row>
    <row r="87" spans="2:16" s="2" customFormat="1" ht="17.25" hidden="1" customHeight="1">
      <c r="B87" s="2" t="s">
        <v>103</v>
      </c>
      <c r="C87" s="89">
        <v>436</v>
      </c>
      <c r="D87" s="89">
        <v>295</v>
      </c>
      <c r="E87" s="89">
        <v>97</v>
      </c>
      <c r="F87" s="89">
        <v>19</v>
      </c>
      <c r="G87" s="89">
        <v>16</v>
      </c>
      <c r="H87" s="89">
        <v>4</v>
      </c>
      <c r="I87" s="89">
        <v>4</v>
      </c>
      <c r="J87" s="89">
        <v>1</v>
      </c>
      <c r="K87" s="89">
        <v>0</v>
      </c>
      <c r="L87" s="89">
        <v>0</v>
      </c>
      <c r="M87" s="89">
        <v>0</v>
      </c>
      <c r="N87" s="89">
        <v>0</v>
      </c>
      <c r="P87" s="1"/>
    </row>
    <row r="88" spans="2:16" s="2" customFormat="1" ht="17.25" hidden="1" customHeight="1">
      <c r="B88" s="2" t="s">
        <v>104</v>
      </c>
      <c r="C88" s="89">
        <v>517</v>
      </c>
      <c r="D88" s="89">
        <v>345</v>
      </c>
      <c r="E88" s="89">
        <v>120</v>
      </c>
      <c r="F88" s="89">
        <v>30</v>
      </c>
      <c r="G88" s="89">
        <v>19</v>
      </c>
      <c r="H88" s="89">
        <v>3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0</v>
      </c>
      <c r="P88" s="1"/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P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109375" style="1" customWidth="1"/>
    <col min="2" max="2" width="11.6640625" style="2" customWidth="1"/>
    <col min="3" max="3" width="13.6640625" style="1" customWidth="1"/>
    <col min="4" max="14" width="11.6640625" style="1" customWidth="1"/>
    <col min="15" max="15" width="13.6640625" style="1" customWidth="1"/>
    <col min="16" max="16" width="11.6640625" style="1" customWidth="1"/>
    <col min="17" max="16384" width="9" style="1"/>
  </cols>
  <sheetData>
    <row r="1" spans="2:16" ht="17.25" customHeight="1">
      <c r="B1" s="215" t="s">
        <v>415</v>
      </c>
      <c r="C1" s="17"/>
      <c r="D1" s="8"/>
      <c r="E1" s="8"/>
      <c r="F1" s="8"/>
      <c r="G1" s="8"/>
      <c r="H1" s="8"/>
    </row>
    <row r="2" spans="2:16" ht="17.25" customHeight="1" thickBot="1">
      <c r="M2" s="7"/>
      <c r="N2" s="7"/>
      <c r="O2" s="7"/>
      <c r="P2" s="209" t="s">
        <v>293</v>
      </c>
    </row>
    <row r="3" spans="2:16" ht="17.25" customHeight="1">
      <c r="B3" s="368" t="s">
        <v>50</v>
      </c>
      <c r="C3" s="371" t="s">
        <v>294</v>
      </c>
      <c r="D3" s="377" t="s">
        <v>299</v>
      </c>
      <c r="E3" s="284"/>
      <c r="F3" s="284"/>
      <c r="G3" s="285"/>
      <c r="H3" s="377" t="s">
        <v>301</v>
      </c>
      <c r="I3" s="284"/>
      <c r="J3" s="285"/>
      <c r="K3" s="293" t="s">
        <v>342</v>
      </c>
      <c r="L3" s="293" t="s">
        <v>343</v>
      </c>
      <c r="M3" s="378" t="s">
        <v>302</v>
      </c>
      <c r="N3" s="378" t="s">
        <v>303</v>
      </c>
      <c r="O3" s="317" t="s">
        <v>191</v>
      </c>
      <c r="P3" s="368" t="s">
        <v>50</v>
      </c>
    </row>
    <row r="4" spans="2:16" ht="24.9" customHeight="1">
      <c r="B4" s="369"/>
      <c r="C4" s="372"/>
      <c r="D4" s="374" t="s">
        <v>295</v>
      </c>
      <c r="E4" s="374" t="s">
        <v>296</v>
      </c>
      <c r="F4" s="374" t="s">
        <v>297</v>
      </c>
      <c r="G4" s="321" t="s">
        <v>298</v>
      </c>
      <c r="H4" s="374" t="s">
        <v>295</v>
      </c>
      <c r="I4" s="374" t="s">
        <v>300</v>
      </c>
      <c r="J4" s="321" t="s">
        <v>298</v>
      </c>
      <c r="K4" s="294"/>
      <c r="L4" s="294"/>
      <c r="M4" s="379"/>
      <c r="N4" s="379"/>
      <c r="O4" s="318"/>
      <c r="P4" s="369"/>
    </row>
    <row r="5" spans="2:16" s="2" customFormat="1" ht="24.9" customHeight="1" thickBot="1">
      <c r="B5" s="370"/>
      <c r="C5" s="373"/>
      <c r="D5" s="375"/>
      <c r="E5" s="375"/>
      <c r="F5" s="375"/>
      <c r="G5" s="376"/>
      <c r="H5" s="375"/>
      <c r="I5" s="375"/>
      <c r="J5" s="376"/>
      <c r="K5" s="295"/>
      <c r="L5" s="295"/>
      <c r="M5" s="375"/>
      <c r="N5" s="375"/>
      <c r="O5" s="343"/>
      <c r="P5" s="370"/>
    </row>
    <row r="6" spans="2:16" s="6" customFormat="1" ht="17.25" customHeight="1">
      <c r="B6" s="13" t="s">
        <v>67</v>
      </c>
      <c r="C6" s="32">
        <f t="shared" ref="C6:O21" si="0">C51</f>
        <v>24957231</v>
      </c>
      <c r="D6" s="33">
        <f t="shared" si="0"/>
        <v>419409</v>
      </c>
      <c r="E6" s="33">
        <f t="shared" si="0"/>
        <v>8754</v>
      </c>
      <c r="F6" s="33">
        <f t="shared" si="0"/>
        <v>13205</v>
      </c>
      <c r="G6" s="33">
        <f t="shared" si="0"/>
        <v>441368</v>
      </c>
      <c r="H6" s="33">
        <f t="shared" si="0"/>
        <v>6476</v>
      </c>
      <c r="I6" s="33">
        <f t="shared" ref="I6:J6" si="1">I51</f>
        <v>0</v>
      </c>
      <c r="J6" s="33">
        <f t="shared" si="1"/>
        <v>6476</v>
      </c>
      <c r="K6" s="33">
        <f t="shared" si="0"/>
        <v>207043</v>
      </c>
      <c r="L6" s="33">
        <f t="shared" ref="L6" si="2">L51</f>
        <v>155933</v>
      </c>
      <c r="M6" s="33">
        <f t="shared" si="0"/>
        <v>41626</v>
      </c>
      <c r="N6" s="33">
        <f t="shared" si="0"/>
        <v>23050</v>
      </c>
      <c r="O6" s="34">
        <f>O51</f>
        <v>25832727</v>
      </c>
      <c r="P6" s="13" t="s">
        <v>67</v>
      </c>
    </row>
    <row r="7" spans="2:16" s="6" customFormat="1" ht="17.25" customHeight="1">
      <c r="B7" s="14" t="s">
        <v>68</v>
      </c>
      <c r="C7" s="35">
        <f t="shared" si="0"/>
        <v>3075209</v>
      </c>
      <c r="D7" s="36">
        <f t="shared" si="0"/>
        <v>31872</v>
      </c>
      <c r="E7" s="36">
        <f t="shared" si="0"/>
        <v>0</v>
      </c>
      <c r="F7" s="36">
        <f t="shared" si="0"/>
        <v>420</v>
      </c>
      <c r="G7" s="36">
        <f t="shared" si="0"/>
        <v>32292</v>
      </c>
      <c r="H7" s="36">
        <f t="shared" si="0"/>
        <v>44</v>
      </c>
      <c r="I7" s="36">
        <f t="shared" ref="I7:J7" si="3">I52</f>
        <v>0</v>
      </c>
      <c r="J7" s="36">
        <f t="shared" si="3"/>
        <v>44</v>
      </c>
      <c r="K7" s="36">
        <f t="shared" si="0"/>
        <v>27476</v>
      </c>
      <c r="L7" s="36">
        <f t="shared" ref="L7" si="4">L52</f>
        <v>14453</v>
      </c>
      <c r="M7" s="36">
        <f t="shared" si="0"/>
        <v>4361</v>
      </c>
      <c r="N7" s="36">
        <f t="shared" si="0"/>
        <v>2846</v>
      </c>
      <c r="O7" s="37">
        <f t="shared" si="0"/>
        <v>3156681</v>
      </c>
      <c r="P7" s="14" t="s">
        <v>68</v>
      </c>
    </row>
    <row r="8" spans="2:16" s="6" customFormat="1" ht="17.25" customHeight="1">
      <c r="B8" s="14" t="s">
        <v>69</v>
      </c>
      <c r="C8" s="35">
        <f t="shared" si="0"/>
        <v>4477351</v>
      </c>
      <c r="D8" s="36">
        <f t="shared" si="0"/>
        <v>65455</v>
      </c>
      <c r="E8" s="36">
        <f t="shared" si="0"/>
        <v>2224</v>
      </c>
      <c r="F8" s="36">
        <f t="shared" si="0"/>
        <v>427</v>
      </c>
      <c r="G8" s="36">
        <f t="shared" si="0"/>
        <v>68106</v>
      </c>
      <c r="H8" s="36">
        <f t="shared" si="0"/>
        <v>727</v>
      </c>
      <c r="I8" s="36">
        <f t="shared" ref="I8:J8" si="5">I53</f>
        <v>0</v>
      </c>
      <c r="J8" s="36">
        <f t="shared" si="5"/>
        <v>727</v>
      </c>
      <c r="K8" s="36">
        <f t="shared" si="0"/>
        <v>68168</v>
      </c>
      <c r="L8" s="36">
        <f t="shared" ref="L8" si="6">L53</f>
        <v>19206</v>
      </c>
      <c r="M8" s="36">
        <f t="shared" si="0"/>
        <v>5306</v>
      </c>
      <c r="N8" s="36">
        <f t="shared" si="0"/>
        <v>7736</v>
      </c>
      <c r="O8" s="37">
        <f t="shared" si="0"/>
        <v>4646600</v>
      </c>
      <c r="P8" s="14" t="s">
        <v>69</v>
      </c>
    </row>
    <row r="9" spans="2:16" s="6" customFormat="1" ht="17.25" customHeight="1">
      <c r="B9" s="14" t="s">
        <v>70</v>
      </c>
      <c r="C9" s="35">
        <f t="shared" si="0"/>
        <v>2929537</v>
      </c>
      <c r="D9" s="36">
        <f t="shared" si="0"/>
        <v>46351</v>
      </c>
      <c r="E9" s="36">
        <f t="shared" si="0"/>
        <v>4114</v>
      </c>
      <c r="F9" s="36">
        <f t="shared" si="0"/>
        <v>0</v>
      </c>
      <c r="G9" s="36">
        <f t="shared" si="0"/>
        <v>50465</v>
      </c>
      <c r="H9" s="36">
        <f t="shared" si="0"/>
        <v>945</v>
      </c>
      <c r="I9" s="36">
        <f t="shared" ref="I9:J9" si="7">I54</f>
        <v>0</v>
      </c>
      <c r="J9" s="36">
        <f t="shared" si="7"/>
        <v>945</v>
      </c>
      <c r="K9" s="36">
        <f t="shared" si="0"/>
        <v>1053</v>
      </c>
      <c r="L9" s="36">
        <f t="shared" ref="L9" si="8">L54</f>
        <v>6934</v>
      </c>
      <c r="M9" s="36">
        <f t="shared" si="0"/>
        <v>2037</v>
      </c>
      <c r="N9" s="36">
        <f t="shared" si="0"/>
        <v>1047</v>
      </c>
      <c r="O9" s="37">
        <f t="shared" si="0"/>
        <v>2992018</v>
      </c>
      <c r="P9" s="14" t="s">
        <v>70</v>
      </c>
    </row>
    <row r="10" spans="2:16" s="6" customFormat="1" ht="17.25" customHeight="1">
      <c r="B10" s="14" t="s">
        <v>71</v>
      </c>
      <c r="C10" s="35">
        <f t="shared" si="0"/>
        <v>7294500</v>
      </c>
      <c r="D10" s="36">
        <f t="shared" si="0"/>
        <v>61366</v>
      </c>
      <c r="E10" s="36">
        <f t="shared" si="0"/>
        <v>4058</v>
      </c>
      <c r="F10" s="36">
        <f t="shared" si="0"/>
        <v>964</v>
      </c>
      <c r="G10" s="36">
        <f t="shared" si="0"/>
        <v>66388</v>
      </c>
      <c r="H10" s="36">
        <f t="shared" si="0"/>
        <v>1327</v>
      </c>
      <c r="I10" s="36">
        <f t="shared" ref="I10:J10" si="9">I55</f>
        <v>0</v>
      </c>
      <c r="J10" s="36">
        <f t="shared" si="9"/>
        <v>1327</v>
      </c>
      <c r="K10" s="36">
        <f t="shared" si="0"/>
        <v>20763</v>
      </c>
      <c r="L10" s="36">
        <f t="shared" ref="L10" si="10">L55</f>
        <v>35084</v>
      </c>
      <c r="M10" s="36">
        <f t="shared" si="0"/>
        <v>4807</v>
      </c>
      <c r="N10" s="36">
        <f t="shared" si="0"/>
        <v>3259</v>
      </c>
      <c r="O10" s="37">
        <f t="shared" si="0"/>
        <v>7426128</v>
      </c>
      <c r="P10" s="14" t="s">
        <v>71</v>
      </c>
    </row>
    <row r="11" spans="2:16" s="6" customFormat="1" ht="17.25" customHeight="1">
      <c r="B11" s="14" t="s">
        <v>72</v>
      </c>
      <c r="C11" s="35">
        <f t="shared" si="0"/>
        <v>2716972</v>
      </c>
      <c r="D11" s="36">
        <f t="shared" si="0"/>
        <v>53939</v>
      </c>
      <c r="E11" s="36">
        <f t="shared" si="0"/>
        <v>1797</v>
      </c>
      <c r="F11" s="36">
        <f t="shared" si="0"/>
        <v>1502</v>
      </c>
      <c r="G11" s="36">
        <f t="shared" si="0"/>
        <v>57238</v>
      </c>
      <c r="H11" s="36">
        <f t="shared" si="0"/>
        <v>221</v>
      </c>
      <c r="I11" s="36">
        <f t="shared" ref="I11:J11" si="11">I56</f>
        <v>0</v>
      </c>
      <c r="J11" s="36">
        <f t="shared" si="11"/>
        <v>221</v>
      </c>
      <c r="K11" s="36">
        <f t="shared" si="0"/>
        <v>20290</v>
      </c>
      <c r="L11" s="36">
        <f t="shared" ref="L11" si="12">L56</f>
        <v>10502</v>
      </c>
      <c r="M11" s="36">
        <f t="shared" si="0"/>
        <v>1308</v>
      </c>
      <c r="N11" s="36">
        <f t="shared" si="0"/>
        <v>704</v>
      </c>
      <c r="O11" s="37">
        <f t="shared" si="0"/>
        <v>2807235</v>
      </c>
      <c r="P11" s="14" t="s">
        <v>72</v>
      </c>
    </row>
    <row r="12" spans="2:16" s="6" customFormat="1" ht="17.25" customHeight="1">
      <c r="B12" s="14" t="s">
        <v>73</v>
      </c>
      <c r="C12" s="35">
        <f t="shared" si="0"/>
        <v>1170541</v>
      </c>
      <c r="D12" s="36">
        <f t="shared" si="0"/>
        <v>3586</v>
      </c>
      <c r="E12" s="36">
        <f t="shared" si="0"/>
        <v>0</v>
      </c>
      <c r="F12" s="36">
        <f t="shared" si="0"/>
        <v>0</v>
      </c>
      <c r="G12" s="36">
        <f t="shared" si="0"/>
        <v>3586</v>
      </c>
      <c r="H12" s="36">
        <f t="shared" si="0"/>
        <v>107</v>
      </c>
      <c r="I12" s="36">
        <f t="shared" ref="I12:J12" si="13">I57</f>
        <v>0</v>
      </c>
      <c r="J12" s="36">
        <f t="shared" si="13"/>
        <v>107</v>
      </c>
      <c r="K12" s="36">
        <f t="shared" si="0"/>
        <v>20510</v>
      </c>
      <c r="L12" s="36">
        <f t="shared" ref="L12" si="14">L57</f>
        <v>3401</v>
      </c>
      <c r="M12" s="36">
        <f t="shared" si="0"/>
        <v>481</v>
      </c>
      <c r="N12" s="36">
        <f t="shared" si="0"/>
        <v>346</v>
      </c>
      <c r="O12" s="37">
        <f t="shared" si="0"/>
        <v>1198972</v>
      </c>
      <c r="P12" s="14" t="s">
        <v>73</v>
      </c>
    </row>
    <row r="13" spans="2:16" s="6" customFormat="1" ht="17.25" customHeight="1">
      <c r="B13" s="14" t="s">
        <v>74</v>
      </c>
      <c r="C13" s="35">
        <f t="shared" si="0"/>
        <v>996779</v>
      </c>
      <c r="D13" s="36">
        <f t="shared" si="0"/>
        <v>49126</v>
      </c>
      <c r="E13" s="36">
        <f t="shared" si="0"/>
        <v>0</v>
      </c>
      <c r="F13" s="36">
        <f t="shared" si="0"/>
        <v>0</v>
      </c>
      <c r="G13" s="36">
        <f t="shared" si="0"/>
        <v>49126</v>
      </c>
      <c r="H13" s="36">
        <f t="shared" si="0"/>
        <v>291</v>
      </c>
      <c r="I13" s="36">
        <f t="shared" ref="I13:J13" si="15">I58</f>
        <v>0</v>
      </c>
      <c r="J13" s="36">
        <f t="shared" si="15"/>
        <v>291</v>
      </c>
      <c r="K13" s="36">
        <f t="shared" si="0"/>
        <v>1149</v>
      </c>
      <c r="L13" s="36">
        <f t="shared" ref="L13" si="16">L58</f>
        <v>5358</v>
      </c>
      <c r="M13" s="36">
        <f t="shared" si="0"/>
        <v>1167</v>
      </c>
      <c r="N13" s="36">
        <f t="shared" si="0"/>
        <v>79</v>
      </c>
      <c r="O13" s="37">
        <f t="shared" si="0"/>
        <v>1053949</v>
      </c>
      <c r="P13" s="14" t="s">
        <v>74</v>
      </c>
    </row>
    <row r="14" spans="2:16" s="6" customFormat="1" ht="17.25" customHeight="1">
      <c r="B14" s="14" t="s">
        <v>75</v>
      </c>
      <c r="C14" s="35">
        <f t="shared" si="0"/>
        <v>9175324</v>
      </c>
      <c r="D14" s="36">
        <f t="shared" si="0"/>
        <v>220367</v>
      </c>
      <c r="E14" s="36">
        <f t="shared" si="0"/>
        <v>27482</v>
      </c>
      <c r="F14" s="36">
        <f t="shared" si="0"/>
        <v>9527</v>
      </c>
      <c r="G14" s="36">
        <f t="shared" si="0"/>
        <v>257376</v>
      </c>
      <c r="H14" s="36">
        <f t="shared" si="0"/>
        <v>2347</v>
      </c>
      <c r="I14" s="36">
        <f t="shared" ref="I14:J14" si="17">I59</f>
        <v>0</v>
      </c>
      <c r="J14" s="36">
        <f t="shared" si="17"/>
        <v>2347</v>
      </c>
      <c r="K14" s="36">
        <f t="shared" si="0"/>
        <v>52979</v>
      </c>
      <c r="L14" s="36">
        <f t="shared" ref="L14" si="18">L59</f>
        <v>85318</v>
      </c>
      <c r="M14" s="36">
        <f t="shared" si="0"/>
        <v>16728</v>
      </c>
      <c r="N14" s="36">
        <f t="shared" si="0"/>
        <v>6339</v>
      </c>
      <c r="O14" s="37">
        <f t="shared" si="0"/>
        <v>9596411</v>
      </c>
      <c r="P14" s="14" t="s">
        <v>75</v>
      </c>
    </row>
    <row r="15" spans="2:16" s="6" customFormat="1" ht="17.25" customHeight="1">
      <c r="B15" s="14" t="s">
        <v>76</v>
      </c>
      <c r="C15" s="35">
        <f t="shared" si="0"/>
        <v>5339962</v>
      </c>
      <c r="D15" s="36">
        <f t="shared" si="0"/>
        <v>92105</v>
      </c>
      <c r="E15" s="36">
        <f t="shared" si="0"/>
        <v>6851</v>
      </c>
      <c r="F15" s="36">
        <f t="shared" si="0"/>
        <v>0</v>
      </c>
      <c r="G15" s="36">
        <f t="shared" si="0"/>
        <v>98956</v>
      </c>
      <c r="H15" s="36">
        <f t="shared" si="0"/>
        <v>1609</v>
      </c>
      <c r="I15" s="36">
        <f t="shared" ref="I15:J15" si="19">I60</f>
        <v>0</v>
      </c>
      <c r="J15" s="36">
        <f t="shared" si="19"/>
        <v>1609</v>
      </c>
      <c r="K15" s="36">
        <f t="shared" si="0"/>
        <v>61803</v>
      </c>
      <c r="L15" s="36">
        <f t="shared" ref="L15" si="20">L60</f>
        <v>40361</v>
      </c>
      <c r="M15" s="36">
        <f t="shared" si="0"/>
        <v>7468</v>
      </c>
      <c r="N15" s="36">
        <f t="shared" si="0"/>
        <v>2044</v>
      </c>
      <c r="O15" s="37">
        <f t="shared" si="0"/>
        <v>5552203</v>
      </c>
      <c r="P15" s="14" t="s">
        <v>76</v>
      </c>
    </row>
    <row r="16" spans="2:16" s="6" customFormat="1" ht="17.25" customHeight="1">
      <c r="B16" s="14" t="s">
        <v>425</v>
      </c>
      <c r="C16" s="35">
        <f t="shared" si="0"/>
        <v>2006012</v>
      </c>
      <c r="D16" s="36">
        <f t="shared" si="0"/>
        <v>28180</v>
      </c>
      <c r="E16" s="36">
        <f t="shared" si="0"/>
        <v>2365</v>
      </c>
      <c r="F16" s="36">
        <f t="shared" si="0"/>
        <v>0</v>
      </c>
      <c r="G16" s="36">
        <f t="shared" si="0"/>
        <v>30545</v>
      </c>
      <c r="H16" s="36">
        <f t="shared" si="0"/>
        <v>1074</v>
      </c>
      <c r="I16" s="36">
        <f t="shared" ref="I16:J16" si="21">I61</f>
        <v>0</v>
      </c>
      <c r="J16" s="36">
        <f t="shared" si="21"/>
        <v>1074</v>
      </c>
      <c r="K16" s="36">
        <f t="shared" si="0"/>
        <v>506</v>
      </c>
      <c r="L16" s="36">
        <f t="shared" ref="L16" si="22">L61</f>
        <v>5408</v>
      </c>
      <c r="M16" s="36">
        <f t="shared" si="0"/>
        <v>1223</v>
      </c>
      <c r="N16" s="36">
        <f t="shared" si="0"/>
        <v>1394</v>
      </c>
      <c r="O16" s="37">
        <f t="shared" si="0"/>
        <v>2046162</v>
      </c>
      <c r="P16" s="14" t="str">
        <f>B16</f>
        <v>葛城市</v>
      </c>
    </row>
    <row r="17" spans="2:16" s="6" customFormat="1" ht="17.25" customHeight="1">
      <c r="B17" s="14" t="s">
        <v>77</v>
      </c>
      <c r="C17" s="35">
        <f t="shared" si="0"/>
        <v>1096989</v>
      </c>
      <c r="D17" s="36">
        <f t="shared" si="0"/>
        <v>6440</v>
      </c>
      <c r="E17" s="36">
        <f t="shared" si="0"/>
        <v>0</v>
      </c>
      <c r="F17" s="36">
        <f t="shared" si="0"/>
        <v>112</v>
      </c>
      <c r="G17" s="36">
        <f t="shared" si="0"/>
        <v>6552</v>
      </c>
      <c r="H17" s="36">
        <f t="shared" si="0"/>
        <v>330</v>
      </c>
      <c r="I17" s="36">
        <f t="shared" ref="I17:J17" si="23">I62</f>
        <v>0</v>
      </c>
      <c r="J17" s="36">
        <f t="shared" si="23"/>
        <v>330</v>
      </c>
      <c r="K17" s="36">
        <f t="shared" si="0"/>
        <v>2683</v>
      </c>
      <c r="L17" s="36">
        <f t="shared" ref="L17" si="24">L62</f>
        <v>8137</v>
      </c>
      <c r="M17" s="36">
        <f t="shared" si="0"/>
        <v>4755</v>
      </c>
      <c r="N17" s="36">
        <f t="shared" si="0"/>
        <v>1420</v>
      </c>
      <c r="O17" s="37">
        <f t="shared" si="0"/>
        <v>1120866</v>
      </c>
      <c r="P17" s="14" t="s">
        <v>77</v>
      </c>
    </row>
    <row r="18" spans="2:16" s="6" customFormat="1" ht="17.25" customHeight="1">
      <c r="B18" s="14" t="s">
        <v>78</v>
      </c>
      <c r="C18" s="35">
        <f t="shared" si="0"/>
        <v>114611</v>
      </c>
      <c r="D18" s="36">
        <f t="shared" si="0"/>
        <v>184</v>
      </c>
      <c r="E18" s="36">
        <f t="shared" si="0"/>
        <v>0</v>
      </c>
      <c r="F18" s="36">
        <f t="shared" si="0"/>
        <v>0</v>
      </c>
      <c r="G18" s="36">
        <f t="shared" si="0"/>
        <v>184</v>
      </c>
      <c r="H18" s="36">
        <f t="shared" si="0"/>
        <v>0</v>
      </c>
      <c r="I18" s="36">
        <f t="shared" ref="I18:J18" si="25">I63</f>
        <v>0</v>
      </c>
      <c r="J18" s="36">
        <f t="shared" si="25"/>
        <v>0</v>
      </c>
      <c r="K18" s="36">
        <f t="shared" si="0"/>
        <v>0</v>
      </c>
      <c r="L18" s="36">
        <f t="shared" ref="L18" si="26">L63</f>
        <v>108</v>
      </c>
      <c r="M18" s="36">
        <f t="shared" si="0"/>
        <v>28</v>
      </c>
      <c r="N18" s="36">
        <f t="shared" si="0"/>
        <v>0</v>
      </c>
      <c r="O18" s="37">
        <f t="shared" si="0"/>
        <v>114931</v>
      </c>
      <c r="P18" s="14" t="s">
        <v>78</v>
      </c>
    </row>
    <row r="19" spans="2:16" s="6" customFormat="1" ht="17.25" customHeight="1">
      <c r="B19" s="14" t="s">
        <v>79</v>
      </c>
      <c r="C19" s="35">
        <f t="shared" si="0"/>
        <v>1006577</v>
      </c>
      <c r="D19" s="36">
        <f t="shared" si="0"/>
        <v>16397</v>
      </c>
      <c r="E19" s="36">
        <f t="shared" si="0"/>
        <v>0</v>
      </c>
      <c r="F19" s="36">
        <f t="shared" si="0"/>
        <v>0</v>
      </c>
      <c r="G19" s="36">
        <f t="shared" si="0"/>
        <v>16397</v>
      </c>
      <c r="H19" s="36">
        <f t="shared" si="0"/>
        <v>0</v>
      </c>
      <c r="I19" s="36">
        <f t="shared" ref="I19:J19" si="27">I64</f>
        <v>0</v>
      </c>
      <c r="J19" s="36">
        <f t="shared" si="27"/>
        <v>0</v>
      </c>
      <c r="K19" s="36">
        <f t="shared" si="0"/>
        <v>44797</v>
      </c>
      <c r="L19" s="36">
        <f t="shared" ref="L19" si="28">L64</f>
        <v>4802</v>
      </c>
      <c r="M19" s="36">
        <f t="shared" si="0"/>
        <v>664</v>
      </c>
      <c r="N19" s="36">
        <f t="shared" si="0"/>
        <v>117</v>
      </c>
      <c r="O19" s="37">
        <f t="shared" si="0"/>
        <v>1073354</v>
      </c>
      <c r="P19" s="14" t="s">
        <v>79</v>
      </c>
    </row>
    <row r="20" spans="2:16" s="6" customFormat="1" ht="17.25" customHeight="1">
      <c r="B20" s="14" t="s">
        <v>80</v>
      </c>
      <c r="C20" s="35">
        <f t="shared" si="0"/>
        <v>1278130</v>
      </c>
      <c r="D20" s="36">
        <f t="shared" si="0"/>
        <v>26580</v>
      </c>
      <c r="E20" s="36">
        <f t="shared" si="0"/>
        <v>575</v>
      </c>
      <c r="F20" s="36">
        <f t="shared" si="0"/>
        <v>139</v>
      </c>
      <c r="G20" s="36">
        <f t="shared" si="0"/>
        <v>27294</v>
      </c>
      <c r="H20" s="36">
        <f t="shared" si="0"/>
        <v>57</v>
      </c>
      <c r="I20" s="36">
        <f t="shared" ref="I20:J20" si="29">I65</f>
        <v>0</v>
      </c>
      <c r="J20" s="36">
        <f t="shared" si="29"/>
        <v>57</v>
      </c>
      <c r="K20" s="36">
        <f t="shared" si="0"/>
        <v>272189</v>
      </c>
      <c r="L20" s="36">
        <f t="shared" ref="L20" si="30">L65</f>
        <v>4547</v>
      </c>
      <c r="M20" s="36">
        <f t="shared" si="0"/>
        <v>432</v>
      </c>
      <c r="N20" s="36">
        <f t="shared" si="0"/>
        <v>475</v>
      </c>
      <c r="O20" s="37">
        <f t="shared" si="0"/>
        <v>1583124</v>
      </c>
      <c r="P20" s="14" t="s">
        <v>80</v>
      </c>
    </row>
    <row r="21" spans="2:16" s="6" customFormat="1" ht="17.25" customHeight="1">
      <c r="B21" s="14" t="s">
        <v>81</v>
      </c>
      <c r="C21" s="35">
        <f t="shared" si="0"/>
        <v>1646467</v>
      </c>
      <c r="D21" s="36">
        <f t="shared" si="0"/>
        <v>30228</v>
      </c>
      <c r="E21" s="36">
        <f t="shared" si="0"/>
        <v>0</v>
      </c>
      <c r="F21" s="36">
        <f t="shared" si="0"/>
        <v>726</v>
      </c>
      <c r="G21" s="36">
        <f t="shared" si="0"/>
        <v>30954</v>
      </c>
      <c r="H21" s="36">
        <f t="shared" si="0"/>
        <v>123</v>
      </c>
      <c r="I21" s="36">
        <f t="shared" ref="I21:J21" si="31">I66</f>
        <v>0</v>
      </c>
      <c r="J21" s="36">
        <f t="shared" si="31"/>
        <v>123</v>
      </c>
      <c r="K21" s="36">
        <f t="shared" si="0"/>
        <v>771</v>
      </c>
      <c r="L21" s="36">
        <f t="shared" ref="L21" si="32">L66</f>
        <v>7643</v>
      </c>
      <c r="M21" s="36">
        <f t="shared" si="0"/>
        <v>809</v>
      </c>
      <c r="N21" s="36">
        <f t="shared" si="0"/>
        <v>474</v>
      </c>
      <c r="O21" s="37">
        <f t="shared" si="0"/>
        <v>1687241</v>
      </c>
      <c r="P21" s="14" t="s">
        <v>81</v>
      </c>
    </row>
    <row r="22" spans="2:16" s="6" customFormat="1" ht="17.25" customHeight="1">
      <c r="B22" s="14" t="s">
        <v>82</v>
      </c>
      <c r="C22" s="35">
        <f t="shared" ref="C22:O37" si="33">C67</f>
        <v>302344</v>
      </c>
      <c r="D22" s="36">
        <f t="shared" si="33"/>
        <v>1409</v>
      </c>
      <c r="E22" s="36">
        <f t="shared" si="33"/>
        <v>0</v>
      </c>
      <c r="F22" s="36">
        <f t="shared" si="33"/>
        <v>0</v>
      </c>
      <c r="G22" s="36">
        <f t="shared" si="33"/>
        <v>1409</v>
      </c>
      <c r="H22" s="36">
        <f t="shared" si="33"/>
        <v>0</v>
      </c>
      <c r="I22" s="36">
        <f t="shared" ref="I22:J22" si="34">I67</f>
        <v>0</v>
      </c>
      <c r="J22" s="36">
        <f t="shared" si="34"/>
        <v>0</v>
      </c>
      <c r="K22" s="36">
        <f t="shared" si="33"/>
        <v>969</v>
      </c>
      <c r="L22" s="36">
        <f t="shared" ref="L22" si="35">L67</f>
        <v>1358</v>
      </c>
      <c r="M22" s="36">
        <f t="shared" si="33"/>
        <v>158</v>
      </c>
      <c r="N22" s="36">
        <f t="shared" si="33"/>
        <v>28</v>
      </c>
      <c r="O22" s="37">
        <f t="shared" si="33"/>
        <v>306266</v>
      </c>
      <c r="P22" s="14" t="s">
        <v>82</v>
      </c>
    </row>
    <row r="23" spans="2:16" s="6" customFormat="1" ht="17.25" customHeight="1">
      <c r="B23" s="14" t="s">
        <v>83</v>
      </c>
      <c r="C23" s="35">
        <f t="shared" si="33"/>
        <v>392942</v>
      </c>
      <c r="D23" s="36">
        <f t="shared" si="33"/>
        <v>4117</v>
      </c>
      <c r="E23" s="36">
        <f t="shared" si="33"/>
        <v>0</v>
      </c>
      <c r="F23" s="36">
        <f t="shared" si="33"/>
        <v>0</v>
      </c>
      <c r="G23" s="36">
        <f t="shared" si="33"/>
        <v>4117</v>
      </c>
      <c r="H23" s="36">
        <f t="shared" si="33"/>
        <v>0</v>
      </c>
      <c r="I23" s="36">
        <f t="shared" ref="I23:J23" si="36">I68</f>
        <v>0</v>
      </c>
      <c r="J23" s="36">
        <f t="shared" si="36"/>
        <v>0</v>
      </c>
      <c r="K23" s="36">
        <f t="shared" si="33"/>
        <v>993</v>
      </c>
      <c r="L23" s="36">
        <f t="shared" ref="L23" si="37">L68</f>
        <v>2717</v>
      </c>
      <c r="M23" s="36">
        <f t="shared" si="33"/>
        <v>497</v>
      </c>
      <c r="N23" s="36">
        <f t="shared" si="33"/>
        <v>47</v>
      </c>
      <c r="O23" s="37">
        <f t="shared" si="33"/>
        <v>401313</v>
      </c>
      <c r="P23" s="14" t="s">
        <v>83</v>
      </c>
    </row>
    <row r="24" spans="2:16" s="6" customFormat="1" ht="17.25" customHeight="1">
      <c r="B24" s="14" t="s">
        <v>84</v>
      </c>
      <c r="C24" s="35">
        <f t="shared" si="33"/>
        <v>300596</v>
      </c>
      <c r="D24" s="36">
        <f t="shared" si="33"/>
        <v>5024</v>
      </c>
      <c r="E24" s="36">
        <f t="shared" si="33"/>
        <v>0</v>
      </c>
      <c r="F24" s="36">
        <f t="shared" si="33"/>
        <v>0</v>
      </c>
      <c r="G24" s="36">
        <f t="shared" si="33"/>
        <v>5024</v>
      </c>
      <c r="H24" s="36">
        <f t="shared" si="33"/>
        <v>0</v>
      </c>
      <c r="I24" s="36">
        <f t="shared" ref="I24:J24" si="38">I69</f>
        <v>0</v>
      </c>
      <c r="J24" s="36">
        <f t="shared" si="38"/>
        <v>0</v>
      </c>
      <c r="K24" s="36">
        <f t="shared" si="33"/>
        <v>112</v>
      </c>
      <c r="L24" s="36">
        <f t="shared" ref="L24" si="39">L69</f>
        <v>7981</v>
      </c>
      <c r="M24" s="36">
        <f t="shared" si="33"/>
        <v>156</v>
      </c>
      <c r="N24" s="36">
        <f t="shared" si="33"/>
        <v>68</v>
      </c>
      <c r="O24" s="37">
        <f t="shared" si="33"/>
        <v>313937</v>
      </c>
      <c r="P24" s="14" t="s">
        <v>84</v>
      </c>
    </row>
    <row r="25" spans="2:16" s="6" customFormat="1" ht="17.25" customHeight="1">
      <c r="B25" s="14" t="s">
        <v>85</v>
      </c>
      <c r="C25" s="35">
        <f t="shared" si="33"/>
        <v>1602593</v>
      </c>
      <c r="D25" s="36">
        <f t="shared" si="33"/>
        <v>52076</v>
      </c>
      <c r="E25" s="36">
        <f t="shared" si="33"/>
        <v>10231</v>
      </c>
      <c r="F25" s="36">
        <f t="shared" si="33"/>
        <v>470</v>
      </c>
      <c r="G25" s="36">
        <f t="shared" si="33"/>
        <v>62777</v>
      </c>
      <c r="H25" s="36">
        <f t="shared" si="33"/>
        <v>147</v>
      </c>
      <c r="I25" s="36">
        <f t="shared" ref="I25:J25" si="40">I70</f>
        <v>0</v>
      </c>
      <c r="J25" s="36">
        <f t="shared" si="40"/>
        <v>147</v>
      </c>
      <c r="K25" s="36">
        <f t="shared" si="33"/>
        <v>6974</v>
      </c>
      <c r="L25" s="36">
        <f t="shared" ref="L25" si="41">L70</f>
        <v>6564</v>
      </c>
      <c r="M25" s="36">
        <f t="shared" si="33"/>
        <v>1162</v>
      </c>
      <c r="N25" s="36">
        <f t="shared" si="33"/>
        <v>1278</v>
      </c>
      <c r="O25" s="37">
        <f t="shared" si="33"/>
        <v>1681495</v>
      </c>
      <c r="P25" s="14" t="s">
        <v>85</v>
      </c>
    </row>
    <row r="26" spans="2:16" s="6" customFormat="1" ht="17.25" customHeight="1">
      <c r="B26" s="14" t="s">
        <v>86</v>
      </c>
      <c r="C26" s="35">
        <f t="shared" si="33"/>
        <v>41478</v>
      </c>
      <c r="D26" s="36">
        <f t="shared" si="33"/>
        <v>54</v>
      </c>
      <c r="E26" s="36">
        <f t="shared" si="33"/>
        <v>0</v>
      </c>
      <c r="F26" s="36">
        <f t="shared" si="33"/>
        <v>0</v>
      </c>
      <c r="G26" s="36">
        <f t="shared" si="33"/>
        <v>54</v>
      </c>
      <c r="H26" s="36">
        <f t="shared" si="33"/>
        <v>0</v>
      </c>
      <c r="I26" s="36">
        <f t="shared" ref="I26:J26" si="42">I71</f>
        <v>0</v>
      </c>
      <c r="J26" s="36">
        <f t="shared" si="42"/>
        <v>0</v>
      </c>
      <c r="K26" s="36">
        <f t="shared" si="33"/>
        <v>84</v>
      </c>
      <c r="L26" s="36">
        <f t="shared" ref="L26" si="43">L71</f>
        <v>44</v>
      </c>
      <c r="M26" s="36">
        <f t="shared" si="33"/>
        <v>19</v>
      </c>
      <c r="N26" s="36">
        <f t="shared" si="33"/>
        <v>0</v>
      </c>
      <c r="O26" s="37">
        <f t="shared" si="33"/>
        <v>41679</v>
      </c>
      <c r="P26" s="14" t="s">
        <v>86</v>
      </c>
    </row>
    <row r="27" spans="2:16" s="6" customFormat="1" ht="17.25" customHeight="1">
      <c r="B27" s="14" t="s">
        <v>87</v>
      </c>
      <c r="C27" s="35">
        <f t="shared" si="33"/>
        <v>35902</v>
      </c>
      <c r="D27" s="36">
        <f t="shared" si="33"/>
        <v>0</v>
      </c>
      <c r="E27" s="36">
        <f t="shared" si="33"/>
        <v>0</v>
      </c>
      <c r="F27" s="36">
        <f t="shared" si="33"/>
        <v>0</v>
      </c>
      <c r="G27" s="36">
        <f t="shared" si="33"/>
        <v>0</v>
      </c>
      <c r="H27" s="36">
        <f t="shared" si="33"/>
        <v>0</v>
      </c>
      <c r="I27" s="36">
        <f t="shared" ref="I27:J27" si="44">I72</f>
        <v>0</v>
      </c>
      <c r="J27" s="36">
        <f t="shared" si="44"/>
        <v>0</v>
      </c>
      <c r="K27" s="36">
        <f t="shared" si="33"/>
        <v>0</v>
      </c>
      <c r="L27" s="36">
        <f t="shared" ref="L27" si="45">L72</f>
        <v>20</v>
      </c>
      <c r="M27" s="36">
        <f t="shared" si="33"/>
        <v>48</v>
      </c>
      <c r="N27" s="36">
        <f t="shared" si="33"/>
        <v>0</v>
      </c>
      <c r="O27" s="37">
        <f t="shared" si="33"/>
        <v>35970</v>
      </c>
      <c r="P27" s="14" t="s">
        <v>87</v>
      </c>
    </row>
    <row r="28" spans="2:16" s="6" customFormat="1" ht="17.25" customHeight="1">
      <c r="B28" s="14" t="s">
        <v>88</v>
      </c>
      <c r="C28" s="35">
        <f t="shared" si="33"/>
        <v>263434</v>
      </c>
      <c r="D28" s="36">
        <f t="shared" si="33"/>
        <v>3106</v>
      </c>
      <c r="E28" s="36">
        <f t="shared" si="33"/>
        <v>0</v>
      </c>
      <c r="F28" s="36">
        <f t="shared" si="33"/>
        <v>0</v>
      </c>
      <c r="G28" s="36">
        <f t="shared" si="33"/>
        <v>3106</v>
      </c>
      <c r="H28" s="36">
        <f t="shared" si="33"/>
        <v>0</v>
      </c>
      <c r="I28" s="36">
        <f t="shared" ref="I28:J28" si="46">I73</f>
        <v>0</v>
      </c>
      <c r="J28" s="36">
        <f t="shared" si="46"/>
        <v>0</v>
      </c>
      <c r="K28" s="36">
        <f t="shared" si="33"/>
        <v>521</v>
      </c>
      <c r="L28" s="36">
        <f t="shared" ref="L28" si="47">L73</f>
        <v>1007</v>
      </c>
      <c r="M28" s="36">
        <f t="shared" si="33"/>
        <v>205</v>
      </c>
      <c r="N28" s="36">
        <f t="shared" si="33"/>
        <v>0</v>
      </c>
      <c r="O28" s="37">
        <f t="shared" si="33"/>
        <v>268273</v>
      </c>
      <c r="P28" s="14" t="s">
        <v>88</v>
      </c>
    </row>
    <row r="29" spans="2:16" s="6" customFormat="1" ht="17.25" customHeight="1">
      <c r="B29" s="14" t="s">
        <v>89</v>
      </c>
      <c r="C29" s="35">
        <f t="shared" si="33"/>
        <v>240209</v>
      </c>
      <c r="D29" s="36">
        <f t="shared" si="33"/>
        <v>7538</v>
      </c>
      <c r="E29" s="36">
        <f t="shared" si="33"/>
        <v>790</v>
      </c>
      <c r="F29" s="36">
        <f t="shared" si="33"/>
        <v>0</v>
      </c>
      <c r="G29" s="36">
        <f t="shared" si="33"/>
        <v>8328</v>
      </c>
      <c r="H29" s="36">
        <f t="shared" si="33"/>
        <v>69</v>
      </c>
      <c r="I29" s="36">
        <f t="shared" ref="I29:J29" si="48">I74</f>
        <v>0</v>
      </c>
      <c r="J29" s="36">
        <f t="shared" si="48"/>
        <v>69</v>
      </c>
      <c r="K29" s="36">
        <f t="shared" si="33"/>
        <v>178</v>
      </c>
      <c r="L29" s="36">
        <f t="shared" ref="L29" si="49">L74</f>
        <v>796</v>
      </c>
      <c r="M29" s="36">
        <f t="shared" si="33"/>
        <v>24</v>
      </c>
      <c r="N29" s="36">
        <f t="shared" si="33"/>
        <v>770</v>
      </c>
      <c r="O29" s="37">
        <f t="shared" si="33"/>
        <v>250374</v>
      </c>
      <c r="P29" s="14" t="s">
        <v>89</v>
      </c>
    </row>
    <row r="30" spans="2:16" s="6" customFormat="1" ht="17.25" customHeight="1">
      <c r="B30" s="14" t="s">
        <v>90</v>
      </c>
      <c r="C30" s="35">
        <f t="shared" si="33"/>
        <v>1095806</v>
      </c>
      <c r="D30" s="36">
        <f t="shared" si="33"/>
        <v>9955</v>
      </c>
      <c r="E30" s="36">
        <f t="shared" si="33"/>
        <v>488</v>
      </c>
      <c r="F30" s="36">
        <f t="shared" si="33"/>
        <v>0</v>
      </c>
      <c r="G30" s="36">
        <f t="shared" si="33"/>
        <v>10443</v>
      </c>
      <c r="H30" s="36">
        <f t="shared" si="33"/>
        <v>121</v>
      </c>
      <c r="I30" s="36">
        <f t="shared" ref="I30:J30" si="50">I75</f>
        <v>0</v>
      </c>
      <c r="J30" s="36">
        <f t="shared" si="50"/>
        <v>121</v>
      </c>
      <c r="K30" s="36">
        <f t="shared" si="33"/>
        <v>5421</v>
      </c>
      <c r="L30" s="36">
        <f t="shared" ref="L30" si="51">L75</f>
        <v>5381</v>
      </c>
      <c r="M30" s="36">
        <f t="shared" si="33"/>
        <v>1333</v>
      </c>
      <c r="N30" s="36">
        <f t="shared" si="33"/>
        <v>785</v>
      </c>
      <c r="O30" s="37">
        <f t="shared" si="33"/>
        <v>1119290</v>
      </c>
      <c r="P30" s="14" t="s">
        <v>90</v>
      </c>
    </row>
    <row r="31" spans="2:16" s="6" customFormat="1" ht="17.25" customHeight="1">
      <c r="B31" s="14" t="s">
        <v>91</v>
      </c>
      <c r="C31" s="35">
        <f t="shared" si="33"/>
        <v>1654310</v>
      </c>
      <c r="D31" s="36">
        <f t="shared" si="33"/>
        <v>21096</v>
      </c>
      <c r="E31" s="36">
        <f t="shared" si="33"/>
        <v>0</v>
      </c>
      <c r="F31" s="36">
        <f t="shared" si="33"/>
        <v>5914</v>
      </c>
      <c r="G31" s="36">
        <f t="shared" si="33"/>
        <v>27010</v>
      </c>
      <c r="H31" s="36">
        <f t="shared" si="33"/>
        <v>0</v>
      </c>
      <c r="I31" s="36">
        <f t="shared" ref="I31:J31" si="52">I76</f>
        <v>0</v>
      </c>
      <c r="J31" s="36">
        <f t="shared" si="52"/>
        <v>0</v>
      </c>
      <c r="K31" s="36">
        <f t="shared" si="33"/>
        <v>968</v>
      </c>
      <c r="L31" s="36">
        <f t="shared" ref="L31" si="53">L76</f>
        <v>5922</v>
      </c>
      <c r="M31" s="36">
        <f t="shared" si="33"/>
        <v>773</v>
      </c>
      <c r="N31" s="36">
        <f t="shared" si="33"/>
        <v>909</v>
      </c>
      <c r="O31" s="37">
        <f t="shared" si="33"/>
        <v>1689892</v>
      </c>
      <c r="P31" s="14" t="s">
        <v>91</v>
      </c>
    </row>
    <row r="32" spans="2:16" s="6" customFormat="1" ht="17.25" customHeight="1">
      <c r="B32" s="14" t="s">
        <v>92</v>
      </c>
      <c r="C32" s="35">
        <f t="shared" si="33"/>
        <v>2378525</v>
      </c>
      <c r="D32" s="36">
        <f t="shared" si="33"/>
        <v>34784</v>
      </c>
      <c r="E32" s="36">
        <f t="shared" si="33"/>
        <v>3825</v>
      </c>
      <c r="F32" s="36">
        <f t="shared" si="33"/>
        <v>367</v>
      </c>
      <c r="G32" s="36">
        <f t="shared" si="33"/>
        <v>38976</v>
      </c>
      <c r="H32" s="36">
        <f t="shared" si="33"/>
        <v>656</v>
      </c>
      <c r="I32" s="36">
        <f t="shared" ref="I32:J32" si="54">I77</f>
        <v>0</v>
      </c>
      <c r="J32" s="36">
        <f t="shared" si="54"/>
        <v>656</v>
      </c>
      <c r="K32" s="36">
        <f t="shared" si="33"/>
        <v>31452</v>
      </c>
      <c r="L32" s="36">
        <f t="shared" ref="L32" si="55">L77</f>
        <v>9806</v>
      </c>
      <c r="M32" s="36">
        <f t="shared" si="33"/>
        <v>2327</v>
      </c>
      <c r="N32" s="36">
        <f t="shared" si="33"/>
        <v>235</v>
      </c>
      <c r="O32" s="37">
        <f t="shared" si="33"/>
        <v>2461977</v>
      </c>
      <c r="P32" s="14" t="s">
        <v>92</v>
      </c>
    </row>
    <row r="33" spans="2:16" s="6" customFormat="1" ht="17.25" customHeight="1">
      <c r="B33" s="14" t="s">
        <v>93</v>
      </c>
      <c r="C33" s="35">
        <f t="shared" si="33"/>
        <v>1024330</v>
      </c>
      <c r="D33" s="36">
        <f t="shared" si="33"/>
        <v>17597</v>
      </c>
      <c r="E33" s="36">
        <f t="shared" si="33"/>
        <v>0</v>
      </c>
      <c r="F33" s="36">
        <f t="shared" si="33"/>
        <v>0</v>
      </c>
      <c r="G33" s="36">
        <f t="shared" si="33"/>
        <v>17597</v>
      </c>
      <c r="H33" s="36">
        <f t="shared" si="33"/>
        <v>257</v>
      </c>
      <c r="I33" s="36">
        <f t="shared" ref="I33:J33" si="56">I78</f>
        <v>0</v>
      </c>
      <c r="J33" s="36">
        <f t="shared" si="56"/>
        <v>257</v>
      </c>
      <c r="K33" s="36">
        <f t="shared" si="33"/>
        <v>12803</v>
      </c>
      <c r="L33" s="36">
        <f t="shared" ref="L33" si="57">L78</f>
        <v>11861</v>
      </c>
      <c r="M33" s="36">
        <f t="shared" si="33"/>
        <v>690</v>
      </c>
      <c r="N33" s="36">
        <f t="shared" si="33"/>
        <v>114</v>
      </c>
      <c r="O33" s="37">
        <f t="shared" si="33"/>
        <v>1067652</v>
      </c>
      <c r="P33" s="14" t="s">
        <v>93</v>
      </c>
    </row>
    <row r="34" spans="2:16" s="6" customFormat="1" ht="17.25" customHeight="1">
      <c r="B34" s="14" t="s">
        <v>94</v>
      </c>
      <c r="C34" s="35">
        <f t="shared" si="33"/>
        <v>221192</v>
      </c>
      <c r="D34" s="36">
        <f t="shared" si="33"/>
        <v>1629</v>
      </c>
      <c r="E34" s="36">
        <f t="shared" si="33"/>
        <v>0</v>
      </c>
      <c r="F34" s="36">
        <f t="shared" si="33"/>
        <v>0</v>
      </c>
      <c r="G34" s="36">
        <f t="shared" si="33"/>
        <v>1629</v>
      </c>
      <c r="H34" s="36">
        <f t="shared" si="33"/>
        <v>82</v>
      </c>
      <c r="I34" s="36">
        <f t="shared" ref="I34:J34" si="58">I79</f>
        <v>0</v>
      </c>
      <c r="J34" s="36">
        <f t="shared" si="58"/>
        <v>82</v>
      </c>
      <c r="K34" s="36">
        <f t="shared" si="33"/>
        <v>392</v>
      </c>
      <c r="L34" s="36">
        <f t="shared" ref="L34" si="59">L79</f>
        <v>913</v>
      </c>
      <c r="M34" s="36">
        <f t="shared" si="33"/>
        <v>519</v>
      </c>
      <c r="N34" s="36">
        <f t="shared" si="33"/>
        <v>69</v>
      </c>
      <c r="O34" s="37">
        <f t="shared" si="33"/>
        <v>224796</v>
      </c>
      <c r="P34" s="14" t="s">
        <v>94</v>
      </c>
    </row>
    <row r="35" spans="2:16" s="6" customFormat="1" ht="17.25" customHeight="1">
      <c r="B35" s="14" t="s">
        <v>95</v>
      </c>
      <c r="C35" s="35">
        <f t="shared" si="33"/>
        <v>722408</v>
      </c>
      <c r="D35" s="36">
        <f t="shared" si="33"/>
        <v>2092</v>
      </c>
      <c r="E35" s="36">
        <f t="shared" si="33"/>
        <v>0</v>
      </c>
      <c r="F35" s="36">
        <f t="shared" si="33"/>
        <v>0</v>
      </c>
      <c r="G35" s="36">
        <f t="shared" si="33"/>
        <v>2092</v>
      </c>
      <c r="H35" s="36">
        <f t="shared" si="33"/>
        <v>43</v>
      </c>
      <c r="I35" s="36">
        <f t="shared" ref="I35:J35" si="60">I80</f>
        <v>0</v>
      </c>
      <c r="J35" s="36">
        <f t="shared" si="60"/>
        <v>43</v>
      </c>
      <c r="K35" s="36">
        <f t="shared" si="33"/>
        <v>4197</v>
      </c>
      <c r="L35" s="36">
        <f t="shared" ref="L35" si="61">L80</f>
        <v>1379</v>
      </c>
      <c r="M35" s="36">
        <f t="shared" si="33"/>
        <v>442</v>
      </c>
      <c r="N35" s="36">
        <f t="shared" si="33"/>
        <v>525</v>
      </c>
      <c r="O35" s="37">
        <f t="shared" si="33"/>
        <v>731086</v>
      </c>
      <c r="P35" s="14" t="s">
        <v>95</v>
      </c>
    </row>
    <row r="36" spans="2:16" s="6" customFormat="1" ht="17.25" customHeight="1">
      <c r="B36" s="14" t="s">
        <v>96</v>
      </c>
      <c r="C36" s="35">
        <f t="shared" si="33"/>
        <v>181344</v>
      </c>
      <c r="D36" s="36">
        <f t="shared" si="33"/>
        <v>1986</v>
      </c>
      <c r="E36" s="36">
        <f t="shared" si="33"/>
        <v>0</v>
      </c>
      <c r="F36" s="36">
        <f t="shared" si="33"/>
        <v>0</v>
      </c>
      <c r="G36" s="36">
        <f t="shared" si="33"/>
        <v>1986</v>
      </c>
      <c r="H36" s="36">
        <f t="shared" si="33"/>
        <v>0</v>
      </c>
      <c r="I36" s="36">
        <f t="shared" ref="I36:J36" si="62">I81</f>
        <v>0</v>
      </c>
      <c r="J36" s="36">
        <f t="shared" si="62"/>
        <v>0</v>
      </c>
      <c r="K36" s="36">
        <f t="shared" si="33"/>
        <v>123</v>
      </c>
      <c r="L36" s="36">
        <f t="shared" ref="L36" si="63">L81</f>
        <v>554</v>
      </c>
      <c r="M36" s="36">
        <f t="shared" si="33"/>
        <v>161</v>
      </c>
      <c r="N36" s="36">
        <f t="shared" si="33"/>
        <v>0</v>
      </c>
      <c r="O36" s="37">
        <f t="shared" si="33"/>
        <v>184168</v>
      </c>
      <c r="P36" s="14" t="s">
        <v>96</v>
      </c>
    </row>
    <row r="37" spans="2:16" s="6" customFormat="1" ht="17.25" customHeight="1">
      <c r="B37" s="14" t="s">
        <v>97</v>
      </c>
      <c r="C37" s="35">
        <f t="shared" si="33"/>
        <v>22611</v>
      </c>
      <c r="D37" s="36">
        <f t="shared" si="33"/>
        <v>151</v>
      </c>
      <c r="E37" s="36">
        <f t="shared" si="33"/>
        <v>0</v>
      </c>
      <c r="F37" s="36">
        <f t="shared" si="33"/>
        <v>0</v>
      </c>
      <c r="G37" s="36">
        <f t="shared" si="33"/>
        <v>151</v>
      </c>
      <c r="H37" s="36">
        <f t="shared" si="33"/>
        <v>0</v>
      </c>
      <c r="I37" s="36">
        <f t="shared" ref="I37:J37" si="64">I82</f>
        <v>0</v>
      </c>
      <c r="J37" s="36">
        <f t="shared" si="64"/>
        <v>0</v>
      </c>
      <c r="K37" s="36">
        <f t="shared" si="33"/>
        <v>0</v>
      </c>
      <c r="L37" s="36">
        <f t="shared" ref="L37" si="65">L82</f>
        <v>7</v>
      </c>
      <c r="M37" s="36">
        <f t="shared" si="33"/>
        <v>0</v>
      </c>
      <c r="N37" s="36">
        <f t="shared" si="33"/>
        <v>0</v>
      </c>
      <c r="O37" s="37">
        <f t="shared" si="33"/>
        <v>22769</v>
      </c>
      <c r="P37" s="14" t="s">
        <v>97</v>
      </c>
    </row>
    <row r="38" spans="2:16" s="6" customFormat="1" ht="17.25" customHeight="1">
      <c r="B38" s="14" t="s">
        <v>98</v>
      </c>
      <c r="C38" s="35">
        <f t="shared" ref="C38:O44" si="66">C83</f>
        <v>44621</v>
      </c>
      <c r="D38" s="36">
        <f t="shared" si="66"/>
        <v>130</v>
      </c>
      <c r="E38" s="36">
        <f t="shared" si="66"/>
        <v>0</v>
      </c>
      <c r="F38" s="36">
        <f t="shared" si="66"/>
        <v>0</v>
      </c>
      <c r="G38" s="36">
        <f t="shared" si="66"/>
        <v>130</v>
      </c>
      <c r="H38" s="36">
        <f t="shared" si="66"/>
        <v>0</v>
      </c>
      <c r="I38" s="36">
        <f t="shared" ref="I38:J38" si="67">I83</f>
        <v>0</v>
      </c>
      <c r="J38" s="36">
        <f t="shared" si="67"/>
        <v>0</v>
      </c>
      <c r="K38" s="36">
        <f t="shared" si="66"/>
        <v>0</v>
      </c>
      <c r="L38" s="36">
        <f t="shared" ref="L38" si="68">L83</f>
        <v>3</v>
      </c>
      <c r="M38" s="36">
        <f t="shared" si="66"/>
        <v>7</v>
      </c>
      <c r="N38" s="36">
        <f t="shared" si="66"/>
        <v>0</v>
      </c>
      <c r="O38" s="37">
        <f t="shared" si="66"/>
        <v>44761</v>
      </c>
      <c r="P38" s="14" t="s">
        <v>98</v>
      </c>
    </row>
    <row r="39" spans="2:16" s="6" customFormat="1" ht="17.25" customHeight="1">
      <c r="B39" s="14" t="s">
        <v>99</v>
      </c>
      <c r="C39" s="35">
        <f t="shared" si="66"/>
        <v>14135</v>
      </c>
      <c r="D39" s="36">
        <f t="shared" si="66"/>
        <v>463</v>
      </c>
      <c r="E39" s="36">
        <f t="shared" si="66"/>
        <v>0</v>
      </c>
      <c r="F39" s="36">
        <f t="shared" si="66"/>
        <v>0</v>
      </c>
      <c r="G39" s="36">
        <f t="shared" si="66"/>
        <v>463</v>
      </c>
      <c r="H39" s="36">
        <f t="shared" si="66"/>
        <v>0</v>
      </c>
      <c r="I39" s="36">
        <f t="shared" ref="I39:J39" si="69">I84</f>
        <v>0</v>
      </c>
      <c r="J39" s="36">
        <f t="shared" si="69"/>
        <v>0</v>
      </c>
      <c r="K39" s="36">
        <f t="shared" si="66"/>
        <v>0</v>
      </c>
      <c r="L39" s="36">
        <f t="shared" ref="L39" si="70">L84</f>
        <v>1</v>
      </c>
      <c r="M39" s="36">
        <f t="shared" si="66"/>
        <v>13</v>
      </c>
      <c r="N39" s="36">
        <f t="shared" si="66"/>
        <v>0</v>
      </c>
      <c r="O39" s="37">
        <f t="shared" si="66"/>
        <v>14612</v>
      </c>
      <c r="P39" s="14" t="s">
        <v>99</v>
      </c>
    </row>
    <row r="40" spans="2:16" s="6" customFormat="1" ht="17.25" customHeight="1">
      <c r="B40" s="14" t="s">
        <v>100</v>
      </c>
      <c r="C40" s="35">
        <f t="shared" si="66"/>
        <v>130538</v>
      </c>
      <c r="D40" s="36">
        <f t="shared" si="66"/>
        <v>586</v>
      </c>
      <c r="E40" s="36">
        <f t="shared" si="66"/>
        <v>0</v>
      </c>
      <c r="F40" s="36">
        <f t="shared" si="66"/>
        <v>0</v>
      </c>
      <c r="G40" s="36">
        <f t="shared" si="66"/>
        <v>586</v>
      </c>
      <c r="H40" s="36">
        <f t="shared" si="66"/>
        <v>0</v>
      </c>
      <c r="I40" s="36">
        <f t="shared" ref="I40:J40" si="71">I85</f>
        <v>0</v>
      </c>
      <c r="J40" s="36">
        <f t="shared" si="71"/>
        <v>0</v>
      </c>
      <c r="K40" s="36">
        <f t="shared" si="66"/>
        <v>145</v>
      </c>
      <c r="L40" s="36">
        <f t="shared" ref="L40" si="72">L85</f>
        <v>45</v>
      </c>
      <c r="M40" s="36">
        <f t="shared" si="66"/>
        <v>127</v>
      </c>
      <c r="N40" s="36">
        <f t="shared" si="66"/>
        <v>0</v>
      </c>
      <c r="O40" s="37">
        <f t="shared" si="66"/>
        <v>131441</v>
      </c>
      <c r="P40" s="14" t="s">
        <v>100</v>
      </c>
    </row>
    <row r="41" spans="2:16" s="6" customFormat="1" ht="17.25" customHeight="1">
      <c r="B41" s="14" t="s">
        <v>101</v>
      </c>
      <c r="C41" s="35">
        <f t="shared" si="66"/>
        <v>33093</v>
      </c>
      <c r="D41" s="36">
        <f t="shared" si="66"/>
        <v>0</v>
      </c>
      <c r="E41" s="36">
        <f t="shared" si="66"/>
        <v>0</v>
      </c>
      <c r="F41" s="36">
        <f t="shared" si="66"/>
        <v>0</v>
      </c>
      <c r="G41" s="36">
        <f t="shared" si="66"/>
        <v>0</v>
      </c>
      <c r="H41" s="36">
        <f t="shared" si="66"/>
        <v>0</v>
      </c>
      <c r="I41" s="36">
        <f t="shared" ref="I41:J41" si="73">I86</f>
        <v>0</v>
      </c>
      <c r="J41" s="36">
        <f t="shared" si="73"/>
        <v>0</v>
      </c>
      <c r="K41" s="36">
        <f t="shared" si="66"/>
        <v>37</v>
      </c>
      <c r="L41" s="36">
        <f t="shared" ref="L41" si="74">L86</f>
        <v>62</v>
      </c>
      <c r="M41" s="36">
        <f t="shared" si="66"/>
        <v>4</v>
      </c>
      <c r="N41" s="36">
        <f t="shared" si="66"/>
        <v>0</v>
      </c>
      <c r="O41" s="37">
        <f t="shared" si="66"/>
        <v>33196</v>
      </c>
      <c r="P41" s="14" t="s">
        <v>101</v>
      </c>
    </row>
    <row r="42" spans="2:16" s="6" customFormat="1" ht="17.25" customHeight="1">
      <c r="B42" s="14" t="s">
        <v>102</v>
      </c>
      <c r="C42" s="35">
        <f t="shared" si="66"/>
        <v>25764</v>
      </c>
      <c r="D42" s="36">
        <f t="shared" si="66"/>
        <v>507</v>
      </c>
      <c r="E42" s="36">
        <f t="shared" si="66"/>
        <v>0</v>
      </c>
      <c r="F42" s="36">
        <f t="shared" si="66"/>
        <v>0</v>
      </c>
      <c r="G42" s="36">
        <f t="shared" si="66"/>
        <v>507</v>
      </c>
      <c r="H42" s="36">
        <f t="shared" si="66"/>
        <v>0</v>
      </c>
      <c r="I42" s="36">
        <f t="shared" ref="I42:J42" si="75">I87</f>
        <v>0</v>
      </c>
      <c r="J42" s="36">
        <f t="shared" si="75"/>
        <v>0</v>
      </c>
      <c r="K42" s="36">
        <f t="shared" si="66"/>
        <v>0</v>
      </c>
      <c r="L42" s="36">
        <f t="shared" ref="L42" si="76">L87</f>
        <v>8</v>
      </c>
      <c r="M42" s="36">
        <f t="shared" si="66"/>
        <v>43</v>
      </c>
      <c r="N42" s="36">
        <f t="shared" si="66"/>
        <v>0</v>
      </c>
      <c r="O42" s="37">
        <f t="shared" si="66"/>
        <v>26322</v>
      </c>
      <c r="P42" s="14" t="s">
        <v>102</v>
      </c>
    </row>
    <row r="43" spans="2:16" s="6" customFormat="1" ht="17.25" customHeight="1">
      <c r="B43" s="14" t="s">
        <v>103</v>
      </c>
      <c r="C43" s="35">
        <f t="shared" si="66"/>
        <v>43721</v>
      </c>
      <c r="D43" s="36">
        <f t="shared" si="66"/>
        <v>0</v>
      </c>
      <c r="E43" s="36">
        <f t="shared" si="66"/>
        <v>0</v>
      </c>
      <c r="F43" s="36">
        <f t="shared" si="66"/>
        <v>0</v>
      </c>
      <c r="G43" s="36">
        <f t="shared" si="66"/>
        <v>0</v>
      </c>
      <c r="H43" s="36">
        <f t="shared" si="66"/>
        <v>0</v>
      </c>
      <c r="I43" s="36">
        <f t="shared" ref="I43:J43" si="77">I88</f>
        <v>0</v>
      </c>
      <c r="J43" s="36">
        <f t="shared" si="77"/>
        <v>0</v>
      </c>
      <c r="K43" s="36">
        <f t="shared" si="66"/>
        <v>0</v>
      </c>
      <c r="L43" s="36">
        <f t="shared" ref="L43" si="78">L88</f>
        <v>210</v>
      </c>
      <c r="M43" s="36">
        <f t="shared" si="66"/>
        <v>18</v>
      </c>
      <c r="N43" s="36">
        <f t="shared" si="66"/>
        <v>0</v>
      </c>
      <c r="O43" s="37">
        <f t="shared" si="66"/>
        <v>43949</v>
      </c>
      <c r="P43" s="14" t="s">
        <v>103</v>
      </c>
    </row>
    <row r="44" spans="2:16" s="6" customFormat="1" ht="17.25" customHeight="1" thickBot="1">
      <c r="B44" s="15" t="s">
        <v>104</v>
      </c>
      <c r="C44" s="38">
        <f t="shared" si="66"/>
        <v>41796</v>
      </c>
      <c r="D44" s="39">
        <f t="shared" si="66"/>
        <v>239</v>
      </c>
      <c r="E44" s="39">
        <f t="shared" si="66"/>
        <v>0</v>
      </c>
      <c r="F44" s="39">
        <f t="shared" si="66"/>
        <v>0</v>
      </c>
      <c r="G44" s="39">
        <f t="shared" si="66"/>
        <v>239</v>
      </c>
      <c r="H44" s="39">
        <f t="shared" si="66"/>
        <v>0</v>
      </c>
      <c r="I44" s="39">
        <f t="shared" ref="I44:J44" si="79">I89</f>
        <v>0</v>
      </c>
      <c r="J44" s="39">
        <f t="shared" si="79"/>
        <v>0</v>
      </c>
      <c r="K44" s="39">
        <f t="shared" si="66"/>
        <v>0</v>
      </c>
      <c r="L44" s="39">
        <f t="shared" ref="L44" si="80">L89</f>
        <v>35</v>
      </c>
      <c r="M44" s="39">
        <f t="shared" si="66"/>
        <v>26</v>
      </c>
      <c r="N44" s="39">
        <f t="shared" si="66"/>
        <v>0</v>
      </c>
      <c r="O44" s="40">
        <f t="shared" si="66"/>
        <v>42096</v>
      </c>
      <c r="P44" s="15" t="s">
        <v>104</v>
      </c>
    </row>
    <row r="45" spans="2:16" s="6" customFormat="1" ht="17.25" customHeight="1" thickBot="1">
      <c r="B45" s="199" t="s">
        <v>43</v>
      </c>
      <c r="C45" s="74">
        <f t="shared" ref="C45:O45" si="81">SUM(C6:C17)</f>
        <v>65236407</v>
      </c>
      <c r="D45" s="75">
        <f t="shared" si="81"/>
        <v>1078196</v>
      </c>
      <c r="E45" s="75">
        <f t="shared" si="81"/>
        <v>57645</v>
      </c>
      <c r="F45" s="75">
        <f t="shared" si="81"/>
        <v>26157</v>
      </c>
      <c r="G45" s="75">
        <f t="shared" si="81"/>
        <v>1161998</v>
      </c>
      <c r="H45" s="75">
        <f t="shared" si="81"/>
        <v>15498</v>
      </c>
      <c r="I45" s="75">
        <f t="shared" ref="I45:J45" si="82">SUM(I6:I17)</f>
        <v>0</v>
      </c>
      <c r="J45" s="75">
        <f t="shared" si="82"/>
        <v>15498</v>
      </c>
      <c r="K45" s="75">
        <f t="shared" si="81"/>
        <v>484423</v>
      </c>
      <c r="L45" s="75">
        <f t="shared" ref="L45" si="83">SUM(L6:L17)</f>
        <v>390095</v>
      </c>
      <c r="M45" s="75">
        <f t="shared" si="81"/>
        <v>91267</v>
      </c>
      <c r="N45" s="75">
        <f t="shared" si="81"/>
        <v>50264</v>
      </c>
      <c r="O45" s="77">
        <f t="shared" si="81"/>
        <v>67429952</v>
      </c>
      <c r="P45" s="199" t="s">
        <v>43</v>
      </c>
    </row>
    <row r="46" spans="2:16" s="6" customFormat="1" ht="17.25" customHeight="1" thickBot="1">
      <c r="B46" s="78" t="s">
        <v>22</v>
      </c>
      <c r="C46" s="74">
        <f>SUM(C18:C44)</f>
        <v>14859477</v>
      </c>
      <c r="D46" s="75">
        <f t="shared" ref="D46:O46" si="84">SUM(D18:D44)</f>
        <v>237928</v>
      </c>
      <c r="E46" s="75">
        <f t="shared" si="84"/>
        <v>15909</v>
      </c>
      <c r="F46" s="75">
        <f t="shared" si="84"/>
        <v>7616</v>
      </c>
      <c r="G46" s="75">
        <f t="shared" si="84"/>
        <v>261453</v>
      </c>
      <c r="H46" s="75">
        <f t="shared" si="84"/>
        <v>1555</v>
      </c>
      <c r="I46" s="75">
        <f t="shared" ref="I46:J46" si="85">SUM(I18:I44)</f>
        <v>0</v>
      </c>
      <c r="J46" s="75">
        <f t="shared" si="85"/>
        <v>1555</v>
      </c>
      <c r="K46" s="75">
        <f t="shared" si="84"/>
        <v>383126</v>
      </c>
      <c r="L46" s="75">
        <f t="shared" ref="L46" si="86">SUM(L18:L44)</f>
        <v>73774</v>
      </c>
      <c r="M46" s="75">
        <f t="shared" si="84"/>
        <v>10685</v>
      </c>
      <c r="N46" s="75">
        <f t="shared" si="84"/>
        <v>5894</v>
      </c>
      <c r="O46" s="77">
        <f t="shared" si="84"/>
        <v>15595964</v>
      </c>
      <c r="P46" s="78" t="s">
        <v>22</v>
      </c>
    </row>
    <row r="47" spans="2:16" s="6" customFormat="1" ht="17.25" customHeight="1" thickBot="1">
      <c r="B47" s="78" t="s">
        <v>21</v>
      </c>
      <c r="C47" s="74">
        <f t="shared" ref="C47:K47" si="87">C46+C45</f>
        <v>80095884</v>
      </c>
      <c r="D47" s="75">
        <f t="shared" si="87"/>
        <v>1316124</v>
      </c>
      <c r="E47" s="75">
        <f t="shared" si="87"/>
        <v>73554</v>
      </c>
      <c r="F47" s="75">
        <f t="shared" si="87"/>
        <v>33773</v>
      </c>
      <c r="G47" s="75">
        <f t="shared" si="87"/>
        <v>1423451</v>
      </c>
      <c r="H47" s="75">
        <f t="shared" si="87"/>
        <v>17053</v>
      </c>
      <c r="I47" s="75">
        <f t="shared" ref="I47:J47" si="88">I46+I45</f>
        <v>0</v>
      </c>
      <c r="J47" s="75">
        <f t="shared" si="88"/>
        <v>17053</v>
      </c>
      <c r="K47" s="75">
        <f t="shared" si="87"/>
        <v>867549</v>
      </c>
      <c r="L47" s="75">
        <f t="shared" ref="L47" si="89">L46+L45</f>
        <v>463869</v>
      </c>
      <c r="M47" s="75">
        <f>M46+M45</f>
        <v>101952</v>
      </c>
      <c r="N47" s="75">
        <f>N46+N45</f>
        <v>56158</v>
      </c>
      <c r="O47" s="77">
        <f>O46+O45</f>
        <v>83025916</v>
      </c>
      <c r="P47" s="78" t="s">
        <v>21</v>
      </c>
    </row>
    <row r="48" spans="2:16" s="24" customFormat="1" ht="17.25" customHeight="1">
      <c r="B48" s="25"/>
      <c r="P48" s="5" t="str">
        <f>'１'!Z48</f>
        <v>【出典：令和７年度課税状況等調（令和７年７月１日現在）】</v>
      </c>
    </row>
    <row r="49" spans="2:15" s="3" customFormat="1" ht="17.25" customHeight="1">
      <c r="B49" s="4"/>
    </row>
    <row r="50" spans="2:15" s="3" customFormat="1" ht="99" hidden="1" customHeight="1">
      <c r="B50" s="4" t="s">
        <v>407</v>
      </c>
      <c r="C50" s="210" t="s">
        <v>336</v>
      </c>
      <c r="D50" s="210" t="s">
        <v>329</v>
      </c>
      <c r="E50" s="210" t="s">
        <v>330</v>
      </c>
      <c r="F50" s="210" t="s">
        <v>331</v>
      </c>
      <c r="G50" s="210" t="s">
        <v>332</v>
      </c>
      <c r="H50" s="210" t="s">
        <v>333</v>
      </c>
      <c r="I50" s="210" t="s">
        <v>334</v>
      </c>
      <c r="J50" s="210" t="s">
        <v>335</v>
      </c>
      <c r="K50" s="210" t="s">
        <v>337</v>
      </c>
      <c r="L50" s="210" t="s">
        <v>338</v>
      </c>
      <c r="M50" s="210" t="s">
        <v>339</v>
      </c>
      <c r="N50" s="210" t="s">
        <v>340</v>
      </c>
      <c r="O50" s="210" t="s">
        <v>341</v>
      </c>
    </row>
    <row r="51" spans="2:15" s="3" customFormat="1" ht="17.25" hidden="1" customHeight="1">
      <c r="B51" s="4" t="s">
        <v>67</v>
      </c>
      <c r="C51" s="90">
        <v>24957231</v>
      </c>
      <c r="D51" s="90">
        <v>419409</v>
      </c>
      <c r="E51" s="90">
        <v>8754</v>
      </c>
      <c r="F51" s="90">
        <v>13205</v>
      </c>
      <c r="G51" s="90">
        <v>441368</v>
      </c>
      <c r="H51" s="90">
        <v>6476</v>
      </c>
      <c r="I51" s="90">
        <v>0</v>
      </c>
      <c r="J51" s="90">
        <v>6476</v>
      </c>
      <c r="K51" s="90">
        <v>207043</v>
      </c>
      <c r="L51" s="90">
        <v>155933</v>
      </c>
      <c r="M51" s="90">
        <v>41626</v>
      </c>
      <c r="N51" s="90">
        <v>23050</v>
      </c>
      <c r="O51" s="90">
        <v>25832727</v>
      </c>
    </row>
    <row r="52" spans="2:15" s="3" customFormat="1" ht="17.25" hidden="1" customHeight="1">
      <c r="B52" s="4" t="s">
        <v>68</v>
      </c>
      <c r="C52" s="90">
        <v>3075209</v>
      </c>
      <c r="D52" s="90">
        <v>31872</v>
      </c>
      <c r="E52" s="90">
        <v>0</v>
      </c>
      <c r="F52" s="90">
        <v>420</v>
      </c>
      <c r="G52" s="90">
        <v>32292</v>
      </c>
      <c r="H52" s="90">
        <v>44</v>
      </c>
      <c r="I52" s="90">
        <v>0</v>
      </c>
      <c r="J52" s="90">
        <v>44</v>
      </c>
      <c r="K52" s="90">
        <v>27476</v>
      </c>
      <c r="L52" s="90">
        <v>14453</v>
      </c>
      <c r="M52" s="90">
        <v>4361</v>
      </c>
      <c r="N52" s="90">
        <v>2846</v>
      </c>
      <c r="O52" s="90">
        <v>3156681</v>
      </c>
    </row>
    <row r="53" spans="2:15" s="3" customFormat="1" ht="17.25" hidden="1" customHeight="1">
      <c r="B53" s="4" t="s">
        <v>69</v>
      </c>
      <c r="C53" s="90">
        <v>4477351</v>
      </c>
      <c r="D53" s="90">
        <v>65455</v>
      </c>
      <c r="E53" s="90">
        <v>2224</v>
      </c>
      <c r="F53" s="90">
        <v>427</v>
      </c>
      <c r="G53" s="90">
        <v>68106</v>
      </c>
      <c r="H53" s="90">
        <v>727</v>
      </c>
      <c r="I53" s="90">
        <v>0</v>
      </c>
      <c r="J53" s="90">
        <v>727</v>
      </c>
      <c r="K53" s="90">
        <v>68168</v>
      </c>
      <c r="L53" s="90">
        <v>19206</v>
      </c>
      <c r="M53" s="90">
        <v>5306</v>
      </c>
      <c r="N53" s="90">
        <v>7736</v>
      </c>
      <c r="O53" s="90">
        <v>4646600</v>
      </c>
    </row>
    <row r="54" spans="2:15" s="3" customFormat="1" ht="17.25" hidden="1" customHeight="1">
      <c r="B54" s="4" t="s">
        <v>70</v>
      </c>
      <c r="C54" s="90">
        <v>2929537</v>
      </c>
      <c r="D54" s="90">
        <v>46351</v>
      </c>
      <c r="E54" s="90">
        <v>4114</v>
      </c>
      <c r="F54" s="90">
        <v>0</v>
      </c>
      <c r="G54" s="90">
        <v>50465</v>
      </c>
      <c r="H54" s="90">
        <v>945</v>
      </c>
      <c r="I54" s="90">
        <v>0</v>
      </c>
      <c r="J54" s="90">
        <v>945</v>
      </c>
      <c r="K54" s="90">
        <v>1053</v>
      </c>
      <c r="L54" s="90">
        <v>6934</v>
      </c>
      <c r="M54" s="90">
        <v>2037</v>
      </c>
      <c r="N54" s="90">
        <v>1047</v>
      </c>
      <c r="O54" s="90">
        <v>2992018</v>
      </c>
    </row>
    <row r="55" spans="2:15" ht="17.25" hidden="1" customHeight="1">
      <c r="B55" s="2" t="s">
        <v>71</v>
      </c>
      <c r="C55" s="90">
        <v>7294500</v>
      </c>
      <c r="D55" s="90">
        <v>61366</v>
      </c>
      <c r="E55" s="90">
        <v>4058</v>
      </c>
      <c r="F55" s="90">
        <v>964</v>
      </c>
      <c r="G55" s="90">
        <v>66388</v>
      </c>
      <c r="H55" s="90">
        <v>1327</v>
      </c>
      <c r="I55" s="90">
        <v>0</v>
      </c>
      <c r="J55" s="90">
        <v>1327</v>
      </c>
      <c r="K55" s="90">
        <v>20763</v>
      </c>
      <c r="L55" s="90">
        <v>35084</v>
      </c>
      <c r="M55" s="90">
        <v>4807</v>
      </c>
      <c r="N55" s="90">
        <v>3259</v>
      </c>
      <c r="O55" s="90">
        <v>7426128</v>
      </c>
    </row>
    <row r="56" spans="2:15" ht="17.25" hidden="1" customHeight="1">
      <c r="B56" s="2" t="s">
        <v>72</v>
      </c>
      <c r="C56" s="90">
        <v>2716972</v>
      </c>
      <c r="D56" s="90">
        <v>53939</v>
      </c>
      <c r="E56" s="90">
        <v>1797</v>
      </c>
      <c r="F56" s="90">
        <v>1502</v>
      </c>
      <c r="G56" s="90">
        <v>57238</v>
      </c>
      <c r="H56" s="90">
        <v>221</v>
      </c>
      <c r="I56" s="90">
        <v>0</v>
      </c>
      <c r="J56" s="90">
        <v>221</v>
      </c>
      <c r="K56" s="90">
        <v>20290</v>
      </c>
      <c r="L56" s="90">
        <v>10502</v>
      </c>
      <c r="M56" s="90">
        <v>1308</v>
      </c>
      <c r="N56" s="90">
        <v>704</v>
      </c>
      <c r="O56" s="90">
        <v>2807235</v>
      </c>
    </row>
    <row r="57" spans="2:15" ht="17.25" hidden="1" customHeight="1">
      <c r="B57" s="2" t="s">
        <v>73</v>
      </c>
      <c r="C57" s="90">
        <v>1170541</v>
      </c>
      <c r="D57" s="90">
        <v>3586</v>
      </c>
      <c r="E57" s="90">
        <v>0</v>
      </c>
      <c r="F57" s="90">
        <v>0</v>
      </c>
      <c r="G57" s="90">
        <v>3586</v>
      </c>
      <c r="H57" s="90">
        <v>107</v>
      </c>
      <c r="I57" s="90">
        <v>0</v>
      </c>
      <c r="J57" s="90">
        <v>107</v>
      </c>
      <c r="K57" s="90">
        <v>20510</v>
      </c>
      <c r="L57" s="90">
        <v>3401</v>
      </c>
      <c r="M57" s="90">
        <v>481</v>
      </c>
      <c r="N57" s="90">
        <v>346</v>
      </c>
      <c r="O57" s="90">
        <v>1198972</v>
      </c>
    </row>
    <row r="58" spans="2:15" ht="17.25" hidden="1" customHeight="1">
      <c r="B58" s="2" t="s">
        <v>74</v>
      </c>
      <c r="C58" s="90">
        <v>996779</v>
      </c>
      <c r="D58" s="90">
        <v>49126</v>
      </c>
      <c r="E58" s="90">
        <v>0</v>
      </c>
      <c r="F58" s="90">
        <v>0</v>
      </c>
      <c r="G58" s="90">
        <v>49126</v>
      </c>
      <c r="H58" s="90">
        <v>291</v>
      </c>
      <c r="I58" s="90">
        <v>0</v>
      </c>
      <c r="J58" s="90">
        <v>291</v>
      </c>
      <c r="K58" s="90">
        <v>1149</v>
      </c>
      <c r="L58" s="90">
        <v>5358</v>
      </c>
      <c r="M58" s="90">
        <v>1167</v>
      </c>
      <c r="N58" s="90">
        <v>79</v>
      </c>
      <c r="O58" s="90">
        <v>1053949</v>
      </c>
    </row>
    <row r="59" spans="2:15" ht="17.25" hidden="1" customHeight="1">
      <c r="B59" s="2" t="s">
        <v>75</v>
      </c>
      <c r="C59" s="90">
        <v>9175324</v>
      </c>
      <c r="D59" s="90">
        <v>220367</v>
      </c>
      <c r="E59" s="90">
        <v>27482</v>
      </c>
      <c r="F59" s="90">
        <v>9527</v>
      </c>
      <c r="G59" s="90">
        <v>257376</v>
      </c>
      <c r="H59" s="90">
        <v>2347</v>
      </c>
      <c r="I59" s="90">
        <v>0</v>
      </c>
      <c r="J59" s="90">
        <v>2347</v>
      </c>
      <c r="K59" s="90">
        <v>52979</v>
      </c>
      <c r="L59" s="90">
        <v>85318</v>
      </c>
      <c r="M59" s="90">
        <v>16728</v>
      </c>
      <c r="N59" s="90">
        <v>6339</v>
      </c>
      <c r="O59" s="90">
        <v>9596411</v>
      </c>
    </row>
    <row r="60" spans="2:15" ht="17.25" hidden="1" customHeight="1">
      <c r="B60" s="2" t="s">
        <v>76</v>
      </c>
      <c r="C60" s="90">
        <v>5339962</v>
      </c>
      <c r="D60" s="90">
        <v>92105</v>
      </c>
      <c r="E60" s="90">
        <v>6851</v>
      </c>
      <c r="F60" s="90">
        <v>0</v>
      </c>
      <c r="G60" s="90">
        <v>98956</v>
      </c>
      <c r="H60" s="90">
        <v>1609</v>
      </c>
      <c r="I60" s="90">
        <v>0</v>
      </c>
      <c r="J60" s="90">
        <v>1609</v>
      </c>
      <c r="K60" s="90">
        <v>61803</v>
      </c>
      <c r="L60" s="90">
        <v>40361</v>
      </c>
      <c r="M60" s="90">
        <v>7468</v>
      </c>
      <c r="N60" s="90">
        <v>2044</v>
      </c>
      <c r="O60" s="90">
        <v>5552203</v>
      </c>
    </row>
    <row r="61" spans="2:15" ht="17.25" hidden="1" customHeight="1">
      <c r="B61" s="2" t="s">
        <v>313</v>
      </c>
      <c r="C61" s="90">
        <v>2006012</v>
      </c>
      <c r="D61" s="90">
        <v>28180</v>
      </c>
      <c r="E61" s="90">
        <v>2365</v>
      </c>
      <c r="F61" s="90">
        <v>0</v>
      </c>
      <c r="G61" s="90">
        <v>30545</v>
      </c>
      <c r="H61" s="90">
        <v>1074</v>
      </c>
      <c r="I61" s="90">
        <v>0</v>
      </c>
      <c r="J61" s="90">
        <v>1074</v>
      </c>
      <c r="K61" s="90">
        <v>506</v>
      </c>
      <c r="L61" s="90">
        <v>5408</v>
      </c>
      <c r="M61" s="90">
        <v>1223</v>
      </c>
      <c r="N61" s="90">
        <v>1394</v>
      </c>
      <c r="O61" s="90">
        <v>2046162</v>
      </c>
    </row>
    <row r="62" spans="2:15" ht="17.25" hidden="1" customHeight="1">
      <c r="B62" s="2" t="s">
        <v>77</v>
      </c>
      <c r="C62" s="90">
        <v>1096989</v>
      </c>
      <c r="D62" s="90">
        <v>6440</v>
      </c>
      <c r="E62" s="90">
        <v>0</v>
      </c>
      <c r="F62" s="90">
        <v>112</v>
      </c>
      <c r="G62" s="90">
        <v>6552</v>
      </c>
      <c r="H62" s="90">
        <v>330</v>
      </c>
      <c r="I62" s="90">
        <v>0</v>
      </c>
      <c r="J62" s="90">
        <v>330</v>
      </c>
      <c r="K62" s="90">
        <v>2683</v>
      </c>
      <c r="L62" s="90">
        <v>8137</v>
      </c>
      <c r="M62" s="90">
        <v>4755</v>
      </c>
      <c r="N62" s="90">
        <v>1420</v>
      </c>
      <c r="O62" s="90">
        <v>1120866</v>
      </c>
    </row>
    <row r="63" spans="2:15" ht="17.25" hidden="1" customHeight="1">
      <c r="B63" s="2" t="s">
        <v>78</v>
      </c>
      <c r="C63" s="90">
        <v>114611</v>
      </c>
      <c r="D63" s="90">
        <v>184</v>
      </c>
      <c r="E63" s="90">
        <v>0</v>
      </c>
      <c r="F63" s="90">
        <v>0</v>
      </c>
      <c r="G63" s="90">
        <v>184</v>
      </c>
      <c r="H63" s="90">
        <v>0</v>
      </c>
      <c r="I63" s="90">
        <v>0</v>
      </c>
      <c r="J63" s="90">
        <v>0</v>
      </c>
      <c r="K63" s="90">
        <v>0</v>
      </c>
      <c r="L63" s="90">
        <v>108</v>
      </c>
      <c r="M63" s="90">
        <v>28</v>
      </c>
      <c r="N63" s="90">
        <v>0</v>
      </c>
      <c r="O63" s="90">
        <v>114931</v>
      </c>
    </row>
    <row r="64" spans="2:15" ht="17.25" hidden="1" customHeight="1">
      <c r="B64" s="2" t="s">
        <v>79</v>
      </c>
      <c r="C64" s="90">
        <v>1006577</v>
      </c>
      <c r="D64" s="90">
        <v>16397</v>
      </c>
      <c r="E64" s="90">
        <v>0</v>
      </c>
      <c r="F64" s="90">
        <v>0</v>
      </c>
      <c r="G64" s="90">
        <v>16397</v>
      </c>
      <c r="H64" s="90">
        <v>0</v>
      </c>
      <c r="I64" s="90">
        <v>0</v>
      </c>
      <c r="J64" s="90">
        <v>0</v>
      </c>
      <c r="K64" s="90">
        <v>44797</v>
      </c>
      <c r="L64" s="90">
        <v>4802</v>
      </c>
      <c r="M64" s="90">
        <v>664</v>
      </c>
      <c r="N64" s="90">
        <v>117</v>
      </c>
      <c r="O64" s="90">
        <v>1073354</v>
      </c>
    </row>
    <row r="65" spans="2:15" ht="17.25" hidden="1" customHeight="1">
      <c r="B65" s="2" t="s">
        <v>80</v>
      </c>
      <c r="C65" s="90">
        <v>1278130</v>
      </c>
      <c r="D65" s="90">
        <v>26580</v>
      </c>
      <c r="E65" s="90">
        <v>575</v>
      </c>
      <c r="F65" s="90">
        <v>139</v>
      </c>
      <c r="G65" s="90">
        <v>27294</v>
      </c>
      <c r="H65" s="90">
        <v>57</v>
      </c>
      <c r="I65" s="90">
        <v>0</v>
      </c>
      <c r="J65" s="90">
        <v>57</v>
      </c>
      <c r="K65" s="90">
        <v>272189</v>
      </c>
      <c r="L65" s="90">
        <v>4547</v>
      </c>
      <c r="M65" s="90">
        <v>432</v>
      </c>
      <c r="N65" s="90">
        <v>475</v>
      </c>
      <c r="O65" s="90">
        <v>1583124</v>
      </c>
    </row>
    <row r="66" spans="2:15" ht="17.25" hidden="1" customHeight="1">
      <c r="B66" s="2" t="s">
        <v>81</v>
      </c>
      <c r="C66" s="90">
        <v>1646467</v>
      </c>
      <c r="D66" s="90">
        <v>30228</v>
      </c>
      <c r="E66" s="90">
        <v>0</v>
      </c>
      <c r="F66" s="90">
        <v>726</v>
      </c>
      <c r="G66" s="90">
        <v>30954</v>
      </c>
      <c r="H66" s="90">
        <v>123</v>
      </c>
      <c r="I66" s="90">
        <v>0</v>
      </c>
      <c r="J66" s="90">
        <v>123</v>
      </c>
      <c r="K66" s="90">
        <v>771</v>
      </c>
      <c r="L66" s="90">
        <v>7643</v>
      </c>
      <c r="M66" s="90">
        <v>809</v>
      </c>
      <c r="N66" s="90">
        <v>474</v>
      </c>
      <c r="O66" s="90">
        <v>1687241</v>
      </c>
    </row>
    <row r="67" spans="2:15" ht="17.25" hidden="1" customHeight="1">
      <c r="B67" s="2" t="s">
        <v>82</v>
      </c>
      <c r="C67" s="90">
        <v>302344</v>
      </c>
      <c r="D67" s="90">
        <v>1409</v>
      </c>
      <c r="E67" s="90">
        <v>0</v>
      </c>
      <c r="F67" s="90">
        <v>0</v>
      </c>
      <c r="G67" s="90">
        <v>1409</v>
      </c>
      <c r="H67" s="90">
        <v>0</v>
      </c>
      <c r="I67" s="90">
        <v>0</v>
      </c>
      <c r="J67" s="90">
        <v>0</v>
      </c>
      <c r="K67" s="90">
        <v>969</v>
      </c>
      <c r="L67" s="90">
        <v>1358</v>
      </c>
      <c r="M67" s="90">
        <v>158</v>
      </c>
      <c r="N67" s="90">
        <v>28</v>
      </c>
      <c r="O67" s="90">
        <v>306266</v>
      </c>
    </row>
    <row r="68" spans="2:15" ht="17.25" hidden="1" customHeight="1">
      <c r="B68" s="2" t="s">
        <v>83</v>
      </c>
      <c r="C68" s="90">
        <v>392942</v>
      </c>
      <c r="D68" s="90">
        <v>4117</v>
      </c>
      <c r="E68" s="90">
        <v>0</v>
      </c>
      <c r="F68" s="90">
        <v>0</v>
      </c>
      <c r="G68" s="90">
        <v>4117</v>
      </c>
      <c r="H68" s="90">
        <v>0</v>
      </c>
      <c r="I68" s="90">
        <v>0</v>
      </c>
      <c r="J68" s="90">
        <v>0</v>
      </c>
      <c r="K68" s="90">
        <v>993</v>
      </c>
      <c r="L68" s="90">
        <v>2717</v>
      </c>
      <c r="M68" s="90">
        <v>497</v>
      </c>
      <c r="N68" s="90">
        <v>47</v>
      </c>
      <c r="O68" s="90">
        <v>401313</v>
      </c>
    </row>
    <row r="69" spans="2:15" ht="17.25" hidden="1" customHeight="1">
      <c r="B69" s="2" t="s">
        <v>84</v>
      </c>
      <c r="C69" s="90">
        <v>300596</v>
      </c>
      <c r="D69" s="90">
        <v>5024</v>
      </c>
      <c r="E69" s="90">
        <v>0</v>
      </c>
      <c r="F69" s="90">
        <v>0</v>
      </c>
      <c r="G69" s="90">
        <v>5024</v>
      </c>
      <c r="H69" s="90">
        <v>0</v>
      </c>
      <c r="I69" s="90">
        <v>0</v>
      </c>
      <c r="J69" s="90">
        <v>0</v>
      </c>
      <c r="K69" s="90">
        <v>112</v>
      </c>
      <c r="L69" s="90">
        <v>7981</v>
      </c>
      <c r="M69" s="90">
        <v>156</v>
      </c>
      <c r="N69" s="90">
        <v>68</v>
      </c>
      <c r="O69" s="90">
        <v>313937</v>
      </c>
    </row>
    <row r="70" spans="2:15" ht="17.25" hidden="1" customHeight="1">
      <c r="B70" s="2" t="s">
        <v>85</v>
      </c>
      <c r="C70" s="90">
        <v>1602593</v>
      </c>
      <c r="D70" s="90">
        <v>52076</v>
      </c>
      <c r="E70" s="90">
        <v>10231</v>
      </c>
      <c r="F70" s="90">
        <v>470</v>
      </c>
      <c r="G70" s="90">
        <v>62777</v>
      </c>
      <c r="H70" s="90">
        <v>147</v>
      </c>
      <c r="I70" s="90">
        <v>0</v>
      </c>
      <c r="J70" s="90">
        <v>147</v>
      </c>
      <c r="K70" s="90">
        <v>6974</v>
      </c>
      <c r="L70" s="90">
        <v>6564</v>
      </c>
      <c r="M70" s="90">
        <v>1162</v>
      </c>
      <c r="N70" s="90">
        <v>1278</v>
      </c>
      <c r="O70" s="90">
        <v>1681495</v>
      </c>
    </row>
    <row r="71" spans="2:15" ht="17.25" hidden="1" customHeight="1">
      <c r="B71" s="2" t="s">
        <v>86</v>
      </c>
      <c r="C71" s="90">
        <v>41478</v>
      </c>
      <c r="D71" s="90">
        <v>54</v>
      </c>
      <c r="E71" s="90">
        <v>0</v>
      </c>
      <c r="F71" s="90">
        <v>0</v>
      </c>
      <c r="G71" s="90">
        <v>54</v>
      </c>
      <c r="H71" s="90">
        <v>0</v>
      </c>
      <c r="I71" s="90">
        <v>0</v>
      </c>
      <c r="J71" s="90">
        <v>0</v>
      </c>
      <c r="K71" s="90">
        <v>84</v>
      </c>
      <c r="L71" s="90">
        <v>44</v>
      </c>
      <c r="M71" s="90">
        <v>19</v>
      </c>
      <c r="N71" s="90">
        <v>0</v>
      </c>
      <c r="O71" s="90">
        <v>41679</v>
      </c>
    </row>
    <row r="72" spans="2:15" ht="17.25" hidden="1" customHeight="1">
      <c r="B72" s="2" t="s">
        <v>87</v>
      </c>
      <c r="C72" s="90">
        <v>35902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20</v>
      </c>
      <c r="M72" s="90">
        <v>48</v>
      </c>
      <c r="N72" s="90">
        <v>0</v>
      </c>
      <c r="O72" s="90">
        <v>35970</v>
      </c>
    </row>
    <row r="73" spans="2:15" ht="17.25" hidden="1" customHeight="1">
      <c r="B73" s="2" t="s">
        <v>88</v>
      </c>
      <c r="C73" s="90">
        <v>263434</v>
      </c>
      <c r="D73" s="90">
        <v>3106</v>
      </c>
      <c r="E73" s="90">
        <v>0</v>
      </c>
      <c r="F73" s="90">
        <v>0</v>
      </c>
      <c r="G73" s="90">
        <v>3106</v>
      </c>
      <c r="H73" s="90">
        <v>0</v>
      </c>
      <c r="I73" s="90">
        <v>0</v>
      </c>
      <c r="J73" s="90">
        <v>0</v>
      </c>
      <c r="K73" s="90">
        <v>521</v>
      </c>
      <c r="L73" s="90">
        <v>1007</v>
      </c>
      <c r="M73" s="90">
        <v>205</v>
      </c>
      <c r="N73" s="90">
        <v>0</v>
      </c>
      <c r="O73" s="90">
        <v>268273</v>
      </c>
    </row>
    <row r="74" spans="2:15" ht="17.25" hidden="1" customHeight="1">
      <c r="B74" s="2" t="s">
        <v>89</v>
      </c>
      <c r="C74" s="90">
        <v>240209</v>
      </c>
      <c r="D74" s="90">
        <v>7538</v>
      </c>
      <c r="E74" s="90">
        <v>790</v>
      </c>
      <c r="F74" s="90">
        <v>0</v>
      </c>
      <c r="G74" s="90">
        <v>8328</v>
      </c>
      <c r="H74" s="90">
        <v>69</v>
      </c>
      <c r="I74" s="90">
        <v>0</v>
      </c>
      <c r="J74" s="90">
        <v>69</v>
      </c>
      <c r="K74" s="90">
        <v>178</v>
      </c>
      <c r="L74" s="90">
        <v>796</v>
      </c>
      <c r="M74" s="90">
        <v>24</v>
      </c>
      <c r="N74" s="90">
        <v>770</v>
      </c>
      <c r="O74" s="90">
        <v>250374</v>
      </c>
    </row>
    <row r="75" spans="2:15" ht="17.25" hidden="1" customHeight="1">
      <c r="B75" s="2" t="s">
        <v>90</v>
      </c>
      <c r="C75" s="90">
        <v>1095806</v>
      </c>
      <c r="D75" s="90">
        <v>9955</v>
      </c>
      <c r="E75" s="90">
        <v>488</v>
      </c>
      <c r="F75" s="90">
        <v>0</v>
      </c>
      <c r="G75" s="90">
        <v>10443</v>
      </c>
      <c r="H75" s="90">
        <v>121</v>
      </c>
      <c r="I75" s="90">
        <v>0</v>
      </c>
      <c r="J75" s="90">
        <v>121</v>
      </c>
      <c r="K75" s="90">
        <v>5421</v>
      </c>
      <c r="L75" s="90">
        <v>5381</v>
      </c>
      <c r="M75" s="90">
        <v>1333</v>
      </c>
      <c r="N75" s="90">
        <v>785</v>
      </c>
      <c r="O75" s="90">
        <v>1119290</v>
      </c>
    </row>
    <row r="76" spans="2:15" ht="17.25" hidden="1" customHeight="1">
      <c r="B76" s="2" t="s">
        <v>91</v>
      </c>
      <c r="C76" s="90">
        <v>1654310</v>
      </c>
      <c r="D76" s="90">
        <v>21096</v>
      </c>
      <c r="E76" s="90">
        <v>0</v>
      </c>
      <c r="F76" s="90">
        <v>5914</v>
      </c>
      <c r="G76" s="90">
        <v>27010</v>
      </c>
      <c r="H76" s="90">
        <v>0</v>
      </c>
      <c r="I76" s="90">
        <v>0</v>
      </c>
      <c r="J76" s="90">
        <v>0</v>
      </c>
      <c r="K76" s="90">
        <v>968</v>
      </c>
      <c r="L76" s="90">
        <v>5922</v>
      </c>
      <c r="M76" s="90">
        <v>773</v>
      </c>
      <c r="N76" s="90">
        <v>909</v>
      </c>
      <c r="O76" s="90">
        <v>1689892</v>
      </c>
    </row>
    <row r="77" spans="2:15" ht="17.25" hidden="1" customHeight="1">
      <c r="B77" s="2" t="s">
        <v>92</v>
      </c>
      <c r="C77" s="90">
        <v>2378525</v>
      </c>
      <c r="D77" s="90">
        <v>34784</v>
      </c>
      <c r="E77" s="90">
        <v>3825</v>
      </c>
      <c r="F77" s="90">
        <v>367</v>
      </c>
      <c r="G77" s="90">
        <v>38976</v>
      </c>
      <c r="H77" s="90">
        <v>656</v>
      </c>
      <c r="I77" s="90">
        <v>0</v>
      </c>
      <c r="J77" s="90">
        <v>656</v>
      </c>
      <c r="K77" s="90">
        <v>31452</v>
      </c>
      <c r="L77" s="90">
        <v>9806</v>
      </c>
      <c r="M77" s="90">
        <v>2327</v>
      </c>
      <c r="N77" s="90">
        <v>235</v>
      </c>
      <c r="O77" s="90">
        <v>2461977</v>
      </c>
    </row>
    <row r="78" spans="2:15" ht="17.25" hidden="1" customHeight="1">
      <c r="B78" s="2" t="s">
        <v>93</v>
      </c>
      <c r="C78" s="90">
        <v>1024330</v>
      </c>
      <c r="D78" s="90">
        <v>17597</v>
      </c>
      <c r="E78" s="90">
        <v>0</v>
      </c>
      <c r="F78" s="90">
        <v>0</v>
      </c>
      <c r="G78" s="90">
        <v>17597</v>
      </c>
      <c r="H78" s="90">
        <v>257</v>
      </c>
      <c r="I78" s="90">
        <v>0</v>
      </c>
      <c r="J78" s="90">
        <v>257</v>
      </c>
      <c r="K78" s="90">
        <v>12803</v>
      </c>
      <c r="L78" s="90">
        <v>11861</v>
      </c>
      <c r="M78" s="90">
        <v>690</v>
      </c>
      <c r="N78" s="90">
        <v>114</v>
      </c>
      <c r="O78" s="90">
        <v>1067652</v>
      </c>
    </row>
    <row r="79" spans="2:15" ht="17.25" hidden="1" customHeight="1">
      <c r="B79" s="2" t="s">
        <v>94</v>
      </c>
      <c r="C79" s="90">
        <v>221192</v>
      </c>
      <c r="D79" s="90">
        <v>1629</v>
      </c>
      <c r="E79" s="90">
        <v>0</v>
      </c>
      <c r="F79" s="90">
        <v>0</v>
      </c>
      <c r="G79" s="90">
        <v>1629</v>
      </c>
      <c r="H79" s="90">
        <v>82</v>
      </c>
      <c r="I79" s="90">
        <v>0</v>
      </c>
      <c r="J79" s="90">
        <v>82</v>
      </c>
      <c r="K79" s="90">
        <v>392</v>
      </c>
      <c r="L79" s="90">
        <v>913</v>
      </c>
      <c r="M79" s="90">
        <v>519</v>
      </c>
      <c r="N79" s="90">
        <v>69</v>
      </c>
      <c r="O79" s="90">
        <v>224796</v>
      </c>
    </row>
    <row r="80" spans="2:15" ht="17.25" hidden="1" customHeight="1">
      <c r="B80" s="2" t="s">
        <v>95</v>
      </c>
      <c r="C80" s="90">
        <v>722408</v>
      </c>
      <c r="D80" s="90">
        <v>2092</v>
      </c>
      <c r="E80" s="90">
        <v>0</v>
      </c>
      <c r="F80" s="90">
        <v>0</v>
      </c>
      <c r="G80" s="90">
        <v>2092</v>
      </c>
      <c r="H80" s="90">
        <v>43</v>
      </c>
      <c r="I80" s="90">
        <v>0</v>
      </c>
      <c r="J80" s="90">
        <v>43</v>
      </c>
      <c r="K80" s="90">
        <v>4197</v>
      </c>
      <c r="L80" s="90">
        <v>1379</v>
      </c>
      <c r="M80" s="90">
        <v>442</v>
      </c>
      <c r="N80" s="90">
        <v>525</v>
      </c>
      <c r="O80" s="90">
        <v>731086</v>
      </c>
    </row>
    <row r="81" spans="2:15" ht="17.25" hidden="1" customHeight="1">
      <c r="B81" s="2" t="s">
        <v>96</v>
      </c>
      <c r="C81" s="90">
        <v>181344</v>
      </c>
      <c r="D81" s="90">
        <v>1986</v>
      </c>
      <c r="E81" s="90">
        <v>0</v>
      </c>
      <c r="F81" s="90">
        <v>0</v>
      </c>
      <c r="G81" s="90">
        <v>1986</v>
      </c>
      <c r="H81" s="90">
        <v>0</v>
      </c>
      <c r="I81" s="90">
        <v>0</v>
      </c>
      <c r="J81" s="90">
        <v>0</v>
      </c>
      <c r="K81" s="90">
        <v>123</v>
      </c>
      <c r="L81" s="90">
        <v>554</v>
      </c>
      <c r="M81" s="90">
        <v>161</v>
      </c>
      <c r="N81" s="90">
        <v>0</v>
      </c>
      <c r="O81" s="90">
        <v>184168</v>
      </c>
    </row>
    <row r="82" spans="2:15" ht="17.25" hidden="1" customHeight="1">
      <c r="B82" s="2" t="s">
        <v>97</v>
      </c>
      <c r="C82" s="90">
        <v>22611</v>
      </c>
      <c r="D82" s="90">
        <v>151</v>
      </c>
      <c r="E82" s="90">
        <v>0</v>
      </c>
      <c r="F82" s="90">
        <v>0</v>
      </c>
      <c r="G82" s="90">
        <v>151</v>
      </c>
      <c r="H82" s="90">
        <v>0</v>
      </c>
      <c r="I82" s="90">
        <v>0</v>
      </c>
      <c r="J82" s="90">
        <v>0</v>
      </c>
      <c r="K82" s="90">
        <v>0</v>
      </c>
      <c r="L82" s="90">
        <v>7</v>
      </c>
      <c r="M82" s="90">
        <v>0</v>
      </c>
      <c r="N82" s="90">
        <v>0</v>
      </c>
      <c r="O82" s="90">
        <v>22769</v>
      </c>
    </row>
    <row r="83" spans="2:15" ht="17.25" hidden="1" customHeight="1">
      <c r="B83" s="2" t="s">
        <v>98</v>
      </c>
      <c r="C83" s="90">
        <v>44621</v>
      </c>
      <c r="D83" s="90">
        <v>130</v>
      </c>
      <c r="E83" s="90">
        <v>0</v>
      </c>
      <c r="F83" s="90">
        <v>0</v>
      </c>
      <c r="G83" s="90">
        <v>130</v>
      </c>
      <c r="H83" s="90">
        <v>0</v>
      </c>
      <c r="I83" s="90">
        <v>0</v>
      </c>
      <c r="J83" s="90">
        <v>0</v>
      </c>
      <c r="K83" s="90">
        <v>0</v>
      </c>
      <c r="L83" s="90">
        <v>3</v>
      </c>
      <c r="M83" s="90">
        <v>7</v>
      </c>
      <c r="N83" s="90">
        <v>0</v>
      </c>
      <c r="O83" s="90">
        <v>44761</v>
      </c>
    </row>
    <row r="84" spans="2:15" ht="17.25" hidden="1" customHeight="1">
      <c r="B84" s="2" t="s">
        <v>99</v>
      </c>
      <c r="C84" s="90">
        <v>14135</v>
      </c>
      <c r="D84" s="90">
        <v>463</v>
      </c>
      <c r="E84" s="90">
        <v>0</v>
      </c>
      <c r="F84" s="90">
        <v>0</v>
      </c>
      <c r="G84" s="90">
        <v>463</v>
      </c>
      <c r="H84" s="90">
        <v>0</v>
      </c>
      <c r="I84" s="90">
        <v>0</v>
      </c>
      <c r="J84" s="90">
        <v>0</v>
      </c>
      <c r="K84" s="90">
        <v>0</v>
      </c>
      <c r="L84" s="90">
        <v>1</v>
      </c>
      <c r="M84" s="90">
        <v>13</v>
      </c>
      <c r="N84" s="90">
        <v>0</v>
      </c>
      <c r="O84" s="90">
        <v>14612</v>
      </c>
    </row>
    <row r="85" spans="2:15" ht="17.25" hidden="1" customHeight="1">
      <c r="B85" s="2" t="s">
        <v>100</v>
      </c>
      <c r="C85" s="90">
        <v>130538</v>
      </c>
      <c r="D85" s="90">
        <v>586</v>
      </c>
      <c r="E85" s="90">
        <v>0</v>
      </c>
      <c r="F85" s="90">
        <v>0</v>
      </c>
      <c r="G85" s="90">
        <v>586</v>
      </c>
      <c r="H85" s="90">
        <v>0</v>
      </c>
      <c r="I85" s="90">
        <v>0</v>
      </c>
      <c r="J85" s="90">
        <v>0</v>
      </c>
      <c r="K85" s="90">
        <v>145</v>
      </c>
      <c r="L85" s="90">
        <v>45</v>
      </c>
      <c r="M85" s="90">
        <v>127</v>
      </c>
      <c r="N85" s="90">
        <v>0</v>
      </c>
      <c r="O85" s="90">
        <v>131441</v>
      </c>
    </row>
    <row r="86" spans="2:15" ht="17.25" hidden="1" customHeight="1">
      <c r="B86" s="2" t="s">
        <v>101</v>
      </c>
      <c r="C86" s="90">
        <v>33093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37</v>
      </c>
      <c r="L86" s="90">
        <v>62</v>
      </c>
      <c r="M86" s="90">
        <v>4</v>
      </c>
      <c r="N86" s="90">
        <v>0</v>
      </c>
      <c r="O86" s="90">
        <v>33196</v>
      </c>
    </row>
    <row r="87" spans="2:15" ht="17.25" hidden="1" customHeight="1">
      <c r="B87" s="2" t="s">
        <v>102</v>
      </c>
      <c r="C87" s="90">
        <v>25764</v>
      </c>
      <c r="D87" s="90">
        <v>507</v>
      </c>
      <c r="E87" s="90">
        <v>0</v>
      </c>
      <c r="F87" s="90">
        <v>0</v>
      </c>
      <c r="G87" s="90">
        <v>507</v>
      </c>
      <c r="H87" s="90">
        <v>0</v>
      </c>
      <c r="I87" s="90">
        <v>0</v>
      </c>
      <c r="J87" s="90">
        <v>0</v>
      </c>
      <c r="K87" s="90">
        <v>0</v>
      </c>
      <c r="L87" s="90">
        <v>8</v>
      </c>
      <c r="M87" s="90">
        <v>43</v>
      </c>
      <c r="N87" s="90">
        <v>0</v>
      </c>
      <c r="O87" s="90">
        <v>26322</v>
      </c>
    </row>
    <row r="88" spans="2:15" ht="17.25" hidden="1" customHeight="1">
      <c r="B88" s="2" t="s">
        <v>103</v>
      </c>
      <c r="C88" s="90">
        <v>43721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0">
        <v>210</v>
      </c>
      <c r="M88" s="90">
        <v>18</v>
      </c>
      <c r="N88" s="90">
        <v>0</v>
      </c>
      <c r="O88" s="90">
        <v>43949</v>
      </c>
    </row>
    <row r="89" spans="2:15" ht="17.25" hidden="1" customHeight="1">
      <c r="B89" s="2" t="s">
        <v>104</v>
      </c>
      <c r="C89" s="90">
        <v>41796</v>
      </c>
      <c r="D89" s="90">
        <v>239</v>
      </c>
      <c r="E89" s="90">
        <v>0</v>
      </c>
      <c r="F89" s="90">
        <v>0</v>
      </c>
      <c r="G89" s="90">
        <v>239</v>
      </c>
      <c r="H89" s="90">
        <v>0</v>
      </c>
      <c r="I89" s="90">
        <v>0</v>
      </c>
      <c r="J89" s="90">
        <v>0</v>
      </c>
      <c r="K89" s="90">
        <v>0</v>
      </c>
      <c r="L89" s="90">
        <v>35</v>
      </c>
      <c r="M89" s="90">
        <v>26</v>
      </c>
      <c r="N89" s="90">
        <v>0</v>
      </c>
      <c r="O89" s="90">
        <v>42096</v>
      </c>
    </row>
  </sheetData>
  <mergeCells count="17">
    <mergeCell ref="L3:L5"/>
    <mergeCell ref="B3:B5"/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  <mergeCell ref="K3:K5"/>
    <mergeCell ref="H3:J3"/>
    <mergeCell ref="I4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S132"/>
  <sheetViews>
    <sheetView view="pageBreakPreview" zoomScale="80" zoomScaleNormal="50" zoomScaleSheetLayoutView="80" workbookViewId="0">
      <pane xSplit="2" ySplit="7" topLeftCell="C8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" style="1" customWidth="1"/>
    <col min="2" max="2" width="11.6640625" style="2" customWidth="1"/>
    <col min="3" max="3" width="14.44140625" style="1" customWidth="1"/>
    <col min="4" max="4" width="12.6640625" style="1" customWidth="1"/>
    <col min="5" max="5" width="14.6640625" style="1" customWidth="1"/>
    <col min="6" max="10" width="12.6640625" style="1" customWidth="1"/>
    <col min="11" max="11" width="11.109375" style="1" customWidth="1"/>
    <col min="12" max="16" width="10.6640625" style="1" customWidth="1"/>
    <col min="17" max="17" width="11.6640625" style="2" customWidth="1"/>
    <col min="18" max="18" width="10.21875" style="1" hidden="1" customWidth="1"/>
    <col min="19" max="19" width="0" style="1" hidden="1" customWidth="1"/>
    <col min="20" max="16384" width="9" style="1"/>
  </cols>
  <sheetData>
    <row r="1" spans="2:19" s="10" customFormat="1" ht="17.25" customHeight="1">
      <c r="B1" s="215" t="s">
        <v>416</v>
      </c>
      <c r="C1" s="1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0"/>
    </row>
    <row r="2" spans="2:19" s="10" customFormat="1" ht="17.25" customHeight="1" thickBot="1">
      <c r="B2" s="19"/>
      <c r="L2" s="11"/>
      <c r="M2" s="11"/>
      <c r="N2" s="11"/>
      <c r="O2" s="11"/>
      <c r="P2" s="11"/>
      <c r="Q2" s="27" t="s">
        <v>156</v>
      </c>
    </row>
    <row r="3" spans="2:19" s="43" customFormat="1" ht="17.25" customHeight="1">
      <c r="B3" s="280" t="s">
        <v>50</v>
      </c>
      <c r="C3" s="386" t="s">
        <v>63</v>
      </c>
      <c r="D3" s="387"/>
      <c r="E3" s="388"/>
      <c r="F3" s="380" t="s">
        <v>163</v>
      </c>
      <c r="G3" s="381"/>
      <c r="H3" s="381"/>
      <c r="I3" s="382"/>
      <c r="J3" s="95"/>
      <c r="K3" s="293" t="s">
        <v>179</v>
      </c>
      <c r="L3" s="391" t="s">
        <v>176</v>
      </c>
      <c r="M3" s="392"/>
      <c r="N3" s="392"/>
      <c r="O3" s="392"/>
      <c r="P3" s="393"/>
      <c r="Q3" s="280" t="s">
        <v>50</v>
      </c>
    </row>
    <row r="4" spans="2:19" s="43" customFormat="1" ht="17.25" customHeight="1">
      <c r="B4" s="281"/>
      <c r="C4" s="41"/>
      <c r="D4" s="98"/>
      <c r="E4" s="98"/>
      <c r="F4" s="98"/>
      <c r="G4" s="98"/>
      <c r="H4" s="98"/>
      <c r="I4" s="98"/>
      <c r="J4" s="294" t="s">
        <v>171</v>
      </c>
      <c r="K4" s="294"/>
      <c r="L4" s="290" t="s">
        <v>177</v>
      </c>
      <c r="M4" s="289"/>
      <c r="N4" s="313"/>
      <c r="O4" s="313"/>
      <c r="P4" s="290" t="s">
        <v>394</v>
      </c>
      <c r="Q4" s="281"/>
    </row>
    <row r="5" spans="2:19" s="43" customFormat="1" ht="17.25" customHeight="1">
      <c r="B5" s="281"/>
      <c r="C5" s="100" t="s">
        <v>157</v>
      </c>
      <c r="D5" s="96" t="s">
        <v>158</v>
      </c>
      <c r="E5" s="101" t="s">
        <v>159</v>
      </c>
      <c r="F5" s="96" t="s">
        <v>164</v>
      </c>
      <c r="G5" s="96" t="s">
        <v>395</v>
      </c>
      <c r="H5" s="96" t="s">
        <v>165</v>
      </c>
      <c r="I5" s="96" t="s">
        <v>166</v>
      </c>
      <c r="J5" s="294"/>
      <c r="K5" s="294"/>
      <c r="L5" s="313"/>
      <c r="M5" s="383" t="s">
        <v>62</v>
      </c>
      <c r="N5" s="384"/>
      <c r="O5" s="385"/>
      <c r="P5" s="290"/>
      <c r="Q5" s="281"/>
    </row>
    <row r="6" spans="2:19" s="43" customFormat="1" ht="17.25" customHeight="1">
      <c r="B6" s="281"/>
      <c r="C6" s="100"/>
      <c r="D6" s="96"/>
      <c r="E6" s="96"/>
      <c r="F6" s="96"/>
      <c r="G6" s="96"/>
      <c r="H6" s="96"/>
      <c r="I6" s="96"/>
      <c r="J6" s="294"/>
      <c r="K6" s="294"/>
      <c r="L6" s="313"/>
      <c r="M6" s="314" t="s">
        <v>61</v>
      </c>
      <c r="N6" s="314" t="s">
        <v>60</v>
      </c>
      <c r="O6" s="314" t="s">
        <v>59</v>
      </c>
      <c r="P6" s="290"/>
      <c r="Q6" s="281"/>
    </row>
    <row r="7" spans="2:19" s="44" customFormat="1" ht="17.25" customHeight="1" thickBot="1">
      <c r="B7" s="282"/>
      <c r="C7" s="42" t="s">
        <v>160</v>
      </c>
      <c r="D7" s="97" t="s">
        <v>161</v>
      </c>
      <c r="E7" s="97" t="s">
        <v>162</v>
      </c>
      <c r="F7" s="97" t="s">
        <v>167</v>
      </c>
      <c r="G7" s="97" t="s">
        <v>168</v>
      </c>
      <c r="H7" s="97" t="s">
        <v>169</v>
      </c>
      <c r="I7" s="97" t="s">
        <v>170</v>
      </c>
      <c r="J7" s="97" t="s">
        <v>172</v>
      </c>
      <c r="K7" s="97" t="s">
        <v>178</v>
      </c>
      <c r="L7" s="390"/>
      <c r="M7" s="295"/>
      <c r="N7" s="295"/>
      <c r="O7" s="295"/>
      <c r="P7" s="389"/>
      <c r="Q7" s="282"/>
    </row>
    <row r="8" spans="2:19" s="6" customFormat="1" ht="17.25" customHeight="1">
      <c r="B8" s="13" t="s">
        <v>67</v>
      </c>
      <c r="C8" s="32">
        <f>C53</f>
        <v>56123766</v>
      </c>
      <c r="D8" s="33">
        <f t="shared" ref="D8:P8" si="0">D53</f>
        <v>15627119</v>
      </c>
      <c r="E8" s="33">
        <f t="shared" si="0"/>
        <v>71750885</v>
      </c>
      <c r="F8" s="33">
        <f t="shared" si="0"/>
        <v>620981</v>
      </c>
      <c r="G8" s="33">
        <f t="shared" si="0"/>
        <v>455355</v>
      </c>
      <c r="H8" s="33">
        <f t="shared" si="0"/>
        <v>30739</v>
      </c>
      <c r="I8" s="33">
        <f t="shared" si="0"/>
        <v>1112160</v>
      </c>
      <c r="J8" s="33">
        <f t="shared" si="0"/>
        <v>530259</v>
      </c>
      <c r="K8" s="45">
        <f>ROUND(I8/E8*100,1)</f>
        <v>1.6</v>
      </c>
      <c r="L8" s="33">
        <f t="shared" si="0"/>
        <v>75</v>
      </c>
      <c r="M8" s="33">
        <f t="shared" si="0"/>
        <v>7</v>
      </c>
      <c r="N8" s="33">
        <f t="shared" si="0"/>
        <v>40</v>
      </c>
      <c r="O8" s="33">
        <f t="shared" si="0"/>
        <v>28</v>
      </c>
      <c r="P8" s="34">
        <f t="shared" si="0"/>
        <v>48</v>
      </c>
      <c r="Q8" s="13" t="s">
        <v>67</v>
      </c>
      <c r="R8" s="6">
        <f>+C8+D8-E8</f>
        <v>0</v>
      </c>
      <c r="S8" s="6">
        <f>+F8+G8+H8-I8</f>
        <v>-5085</v>
      </c>
    </row>
    <row r="9" spans="2:19" s="6" customFormat="1" ht="17.25" customHeight="1">
      <c r="B9" s="14" t="s">
        <v>68</v>
      </c>
      <c r="C9" s="35">
        <f t="shared" ref="C9:J9" si="1">C54</f>
        <v>6827000</v>
      </c>
      <c r="D9" s="36">
        <f t="shared" si="1"/>
        <v>1916667</v>
      </c>
      <c r="E9" s="36">
        <f t="shared" si="1"/>
        <v>8743667</v>
      </c>
      <c r="F9" s="36">
        <f t="shared" si="1"/>
        <v>174474</v>
      </c>
      <c r="G9" s="36">
        <f t="shared" si="1"/>
        <v>51868</v>
      </c>
      <c r="H9" s="36">
        <f t="shared" si="1"/>
        <v>30382</v>
      </c>
      <c r="I9" s="36">
        <f t="shared" si="1"/>
        <v>272098</v>
      </c>
      <c r="J9" s="36">
        <f t="shared" si="1"/>
        <v>92796</v>
      </c>
      <c r="K9" s="46">
        <f t="shared" ref="K9:K49" si="2">ROUND(I9/E9*100,1)</f>
        <v>3.1</v>
      </c>
      <c r="L9" s="36">
        <f t="shared" ref="L9:P9" si="3">L54</f>
        <v>28</v>
      </c>
      <c r="M9" s="36">
        <f t="shared" si="3"/>
        <v>2</v>
      </c>
      <c r="N9" s="36">
        <f t="shared" si="3"/>
        <v>16</v>
      </c>
      <c r="O9" s="36">
        <f t="shared" si="3"/>
        <v>10</v>
      </c>
      <c r="P9" s="37">
        <f t="shared" si="3"/>
        <v>4</v>
      </c>
      <c r="Q9" s="14" t="s">
        <v>68</v>
      </c>
      <c r="R9" s="6">
        <f t="shared" ref="R9:R44" si="4">+C9+D9-E9</f>
        <v>0</v>
      </c>
      <c r="S9" s="6">
        <f t="shared" ref="S9:S46" si="5">+F9+G9+H9-I9</f>
        <v>-15374</v>
      </c>
    </row>
    <row r="10" spans="2:19" s="6" customFormat="1" ht="17.25" customHeight="1">
      <c r="B10" s="14" t="s">
        <v>69</v>
      </c>
      <c r="C10" s="35">
        <f t="shared" ref="C10:J10" si="6">C55</f>
        <v>12460461</v>
      </c>
      <c r="D10" s="47">
        <f t="shared" si="6"/>
        <v>3495173</v>
      </c>
      <c r="E10" s="36">
        <f t="shared" si="6"/>
        <v>15955634</v>
      </c>
      <c r="F10" s="36">
        <f t="shared" si="6"/>
        <v>214832</v>
      </c>
      <c r="G10" s="36">
        <f t="shared" si="6"/>
        <v>81387</v>
      </c>
      <c r="H10" s="36">
        <f t="shared" si="6"/>
        <v>8397</v>
      </c>
      <c r="I10" s="36">
        <f t="shared" si="6"/>
        <v>306626</v>
      </c>
      <c r="J10" s="36">
        <f t="shared" si="6"/>
        <v>126864</v>
      </c>
      <c r="K10" s="46">
        <f t="shared" si="2"/>
        <v>1.9</v>
      </c>
      <c r="L10" s="36">
        <f t="shared" ref="L10:P10" si="7">L55</f>
        <v>29</v>
      </c>
      <c r="M10" s="36">
        <f t="shared" si="7"/>
        <v>5</v>
      </c>
      <c r="N10" s="36">
        <f t="shared" si="7"/>
        <v>17</v>
      </c>
      <c r="O10" s="36">
        <f t="shared" si="7"/>
        <v>7</v>
      </c>
      <c r="P10" s="37">
        <f t="shared" si="7"/>
        <v>2</v>
      </c>
      <c r="Q10" s="14" t="s">
        <v>69</v>
      </c>
      <c r="R10" s="6">
        <f t="shared" si="4"/>
        <v>0</v>
      </c>
      <c r="S10" s="6">
        <f t="shared" si="5"/>
        <v>-2010</v>
      </c>
    </row>
    <row r="11" spans="2:19" s="6" customFormat="1" ht="17.25" customHeight="1">
      <c r="B11" s="14" t="s">
        <v>70</v>
      </c>
      <c r="C11" s="35">
        <f t="shared" ref="C11:J11" si="8">C56</f>
        <v>8048942</v>
      </c>
      <c r="D11" s="36">
        <f t="shared" si="8"/>
        <v>2581907</v>
      </c>
      <c r="E11" s="36">
        <f t="shared" si="8"/>
        <v>10630849</v>
      </c>
      <c r="F11" s="36">
        <f t="shared" si="8"/>
        <v>202396</v>
      </c>
      <c r="G11" s="36">
        <f t="shared" si="8"/>
        <v>72936</v>
      </c>
      <c r="H11" s="36">
        <f t="shared" si="8"/>
        <v>0</v>
      </c>
      <c r="I11" s="36">
        <f t="shared" si="8"/>
        <v>275332</v>
      </c>
      <c r="J11" s="36">
        <f t="shared" si="8"/>
        <v>93284</v>
      </c>
      <c r="K11" s="46">
        <f t="shared" si="2"/>
        <v>2.6</v>
      </c>
      <c r="L11" s="36">
        <f t="shared" ref="L11:P11" si="9">L56</f>
        <v>26</v>
      </c>
      <c r="M11" s="36">
        <f t="shared" si="9"/>
        <v>2</v>
      </c>
      <c r="N11" s="36">
        <f t="shared" si="9"/>
        <v>16</v>
      </c>
      <c r="O11" s="36">
        <f t="shared" si="9"/>
        <v>8</v>
      </c>
      <c r="P11" s="37">
        <f t="shared" si="9"/>
        <v>3</v>
      </c>
      <c r="Q11" s="14" t="s">
        <v>70</v>
      </c>
      <c r="R11" s="6">
        <f t="shared" si="4"/>
        <v>0</v>
      </c>
      <c r="S11" s="6">
        <f t="shared" si="5"/>
        <v>0</v>
      </c>
    </row>
    <row r="12" spans="2:19" s="6" customFormat="1" ht="17.25" customHeight="1">
      <c r="B12" s="14" t="s">
        <v>71</v>
      </c>
      <c r="C12" s="35">
        <f t="shared" ref="C12:J12" si="10">C57</f>
        <v>16639686</v>
      </c>
      <c r="D12" s="36">
        <f t="shared" si="10"/>
        <v>4347805</v>
      </c>
      <c r="E12" s="36">
        <f t="shared" si="10"/>
        <v>20987491</v>
      </c>
      <c r="F12" s="36">
        <f t="shared" si="10"/>
        <v>326060</v>
      </c>
      <c r="G12" s="36">
        <f t="shared" si="10"/>
        <v>102964</v>
      </c>
      <c r="H12" s="36">
        <f t="shared" si="10"/>
        <v>55330</v>
      </c>
      <c r="I12" s="36">
        <f t="shared" si="10"/>
        <v>498513</v>
      </c>
      <c r="J12" s="36">
        <f t="shared" si="10"/>
        <v>185000</v>
      </c>
      <c r="K12" s="46">
        <f t="shared" si="2"/>
        <v>2.4</v>
      </c>
      <c r="L12" s="36">
        <f t="shared" ref="L12:P12" si="11">L57</f>
        <v>42</v>
      </c>
      <c r="M12" s="36">
        <f t="shared" si="11"/>
        <v>8</v>
      </c>
      <c r="N12" s="36">
        <f t="shared" si="11"/>
        <v>23</v>
      </c>
      <c r="O12" s="36">
        <f t="shared" si="11"/>
        <v>11</v>
      </c>
      <c r="P12" s="37">
        <f t="shared" si="11"/>
        <v>8</v>
      </c>
      <c r="Q12" s="14" t="s">
        <v>71</v>
      </c>
      <c r="R12" s="6">
        <f t="shared" si="4"/>
        <v>0</v>
      </c>
      <c r="S12" s="6">
        <f t="shared" si="5"/>
        <v>-14159</v>
      </c>
    </row>
    <row r="13" spans="2:19" s="6" customFormat="1" ht="17.25" customHeight="1">
      <c r="B13" s="14" t="s">
        <v>72</v>
      </c>
      <c r="C13" s="35">
        <f t="shared" ref="C13:J13" si="12">C58</f>
        <v>6347277</v>
      </c>
      <c r="D13" s="36">
        <f t="shared" si="12"/>
        <v>1582581</v>
      </c>
      <c r="E13" s="36">
        <f t="shared" si="12"/>
        <v>7929858</v>
      </c>
      <c r="F13" s="36">
        <f t="shared" si="12"/>
        <v>173750</v>
      </c>
      <c r="G13" s="36">
        <f t="shared" si="12"/>
        <v>98225</v>
      </c>
      <c r="H13" s="36">
        <f t="shared" si="12"/>
        <v>6054</v>
      </c>
      <c r="I13" s="36">
        <f t="shared" si="12"/>
        <v>278640</v>
      </c>
      <c r="J13" s="36">
        <f t="shared" si="12"/>
        <v>79287</v>
      </c>
      <c r="K13" s="46">
        <f t="shared" si="2"/>
        <v>3.5</v>
      </c>
      <c r="L13" s="36">
        <f t="shared" ref="L13:P13" si="13">L58</f>
        <v>28</v>
      </c>
      <c r="M13" s="36">
        <f t="shared" si="13"/>
        <v>2</v>
      </c>
      <c r="N13" s="36">
        <f t="shared" si="13"/>
        <v>17</v>
      </c>
      <c r="O13" s="36">
        <f t="shared" si="13"/>
        <v>9</v>
      </c>
      <c r="P13" s="37">
        <f t="shared" si="13"/>
        <v>6</v>
      </c>
      <c r="Q13" s="14" t="s">
        <v>72</v>
      </c>
      <c r="R13" s="6">
        <f t="shared" si="4"/>
        <v>0</v>
      </c>
      <c r="S13" s="6">
        <f t="shared" si="5"/>
        <v>-611</v>
      </c>
    </row>
    <row r="14" spans="2:19" s="6" customFormat="1" ht="17.25" customHeight="1">
      <c r="B14" s="14" t="s">
        <v>73</v>
      </c>
      <c r="C14" s="35">
        <f t="shared" ref="C14:J14" si="14">C59</f>
        <v>3249046</v>
      </c>
      <c r="D14" s="36">
        <f t="shared" si="14"/>
        <v>673607</v>
      </c>
      <c r="E14" s="36">
        <f t="shared" si="14"/>
        <v>3922653</v>
      </c>
      <c r="F14" s="36">
        <f t="shared" si="14"/>
        <v>144818</v>
      </c>
      <c r="G14" s="36">
        <f t="shared" si="14"/>
        <v>69038</v>
      </c>
      <c r="H14" s="36">
        <f t="shared" si="14"/>
        <v>2811</v>
      </c>
      <c r="I14" s="36">
        <f t="shared" si="14"/>
        <v>217260</v>
      </c>
      <c r="J14" s="36">
        <f t="shared" si="14"/>
        <v>39255</v>
      </c>
      <c r="K14" s="46">
        <f t="shared" si="2"/>
        <v>5.5</v>
      </c>
      <c r="L14" s="36">
        <f t="shared" ref="L14:P14" si="15">L59</f>
        <v>18</v>
      </c>
      <c r="M14" s="36">
        <f t="shared" si="15"/>
        <v>2</v>
      </c>
      <c r="N14" s="36">
        <f t="shared" si="15"/>
        <v>9</v>
      </c>
      <c r="O14" s="36">
        <f t="shared" si="15"/>
        <v>7</v>
      </c>
      <c r="P14" s="37">
        <f t="shared" si="15"/>
        <v>0</v>
      </c>
      <c r="Q14" s="14" t="s">
        <v>73</v>
      </c>
      <c r="R14" s="6">
        <f t="shared" si="4"/>
        <v>0</v>
      </c>
      <c r="S14" s="6">
        <f t="shared" si="5"/>
        <v>-593</v>
      </c>
    </row>
    <row r="15" spans="2:19" s="6" customFormat="1" ht="17.25" customHeight="1">
      <c r="B15" s="14" t="s">
        <v>74</v>
      </c>
      <c r="C15" s="35">
        <f t="shared" ref="C15:J15" si="16">C60</f>
        <v>2858566</v>
      </c>
      <c r="D15" s="36">
        <f t="shared" si="16"/>
        <v>626958</v>
      </c>
      <c r="E15" s="36">
        <f t="shared" si="16"/>
        <v>3485524</v>
      </c>
      <c r="F15" s="36">
        <f t="shared" si="16"/>
        <v>135717</v>
      </c>
      <c r="G15" s="36">
        <f t="shared" si="16"/>
        <v>96557</v>
      </c>
      <c r="H15" s="36">
        <f t="shared" si="16"/>
        <v>0</v>
      </c>
      <c r="I15" s="36">
        <f t="shared" si="16"/>
        <v>232274</v>
      </c>
      <c r="J15" s="36">
        <f t="shared" si="16"/>
        <v>35100</v>
      </c>
      <c r="K15" s="46">
        <f t="shared" si="2"/>
        <v>6.7</v>
      </c>
      <c r="L15" s="36">
        <f t="shared" ref="L15:P15" si="17">L60</f>
        <v>16</v>
      </c>
      <c r="M15" s="36">
        <f t="shared" si="17"/>
        <v>2</v>
      </c>
      <c r="N15" s="36">
        <f t="shared" si="17"/>
        <v>9</v>
      </c>
      <c r="O15" s="36">
        <f t="shared" si="17"/>
        <v>5</v>
      </c>
      <c r="P15" s="37">
        <f t="shared" si="17"/>
        <v>2</v>
      </c>
      <c r="Q15" s="14" t="s">
        <v>74</v>
      </c>
      <c r="R15" s="6">
        <f t="shared" si="4"/>
        <v>0</v>
      </c>
      <c r="S15" s="6">
        <f t="shared" si="5"/>
        <v>0</v>
      </c>
    </row>
    <row r="16" spans="2:19" s="6" customFormat="1" ht="17.25" customHeight="1">
      <c r="B16" s="14" t="s">
        <v>75</v>
      </c>
      <c r="C16" s="35">
        <f t="shared" ref="C16:J16" si="18">C61</f>
        <v>17535575</v>
      </c>
      <c r="D16" s="36">
        <f t="shared" si="18"/>
        <v>5672023</v>
      </c>
      <c r="E16" s="36">
        <f t="shared" si="18"/>
        <v>23207598</v>
      </c>
      <c r="F16" s="36">
        <f t="shared" si="18"/>
        <v>324561</v>
      </c>
      <c r="G16" s="36">
        <f t="shared" si="18"/>
        <v>96383</v>
      </c>
      <c r="H16" s="36">
        <f t="shared" si="18"/>
        <v>76193</v>
      </c>
      <c r="I16" s="36">
        <f t="shared" si="18"/>
        <v>532763</v>
      </c>
      <c r="J16" s="36">
        <f t="shared" si="18"/>
        <v>178593</v>
      </c>
      <c r="K16" s="46">
        <f t="shared" si="2"/>
        <v>2.2999999999999998</v>
      </c>
      <c r="L16" s="36">
        <f t="shared" ref="L16:P16" si="19">L61</f>
        <v>37</v>
      </c>
      <c r="M16" s="36">
        <f t="shared" si="19"/>
        <v>11</v>
      </c>
      <c r="N16" s="36">
        <f t="shared" si="19"/>
        <v>20</v>
      </c>
      <c r="O16" s="36">
        <f t="shared" si="19"/>
        <v>6</v>
      </c>
      <c r="P16" s="37">
        <f t="shared" si="19"/>
        <v>16</v>
      </c>
      <c r="Q16" s="14" t="s">
        <v>75</v>
      </c>
      <c r="R16" s="6">
        <f t="shared" si="4"/>
        <v>0</v>
      </c>
      <c r="S16" s="6">
        <f t="shared" si="5"/>
        <v>-35626</v>
      </c>
    </row>
    <row r="17" spans="2:19" s="6" customFormat="1" ht="17.25" customHeight="1">
      <c r="B17" s="14" t="s">
        <v>76</v>
      </c>
      <c r="C17" s="35">
        <f t="shared" ref="C17:J17" si="20">C62</f>
        <v>9327642</v>
      </c>
      <c r="D17" s="36">
        <f t="shared" si="20"/>
        <v>3028647</v>
      </c>
      <c r="E17" s="36">
        <f t="shared" si="20"/>
        <v>12356289</v>
      </c>
      <c r="F17" s="36">
        <f t="shared" si="20"/>
        <v>177910</v>
      </c>
      <c r="G17" s="36">
        <f t="shared" si="20"/>
        <v>16587</v>
      </c>
      <c r="H17" s="36">
        <f t="shared" si="20"/>
        <v>0</v>
      </c>
      <c r="I17" s="36">
        <f t="shared" si="20"/>
        <v>194497</v>
      </c>
      <c r="J17" s="36">
        <f t="shared" si="20"/>
        <v>129086</v>
      </c>
      <c r="K17" s="46">
        <f t="shared" si="2"/>
        <v>1.6</v>
      </c>
      <c r="L17" s="36">
        <f t="shared" ref="L17:P17" si="21">L62</f>
        <v>47</v>
      </c>
      <c r="M17" s="36">
        <f t="shared" si="21"/>
        <v>26</v>
      </c>
      <c r="N17" s="36">
        <f t="shared" si="21"/>
        <v>12</v>
      </c>
      <c r="O17" s="36">
        <f t="shared" si="21"/>
        <v>9</v>
      </c>
      <c r="P17" s="37">
        <f t="shared" si="21"/>
        <v>4</v>
      </c>
      <c r="Q17" s="14" t="s">
        <v>76</v>
      </c>
      <c r="R17" s="6">
        <f t="shared" si="4"/>
        <v>0</v>
      </c>
      <c r="S17" s="6">
        <f t="shared" si="5"/>
        <v>0</v>
      </c>
    </row>
    <row r="18" spans="2:19" s="6" customFormat="1" ht="17.25" customHeight="1">
      <c r="B18" s="21" t="s">
        <v>425</v>
      </c>
      <c r="C18" s="35">
        <f t="shared" ref="C18:J18" si="22">C63</f>
        <v>4633250</v>
      </c>
      <c r="D18" s="36">
        <f t="shared" si="22"/>
        <v>1193558</v>
      </c>
      <c r="E18" s="36">
        <f t="shared" si="22"/>
        <v>5826808</v>
      </c>
      <c r="F18" s="36">
        <f t="shared" si="22"/>
        <v>124941</v>
      </c>
      <c r="G18" s="36">
        <f t="shared" si="22"/>
        <v>82071</v>
      </c>
      <c r="H18" s="36">
        <f t="shared" si="22"/>
        <v>13000</v>
      </c>
      <c r="I18" s="36">
        <f t="shared" si="22"/>
        <v>220012</v>
      </c>
      <c r="J18" s="36">
        <f t="shared" si="22"/>
        <v>54297</v>
      </c>
      <c r="K18" s="46">
        <f t="shared" si="2"/>
        <v>3.8</v>
      </c>
      <c r="L18" s="36">
        <f t="shared" ref="L18:P18" si="23">L63</f>
        <v>15</v>
      </c>
      <c r="M18" s="36">
        <f t="shared" si="23"/>
        <v>0</v>
      </c>
      <c r="N18" s="36">
        <f t="shared" si="23"/>
        <v>11</v>
      </c>
      <c r="O18" s="36">
        <f t="shared" si="23"/>
        <v>4</v>
      </c>
      <c r="P18" s="37">
        <f t="shared" si="23"/>
        <v>4</v>
      </c>
      <c r="Q18" s="21" t="str">
        <f>B18</f>
        <v>葛城市</v>
      </c>
      <c r="R18" s="6">
        <f t="shared" si="4"/>
        <v>0</v>
      </c>
      <c r="S18" s="6">
        <f t="shared" si="5"/>
        <v>0</v>
      </c>
    </row>
    <row r="19" spans="2:19" s="6" customFormat="1" ht="17.25" customHeight="1">
      <c r="B19" s="14" t="s">
        <v>77</v>
      </c>
      <c r="C19" s="35">
        <f t="shared" ref="C19:J19" si="24">C64</f>
        <v>2454965</v>
      </c>
      <c r="D19" s="36">
        <f t="shared" si="24"/>
        <v>703502</v>
      </c>
      <c r="E19" s="36">
        <f t="shared" si="24"/>
        <v>3158467</v>
      </c>
      <c r="F19" s="36">
        <f t="shared" si="24"/>
        <v>131123</v>
      </c>
      <c r="G19" s="36">
        <f t="shared" si="24"/>
        <v>8985</v>
      </c>
      <c r="H19" s="36">
        <f t="shared" si="24"/>
        <v>39196</v>
      </c>
      <c r="I19" s="36">
        <f t="shared" si="24"/>
        <v>194317</v>
      </c>
      <c r="J19" s="36">
        <f t="shared" si="24"/>
        <v>40770</v>
      </c>
      <c r="K19" s="46">
        <f t="shared" si="2"/>
        <v>6.2</v>
      </c>
      <c r="L19" s="36">
        <f t="shared" ref="L19:P19" si="25">L64</f>
        <v>16</v>
      </c>
      <c r="M19" s="36">
        <f t="shared" si="25"/>
        <v>2</v>
      </c>
      <c r="N19" s="36">
        <f t="shared" si="25"/>
        <v>10</v>
      </c>
      <c r="O19" s="36">
        <f t="shared" si="25"/>
        <v>4</v>
      </c>
      <c r="P19" s="37">
        <f t="shared" si="25"/>
        <v>3</v>
      </c>
      <c r="Q19" s="14" t="s">
        <v>77</v>
      </c>
      <c r="R19" s="6">
        <f t="shared" si="4"/>
        <v>0</v>
      </c>
      <c r="S19" s="6">
        <f t="shared" si="5"/>
        <v>-15013</v>
      </c>
    </row>
    <row r="20" spans="2:19" s="6" customFormat="1" ht="17.25" customHeight="1">
      <c r="B20" s="14" t="s">
        <v>78</v>
      </c>
      <c r="C20" s="35">
        <f t="shared" ref="C20:J20" si="26">C65</f>
        <v>430445</v>
      </c>
      <c r="D20" s="36">
        <f t="shared" si="26"/>
        <v>73810</v>
      </c>
      <c r="E20" s="36">
        <f t="shared" si="26"/>
        <v>504255</v>
      </c>
      <c r="F20" s="36">
        <f t="shared" si="26"/>
        <v>35780</v>
      </c>
      <c r="G20" s="36">
        <f t="shared" si="26"/>
        <v>11232</v>
      </c>
      <c r="H20" s="36">
        <f t="shared" si="26"/>
        <v>466</v>
      </c>
      <c r="I20" s="36">
        <f t="shared" si="26"/>
        <v>47615</v>
      </c>
      <c r="J20" s="36">
        <f t="shared" si="26"/>
        <v>4614</v>
      </c>
      <c r="K20" s="46">
        <f t="shared" si="2"/>
        <v>9.4</v>
      </c>
      <c r="L20" s="36">
        <f t="shared" ref="L20:P20" si="27">L65</f>
        <v>4</v>
      </c>
      <c r="M20" s="36">
        <f t="shared" si="27"/>
        <v>1</v>
      </c>
      <c r="N20" s="36">
        <f t="shared" si="27"/>
        <v>1</v>
      </c>
      <c r="O20" s="36">
        <f t="shared" si="27"/>
        <v>2</v>
      </c>
      <c r="P20" s="37">
        <f t="shared" si="27"/>
        <v>1</v>
      </c>
      <c r="Q20" s="14" t="s">
        <v>78</v>
      </c>
      <c r="R20" s="6">
        <f t="shared" si="4"/>
        <v>0</v>
      </c>
      <c r="S20" s="6">
        <f t="shared" si="5"/>
        <v>-137</v>
      </c>
    </row>
    <row r="21" spans="2:19" s="6" customFormat="1" ht="17.25" customHeight="1">
      <c r="B21" s="14" t="s">
        <v>79</v>
      </c>
      <c r="C21" s="35">
        <f t="shared" ref="C21:J21" si="28">C66</f>
        <v>2016345</v>
      </c>
      <c r="D21" s="36">
        <f t="shared" si="28"/>
        <v>666369</v>
      </c>
      <c r="E21" s="36">
        <f t="shared" si="28"/>
        <v>2682714</v>
      </c>
      <c r="F21" s="36">
        <f t="shared" si="28"/>
        <v>79776</v>
      </c>
      <c r="G21" s="36">
        <f t="shared" si="28"/>
        <v>41120</v>
      </c>
      <c r="H21" s="36">
        <f t="shared" si="28"/>
        <v>20523</v>
      </c>
      <c r="I21" s="36">
        <f t="shared" si="28"/>
        <v>147047</v>
      </c>
      <c r="J21" s="36">
        <f t="shared" si="28"/>
        <v>29870</v>
      </c>
      <c r="K21" s="46">
        <f t="shared" si="2"/>
        <v>5.5</v>
      </c>
      <c r="L21" s="36">
        <f t="shared" ref="L21:P21" si="29">L66</f>
        <v>10</v>
      </c>
      <c r="M21" s="36">
        <f t="shared" si="29"/>
        <v>1</v>
      </c>
      <c r="N21" s="36">
        <f t="shared" si="29"/>
        <v>7</v>
      </c>
      <c r="O21" s="36">
        <f t="shared" si="29"/>
        <v>2</v>
      </c>
      <c r="P21" s="37">
        <f t="shared" si="29"/>
        <v>1</v>
      </c>
      <c r="Q21" s="14" t="s">
        <v>79</v>
      </c>
      <c r="R21" s="6">
        <f t="shared" si="4"/>
        <v>0</v>
      </c>
      <c r="S21" s="6">
        <f t="shared" si="5"/>
        <v>-5628</v>
      </c>
    </row>
    <row r="22" spans="2:19" s="6" customFormat="1" ht="17.25" customHeight="1">
      <c r="B22" s="14" t="s">
        <v>80</v>
      </c>
      <c r="C22" s="35">
        <f t="shared" ref="C22:J22" si="30">C67</f>
        <v>2175208</v>
      </c>
      <c r="D22" s="36">
        <f t="shared" si="30"/>
        <v>783225</v>
      </c>
      <c r="E22" s="36">
        <f t="shared" si="30"/>
        <v>2958433</v>
      </c>
      <c r="F22" s="36">
        <f t="shared" si="30"/>
        <v>59713</v>
      </c>
      <c r="G22" s="36">
        <f t="shared" si="30"/>
        <v>32726</v>
      </c>
      <c r="H22" s="36">
        <f t="shared" si="30"/>
        <v>0</v>
      </c>
      <c r="I22" s="36">
        <f t="shared" si="30"/>
        <v>92439</v>
      </c>
      <c r="J22" s="36">
        <f t="shared" si="30"/>
        <v>33435</v>
      </c>
      <c r="K22" s="46">
        <f t="shared" si="2"/>
        <v>3.1</v>
      </c>
      <c r="L22" s="36">
        <f t="shared" ref="L22:P22" si="31">L67</f>
        <v>8</v>
      </c>
      <c r="M22" s="36">
        <f t="shared" si="31"/>
        <v>2</v>
      </c>
      <c r="N22" s="36">
        <f t="shared" si="31"/>
        <v>4</v>
      </c>
      <c r="O22" s="36">
        <f t="shared" si="31"/>
        <v>2</v>
      </c>
      <c r="P22" s="37">
        <f t="shared" si="31"/>
        <v>0</v>
      </c>
      <c r="Q22" s="14" t="s">
        <v>80</v>
      </c>
      <c r="R22" s="6">
        <f t="shared" si="4"/>
        <v>0</v>
      </c>
      <c r="S22" s="6">
        <f t="shared" si="5"/>
        <v>0</v>
      </c>
    </row>
    <row r="23" spans="2:19" s="6" customFormat="1" ht="17.25" customHeight="1">
      <c r="B23" s="14" t="s">
        <v>81</v>
      </c>
      <c r="C23" s="35">
        <f t="shared" ref="C23:J23" si="32">C68</f>
        <v>3188440</v>
      </c>
      <c r="D23" s="36">
        <f t="shared" si="32"/>
        <v>1004756</v>
      </c>
      <c r="E23" s="36">
        <f t="shared" si="32"/>
        <v>4193196</v>
      </c>
      <c r="F23" s="36">
        <f t="shared" si="32"/>
        <v>70605</v>
      </c>
      <c r="G23" s="36">
        <f t="shared" si="32"/>
        <v>61580</v>
      </c>
      <c r="H23" s="36">
        <f t="shared" si="32"/>
        <v>6413</v>
      </c>
      <c r="I23" s="36">
        <f t="shared" si="32"/>
        <v>146479</v>
      </c>
      <c r="J23" s="36">
        <f t="shared" si="32"/>
        <v>44000</v>
      </c>
      <c r="K23" s="46">
        <f t="shared" si="2"/>
        <v>3.5</v>
      </c>
      <c r="L23" s="36">
        <f t="shared" ref="L23:P23" si="33">L68</f>
        <v>9</v>
      </c>
      <c r="M23" s="36">
        <f t="shared" si="33"/>
        <v>1</v>
      </c>
      <c r="N23" s="36">
        <f t="shared" si="33"/>
        <v>6</v>
      </c>
      <c r="O23" s="36">
        <f t="shared" si="33"/>
        <v>2</v>
      </c>
      <c r="P23" s="37">
        <f t="shared" si="33"/>
        <v>2</v>
      </c>
      <c r="Q23" s="14" t="s">
        <v>81</v>
      </c>
      <c r="R23" s="6">
        <f t="shared" si="4"/>
        <v>0</v>
      </c>
      <c r="S23" s="6">
        <f t="shared" si="5"/>
        <v>-7881</v>
      </c>
    </row>
    <row r="24" spans="2:19" s="6" customFormat="1" ht="17.25" customHeight="1">
      <c r="B24" s="14" t="s">
        <v>82</v>
      </c>
      <c r="C24" s="35">
        <f t="shared" ref="C24:J24" si="34">C69</f>
        <v>813530</v>
      </c>
      <c r="D24" s="36">
        <f t="shared" si="34"/>
        <v>185462</v>
      </c>
      <c r="E24" s="36">
        <f t="shared" si="34"/>
        <v>998992</v>
      </c>
      <c r="F24" s="36">
        <f t="shared" si="34"/>
        <v>44151</v>
      </c>
      <c r="G24" s="36">
        <f t="shared" si="34"/>
        <v>21316</v>
      </c>
      <c r="H24" s="36">
        <f t="shared" si="34"/>
        <v>620</v>
      </c>
      <c r="I24" s="36">
        <f t="shared" si="34"/>
        <v>66194</v>
      </c>
      <c r="J24" s="36">
        <f t="shared" si="34"/>
        <v>11275</v>
      </c>
      <c r="K24" s="46">
        <f t="shared" si="2"/>
        <v>6.6</v>
      </c>
      <c r="L24" s="36">
        <f t="shared" ref="L24:P24" si="35">L69</f>
        <v>6</v>
      </c>
      <c r="M24" s="36">
        <f t="shared" si="35"/>
        <v>1</v>
      </c>
      <c r="N24" s="36">
        <f t="shared" si="35"/>
        <v>4</v>
      </c>
      <c r="O24" s="36">
        <f t="shared" si="35"/>
        <v>1</v>
      </c>
      <c r="P24" s="37">
        <f t="shared" si="35"/>
        <v>0</v>
      </c>
      <c r="Q24" s="14" t="s">
        <v>82</v>
      </c>
      <c r="R24" s="6">
        <f t="shared" si="4"/>
        <v>0</v>
      </c>
      <c r="S24" s="6">
        <f t="shared" si="5"/>
        <v>-107</v>
      </c>
    </row>
    <row r="25" spans="2:19" s="6" customFormat="1" ht="17.25" customHeight="1">
      <c r="B25" s="14" t="s">
        <v>83</v>
      </c>
      <c r="C25" s="35">
        <f t="shared" ref="C25:J25" si="36">C70</f>
        <v>1197573</v>
      </c>
      <c r="D25" s="36">
        <f t="shared" si="36"/>
        <v>249728</v>
      </c>
      <c r="E25" s="36">
        <f t="shared" si="36"/>
        <v>1447301</v>
      </c>
      <c r="F25" s="36">
        <f t="shared" si="36"/>
        <v>47963</v>
      </c>
      <c r="G25" s="36">
        <f t="shared" si="36"/>
        <v>18684</v>
      </c>
      <c r="H25" s="36">
        <f t="shared" si="36"/>
        <v>24483</v>
      </c>
      <c r="I25" s="36">
        <f t="shared" si="36"/>
        <v>100811</v>
      </c>
      <c r="J25" s="36">
        <f t="shared" si="36"/>
        <v>10791</v>
      </c>
      <c r="K25" s="46">
        <f t="shared" si="2"/>
        <v>7</v>
      </c>
      <c r="L25" s="36">
        <f t="shared" ref="L25:P25" si="37">L70</f>
        <v>5</v>
      </c>
      <c r="M25" s="36">
        <f t="shared" si="37"/>
        <v>1</v>
      </c>
      <c r="N25" s="36">
        <f t="shared" si="37"/>
        <v>2</v>
      </c>
      <c r="O25" s="36">
        <f t="shared" si="37"/>
        <v>2</v>
      </c>
      <c r="P25" s="37">
        <f t="shared" si="37"/>
        <v>2</v>
      </c>
      <c r="Q25" s="14" t="s">
        <v>83</v>
      </c>
      <c r="R25" s="6">
        <f t="shared" si="4"/>
        <v>0</v>
      </c>
      <c r="S25" s="6">
        <f t="shared" si="5"/>
        <v>-9681</v>
      </c>
    </row>
    <row r="26" spans="2:19" s="6" customFormat="1" ht="17.25" customHeight="1">
      <c r="B26" s="14" t="s">
        <v>84</v>
      </c>
      <c r="C26" s="35">
        <f t="shared" ref="C26:J26" si="38">C71</f>
        <v>590560</v>
      </c>
      <c r="D26" s="36">
        <f t="shared" si="38"/>
        <v>171972</v>
      </c>
      <c r="E26" s="36">
        <f t="shared" si="38"/>
        <v>762532</v>
      </c>
      <c r="F26" s="36">
        <f t="shared" si="38"/>
        <v>41633</v>
      </c>
      <c r="G26" s="36">
        <f t="shared" si="38"/>
        <v>23665</v>
      </c>
      <c r="H26" s="36">
        <f t="shared" si="38"/>
        <v>5134</v>
      </c>
      <c r="I26" s="36">
        <f t="shared" si="38"/>
        <v>70060</v>
      </c>
      <c r="J26" s="36">
        <f t="shared" si="38"/>
        <v>9381</v>
      </c>
      <c r="K26" s="46">
        <f t="shared" si="2"/>
        <v>9.1999999999999993</v>
      </c>
      <c r="L26" s="36">
        <f t="shared" ref="L26:P26" si="39">L71</f>
        <v>6</v>
      </c>
      <c r="M26" s="36">
        <f t="shared" si="39"/>
        <v>1</v>
      </c>
      <c r="N26" s="36">
        <f t="shared" si="39"/>
        <v>4</v>
      </c>
      <c r="O26" s="36">
        <f t="shared" si="39"/>
        <v>1</v>
      </c>
      <c r="P26" s="37">
        <f t="shared" si="39"/>
        <v>1</v>
      </c>
      <c r="Q26" s="14" t="s">
        <v>84</v>
      </c>
      <c r="R26" s="6">
        <f t="shared" si="4"/>
        <v>0</v>
      </c>
      <c r="S26" s="6">
        <f t="shared" si="5"/>
        <v>372</v>
      </c>
    </row>
    <row r="27" spans="2:19" s="6" customFormat="1" ht="17.25" customHeight="1">
      <c r="B27" s="14" t="s">
        <v>85</v>
      </c>
      <c r="C27" s="35">
        <f t="shared" ref="C27:J27" si="40">C72</f>
        <v>3979611</v>
      </c>
      <c r="D27" s="36">
        <f t="shared" si="40"/>
        <v>994384</v>
      </c>
      <c r="E27" s="36">
        <f t="shared" si="40"/>
        <v>4973995</v>
      </c>
      <c r="F27" s="36">
        <f t="shared" si="40"/>
        <v>144871</v>
      </c>
      <c r="G27" s="36">
        <f t="shared" si="40"/>
        <v>67628</v>
      </c>
      <c r="H27" s="36">
        <f t="shared" si="40"/>
        <v>3065</v>
      </c>
      <c r="I27" s="36">
        <f t="shared" si="40"/>
        <v>216204</v>
      </c>
      <c r="J27" s="36">
        <f t="shared" si="40"/>
        <v>51000</v>
      </c>
      <c r="K27" s="46">
        <f t="shared" si="2"/>
        <v>4.3</v>
      </c>
      <c r="L27" s="36">
        <f t="shared" ref="L27:P27" si="41">L72</f>
        <v>16</v>
      </c>
      <c r="M27" s="36">
        <f t="shared" si="41"/>
        <v>3</v>
      </c>
      <c r="N27" s="36">
        <f t="shared" si="41"/>
        <v>10</v>
      </c>
      <c r="O27" s="36">
        <f t="shared" si="41"/>
        <v>3</v>
      </c>
      <c r="P27" s="37">
        <f t="shared" si="41"/>
        <v>3</v>
      </c>
      <c r="Q27" s="14" t="s">
        <v>85</v>
      </c>
      <c r="R27" s="6">
        <f t="shared" si="4"/>
        <v>0</v>
      </c>
      <c r="S27" s="6">
        <f t="shared" si="5"/>
        <v>-640</v>
      </c>
    </row>
    <row r="28" spans="2:19" s="6" customFormat="1" ht="17.25" customHeight="1">
      <c r="B28" s="14" t="s">
        <v>86</v>
      </c>
      <c r="C28" s="35">
        <f t="shared" ref="C28:J28" si="42">C73</f>
        <v>110000</v>
      </c>
      <c r="D28" s="36">
        <f t="shared" si="42"/>
        <v>26660</v>
      </c>
      <c r="E28" s="36">
        <f t="shared" si="42"/>
        <v>136660</v>
      </c>
      <c r="F28" s="36">
        <f t="shared" si="42"/>
        <v>35145</v>
      </c>
      <c r="G28" s="36">
        <f t="shared" si="42"/>
        <v>0</v>
      </c>
      <c r="H28" s="36">
        <f t="shared" si="42"/>
        <v>0</v>
      </c>
      <c r="I28" s="36">
        <f t="shared" si="42"/>
        <v>35145</v>
      </c>
      <c r="J28" s="36">
        <f t="shared" si="42"/>
        <v>1700</v>
      </c>
      <c r="K28" s="46">
        <f t="shared" si="2"/>
        <v>25.7</v>
      </c>
      <c r="L28" s="36">
        <f t="shared" ref="L28:P28" si="43">L73</f>
        <v>3</v>
      </c>
      <c r="M28" s="36">
        <f t="shared" si="43"/>
        <v>1</v>
      </c>
      <c r="N28" s="36">
        <f t="shared" si="43"/>
        <v>1</v>
      </c>
      <c r="O28" s="36">
        <f t="shared" si="43"/>
        <v>1</v>
      </c>
      <c r="P28" s="37">
        <f t="shared" si="43"/>
        <v>0</v>
      </c>
      <c r="Q28" s="14" t="s">
        <v>86</v>
      </c>
      <c r="R28" s="6">
        <f t="shared" si="4"/>
        <v>0</v>
      </c>
      <c r="S28" s="6">
        <f t="shared" si="5"/>
        <v>0</v>
      </c>
    </row>
    <row r="29" spans="2:19" s="6" customFormat="1" ht="17.25" customHeight="1">
      <c r="B29" s="14" t="s">
        <v>87</v>
      </c>
      <c r="C29" s="35">
        <f t="shared" ref="C29:J29" si="44">C74</f>
        <v>102633</v>
      </c>
      <c r="D29" s="36">
        <f t="shared" si="44"/>
        <v>20275</v>
      </c>
      <c r="E29" s="36">
        <f t="shared" si="44"/>
        <v>122908</v>
      </c>
      <c r="F29" s="36">
        <f t="shared" si="44"/>
        <v>11447</v>
      </c>
      <c r="G29" s="36">
        <f t="shared" si="44"/>
        <v>14722</v>
      </c>
      <c r="H29" s="36">
        <f t="shared" si="44"/>
        <v>1680</v>
      </c>
      <c r="I29" s="36">
        <f t="shared" si="44"/>
        <v>27686</v>
      </c>
      <c r="J29" s="36">
        <f t="shared" si="44"/>
        <v>1628</v>
      </c>
      <c r="K29" s="46">
        <f t="shared" si="2"/>
        <v>22.5</v>
      </c>
      <c r="L29" s="36">
        <f t="shared" ref="L29:P29" si="45">L74</f>
        <v>3</v>
      </c>
      <c r="M29" s="36">
        <f t="shared" si="45"/>
        <v>0</v>
      </c>
      <c r="N29" s="36">
        <f t="shared" si="45"/>
        <v>3</v>
      </c>
      <c r="O29" s="36">
        <f t="shared" si="45"/>
        <v>0</v>
      </c>
      <c r="P29" s="37">
        <f t="shared" si="45"/>
        <v>0</v>
      </c>
      <c r="Q29" s="14" t="s">
        <v>87</v>
      </c>
      <c r="R29" s="6">
        <f t="shared" si="4"/>
        <v>0</v>
      </c>
      <c r="S29" s="6">
        <f t="shared" si="5"/>
        <v>163</v>
      </c>
    </row>
    <row r="30" spans="2:19" s="6" customFormat="1" ht="17.25" customHeight="1">
      <c r="B30" s="14" t="s">
        <v>88</v>
      </c>
      <c r="C30" s="35">
        <f t="shared" ref="C30:J30" si="46">C75</f>
        <v>650860</v>
      </c>
      <c r="D30" s="36">
        <f t="shared" si="46"/>
        <v>168567</v>
      </c>
      <c r="E30" s="36">
        <f t="shared" si="46"/>
        <v>819427</v>
      </c>
      <c r="F30" s="36">
        <f t="shared" si="46"/>
        <v>66050</v>
      </c>
      <c r="G30" s="36">
        <f t="shared" si="46"/>
        <v>36957</v>
      </c>
      <c r="H30" s="36">
        <f t="shared" si="46"/>
        <v>11252</v>
      </c>
      <c r="I30" s="36">
        <f t="shared" si="46"/>
        <v>106931</v>
      </c>
      <c r="J30" s="36">
        <f t="shared" si="46"/>
        <v>8586</v>
      </c>
      <c r="K30" s="46">
        <f t="shared" si="2"/>
        <v>13</v>
      </c>
      <c r="L30" s="36">
        <f t="shared" ref="L30:P30" si="47">L75</f>
        <v>8</v>
      </c>
      <c r="M30" s="36">
        <f t="shared" si="47"/>
        <v>2</v>
      </c>
      <c r="N30" s="36">
        <f t="shared" si="47"/>
        <v>5</v>
      </c>
      <c r="O30" s="36">
        <f t="shared" si="47"/>
        <v>1</v>
      </c>
      <c r="P30" s="37">
        <f t="shared" si="47"/>
        <v>2</v>
      </c>
      <c r="Q30" s="14" t="s">
        <v>88</v>
      </c>
      <c r="R30" s="6">
        <f t="shared" si="4"/>
        <v>0</v>
      </c>
      <c r="S30" s="6">
        <f t="shared" si="5"/>
        <v>7328</v>
      </c>
    </row>
    <row r="31" spans="2:19" s="6" customFormat="1" ht="17.25" customHeight="1">
      <c r="B31" s="14" t="s">
        <v>89</v>
      </c>
      <c r="C31" s="35">
        <f t="shared" ref="C31:J31" si="48">C76</f>
        <v>440390</v>
      </c>
      <c r="D31" s="36">
        <f t="shared" si="48"/>
        <v>141000</v>
      </c>
      <c r="E31" s="36">
        <f t="shared" si="48"/>
        <v>581390</v>
      </c>
      <c r="F31" s="36">
        <f t="shared" si="48"/>
        <v>26870</v>
      </c>
      <c r="G31" s="36">
        <f t="shared" si="48"/>
        <v>6010</v>
      </c>
      <c r="H31" s="36">
        <f t="shared" si="48"/>
        <v>9020</v>
      </c>
      <c r="I31" s="36">
        <f t="shared" si="48"/>
        <v>45860</v>
      </c>
      <c r="J31" s="36">
        <f t="shared" si="48"/>
        <v>7800</v>
      </c>
      <c r="K31" s="46">
        <f t="shared" si="2"/>
        <v>7.9</v>
      </c>
      <c r="L31" s="36">
        <f t="shared" ref="L31:P31" si="49">L76</f>
        <v>7</v>
      </c>
      <c r="M31" s="36">
        <f t="shared" si="49"/>
        <v>2</v>
      </c>
      <c r="N31" s="36">
        <f t="shared" si="49"/>
        <v>4</v>
      </c>
      <c r="O31" s="36">
        <f t="shared" si="49"/>
        <v>1</v>
      </c>
      <c r="P31" s="37">
        <f t="shared" si="49"/>
        <v>1</v>
      </c>
      <c r="Q31" s="14" t="s">
        <v>89</v>
      </c>
      <c r="R31" s="6">
        <f t="shared" si="4"/>
        <v>0</v>
      </c>
      <c r="S31" s="6">
        <f t="shared" si="5"/>
        <v>-3960</v>
      </c>
    </row>
    <row r="32" spans="2:19" s="6" customFormat="1" ht="17.25" customHeight="1">
      <c r="B32" s="14" t="s">
        <v>90</v>
      </c>
      <c r="C32" s="35">
        <f t="shared" ref="C32:J32" si="50">C77</f>
        <v>2112911</v>
      </c>
      <c r="D32" s="36">
        <f t="shared" si="50"/>
        <v>676658</v>
      </c>
      <c r="E32" s="36">
        <f t="shared" si="50"/>
        <v>2789569</v>
      </c>
      <c r="F32" s="36">
        <f t="shared" si="50"/>
        <v>63524</v>
      </c>
      <c r="G32" s="36">
        <f t="shared" si="50"/>
        <v>9666</v>
      </c>
      <c r="H32" s="36">
        <f t="shared" si="50"/>
        <v>0</v>
      </c>
      <c r="I32" s="36">
        <f t="shared" si="50"/>
        <v>73190</v>
      </c>
      <c r="J32" s="36">
        <f t="shared" si="50"/>
        <v>33632</v>
      </c>
      <c r="K32" s="46">
        <f t="shared" si="2"/>
        <v>2.6</v>
      </c>
      <c r="L32" s="36">
        <f t="shared" ref="L32:P32" si="51">L77</f>
        <v>9</v>
      </c>
      <c r="M32" s="36">
        <f t="shared" si="51"/>
        <v>1</v>
      </c>
      <c r="N32" s="36">
        <f t="shared" si="51"/>
        <v>6</v>
      </c>
      <c r="O32" s="36">
        <f t="shared" si="51"/>
        <v>2</v>
      </c>
      <c r="P32" s="37">
        <f t="shared" si="51"/>
        <v>1</v>
      </c>
      <c r="Q32" s="14" t="s">
        <v>90</v>
      </c>
      <c r="R32" s="6">
        <f t="shared" si="4"/>
        <v>0</v>
      </c>
      <c r="S32" s="6">
        <f t="shared" si="5"/>
        <v>0</v>
      </c>
    </row>
    <row r="33" spans="2:19" s="6" customFormat="1" ht="17.25" customHeight="1">
      <c r="B33" s="14" t="s">
        <v>91</v>
      </c>
      <c r="C33" s="35">
        <f t="shared" ref="C33:J33" si="52">C78</f>
        <v>3190286</v>
      </c>
      <c r="D33" s="36">
        <f t="shared" si="52"/>
        <v>1021106</v>
      </c>
      <c r="E33" s="36">
        <f t="shared" si="52"/>
        <v>4211392</v>
      </c>
      <c r="F33" s="36">
        <f t="shared" si="52"/>
        <v>74034</v>
      </c>
      <c r="G33" s="36">
        <f t="shared" si="52"/>
        <v>7507</v>
      </c>
      <c r="H33" s="36">
        <f t="shared" si="52"/>
        <v>30644</v>
      </c>
      <c r="I33" s="36">
        <f t="shared" si="52"/>
        <v>113082</v>
      </c>
      <c r="J33" s="36">
        <f t="shared" si="52"/>
        <v>40002</v>
      </c>
      <c r="K33" s="46">
        <f t="shared" si="2"/>
        <v>2.7</v>
      </c>
      <c r="L33" s="36">
        <f t="shared" ref="L33:P33" si="53">L78</f>
        <v>10</v>
      </c>
      <c r="M33" s="36">
        <f t="shared" si="53"/>
        <v>0</v>
      </c>
      <c r="N33" s="36">
        <f t="shared" si="53"/>
        <v>6</v>
      </c>
      <c r="O33" s="36">
        <f t="shared" si="53"/>
        <v>4</v>
      </c>
      <c r="P33" s="37">
        <f t="shared" si="53"/>
        <v>0</v>
      </c>
      <c r="Q33" s="14" t="s">
        <v>91</v>
      </c>
      <c r="R33" s="6">
        <f t="shared" si="4"/>
        <v>0</v>
      </c>
      <c r="S33" s="6">
        <f t="shared" si="5"/>
        <v>-897</v>
      </c>
    </row>
    <row r="34" spans="2:19" s="6" customFormat="1" ht="17.25" customHeight="1">
      <c r="B34" s="14" t="s">
        <v>92</v>
      </c>
      <c r="C34" s="35">
        <f t="shared" ref="C34:J34" si="54">C79</f>
        <v>2215597</v>
      </c>
      <c r="D34" s="36">
        <f t="shared" si="54"/>
        <v>1483769</v>
      </c>
      <c r="E34" s="36">
        <f t="shared" si="54"/>
        <v>3699366</v>
      </c>
      <c r="F34" s="36">
        <f t="shared" si="54"/>
        <v>88140</v>
      </c>
      <c r="G34" s="36">
        <f t="shared" si="54"/>
        <v>57179</v>
      </c>
      <c r="H34" s="36">
        <f t="shared" si="54"/>
        <v>0</v>
      </c>
      <c r="I34" s="36">
        <f t="shared" si="54"/>
        <v>145319</v>
      </c>
      <c r="J34" s="36">
        <f t="shared" si="54"/>
        <v>51768</v>
      </c>
      <c r="K34" s="46">
        <f t="shared" si="2"/>
        <v>3.9</v>
      </c>
      <c r="L34" s="36">
        <f t="shared" ref="L34:P34" si="55">L79</f>
        <v>12</v>
      </c>
      <c r="M34" s="36">
        <f t="shared" si="55"/>
        <v>0</v>
      </c>
      <c r="N34" s="36">
        <f t="shared" si="55"/>
        <v>9</v>
      </c>
      <c r="O34" s="36">
        <f t="shared" si="55"/>
        <v>3</v>
      </c>
      <c r="P34" s="37">
        <f t="shared" si="55"/>
        <v>1</v>
      </c>
      <c r="Q34" s="14" t="s">
        <v>92</v>
      </c>
      <c r="R34" s="6">
        <f t="shared" si="4"/>
        <v>0</v>
      </c>
      <c r="S34" s="6">
        <f t="shared" si="5"/>
        <v>0</v>
      </c>
    </row>
    <row r="35" spans="2:19" s="6" customFormat="1" ht="17.25" customHeight="1">
      <c r="B35" s="14" t="s">
        <v>93</v>
      </c>
      <c r="C35" s="35">
        <f t="shared" ref="C35:J35" si="56">C80</f>
        <v>1989022</v>
      </c>
      <c r="D35" s="36">
        <f t="shared" si="56"/>
        <v>658881</v>
      </c>
      <c r="E35" s="36">
        <f t="shared" si="56"/>
        <v>2647903</v>
      </c>
      <c r="F35" s="36">
        <f t="shared" si="56"/>
        <v>53308</v>
      </c>
      <c r="G35" s="36">
        <f t="shared" si="56"/>
        <v>27821</v>
      </c>
      <c r="H35" s="36">
        <f t="shared" si="56"/>
        <v>0</v>
      </c>
      <c r="I35" s="36">
        <f t="shared" si="56"/>
        <v>81129</v>
      </c>
      <c r="J35" s="36">
        <f t="shared" si="56"/>
        <v>25284</v>
      </c>
      <c r="K35" s="46">
        <f t="shared" si="2"/>
        <v>3.1</v>
      </c>
      <c r="L35" s="36">
        <f t="shared" ref="L35:P35" si="57">L80</f>
        <v>8</v>
      </c>
      <c r="M35" s="36">
        <f t="shared" si="57"/>
        <v>1</v>
      </c>
      <c r="N35" s="36">
        <f t="shared" si="57"/>
        <v>5</v>
      </c>
      <c r="O35" s="36">
        <f t="shared" si="57"/>
        <v>2</v>
      </c>
      <c r="P35" s="37">
        <f t="shared" si="57"/>
        <v>1</v>
      </c>
      <c r="Q35" s="14" t="s">
        <v>93</v>
      </c>
      <c r="R35" s="6">
        <f t="shared" si="4"/>
        <v>0</v>
      </c>
      <c r="S35" s="6">
        <f t="shared" si="5"/>
        <v>0</v>
      </c>
    </row>
    <row r="36" spans="2:19" s="6" customFormat="1" ht="17.25" customHeight="1">
      <c r="B36" s="14" t="s">
        <v>94</v>
      </c>
      <c r="C36" s="35">
        <f t="shared" ref="C36:J36" si="58">C81</f>
        <v>709306</v>
      </c>
      <c r="D36" s="36">
        <f t="shared" si="58"/>
        <v>143517</v>
      </c>
      <c r="E36" s="36">
        <f t="shared" si="58"/>
        <v>852823</v>
      </c>
      <c r="F36" s="36">
        <f t="shared" si="58"/>
        <v>38545</v>
      </c>
      <c r="G36" s="36">
        <f t="shared" si="58"/>
        <v>27048</v>
      </c>
      <c r="H36" s="36">
        <f t="shared" si="58"/>
        <v>0</v>
      </c>
      <c r="I36" s="36">
        <f t="shared" si="58"/>
        <v>65593</v>
      </c>
      <c r="J36" s="36">
        <f t="shared" si="58"/>
        <v>8121</v>
      </c>
      <c r="K36" s="46">
        <f t="shared" si="2"/>
        <v>7.7</v>
      </c>
      <c r="L36" s="36">
        <f t="shared" ref="L36:P36" si="59">L81</f>
        <v>6</v>
      </c>
      <c r="M36" s="36">
        <f t="shared" si="59"/>
        <v>1</v>
      </c>
      <c r="N36" s="36">
        <f t="shared" si="59"/>
        <v>4</v>
      </c>
      <c r="O36" s="36">
        <f t="shared" si="59"/>
        <v>1</v>
      </c>
      <c r="P36" s="37">
        <f t="shared" si="59"/>
        <v>0</v>
      </c>
      <c r="Q36" s="14" t="s">
        <v>94</v>
      </c>
      <c r="R36" s="6">
        <f t="shared" si="4"/>
        <v>0</v>
      </c>
      <c r="S36" s="6">
        <f t="shared" si="5"/>
        <v>0</v>
      </c>
    </row>
    <row r="37" spans="2:19" s="6" customFormat="1" ht="17.25" customHeight="1">
      <c r="B37" s="14" t="s">
        <v>95</v>
      </c>
      <c r="C37" s="35">
        <f t="shared" ref="C37:J37" si="60">C82</f>
        <v>1747631</v>
      </c>
      <c r="D37" s="36">
        <f t="shared" si="60"/>
        <v>482376</v>
      </c>
      <c r="E37" s="36">
        <f t="shared" si="60"/>
        <v>2230007</v>
      </c>
      <c r="F37" s="36">
        <f t="shared" si="60"/>
        <v>83710</v>
      </c>
      <c r="G37" s="36">
        <f t="shared" si="60"/>
        <v>762</v>
      </c>
      <c r="H37" s="36">
        <f t="shared" si="60"/>
        <v>0</v>
      </c>
      <c r="I37" s="36">
        <f t="shared" si="60"/>
        <v>84472</v>
      </c>
      <c r="J37" s="36">
        <f t="shared" si="60"/>
        <v>23805</v>
      </c>
      <c r="K37" s="46">
        <f t="shared" si="2"/>
        <v>3.8</v>
      </c>
      <c r="L37" s="36">
        <f t="shared" ref="L37:P37" si="61">L82</f>
        <v>11</v>
      </c>
      <c r="M37" s="36">
        <f t="shared" si="61"/>
        <v>1</v>
      </c>
      <c r="N37" s="36">
        <f t="shared" si="61"/>
        <v>7</v>
      </c>
      <c r="O37" s="36">
        <f t="shared" si="61"/>
        <v>3</v>
      </c>
      <c r="P37" s="37">
        <f t="shared" si="61"/>
        <v>2</v>
      </c>
      <c r="Q37" s="14" t="s">
        <v>95</v>
      </c>
      <c r="R37" s="6">
        <f t="shared" si="4"/>
        <v>0</v>
      </c>
      <c r="S37" s="6">
        <f t="shared" si="5"/>
        <v>0</v>
      </c>
    </row>
    <row r="38" spans="2:19" s="6" customFormat="1" ht="17.25" customHeight="1">
      <c r="B38" s="14" t="s">
        <v>96</v>
      </c>
      <c r="C38" s="35">
        <f t="shared" ref="C38:J38" si="62">C83</f>
        <v>436789</v>
      </c>
      <c r="D38" s="36">
        <f t="shared" si="62"/>
        <v>117757</v>
      </c>
      <c r="E38" s="36">
        <f t="shared" si="62"/>
        <v>554546</v>
      </c>
      <c r="F38" s="36">
        <f t="shared" si="62"/>
        <v>48880</v>
      </c>
      <c r="G38" s="36">
        <f t="shared" si="62"/>
        <v>10348</v>
      </c>
      <c r="H38" s="36">
        <f t="shared" si="62"/>
        <v>0</v>
      </c>
      <c r="I38" s="36">
        <f t="shared" si="62"/>
        <v>59228</v>
      </c>
      <c r="J38" s="36">
        <f t="shared" si="62"/>
        <v>6252</v>
      </c>
      <c r="K38" s="46">
        <f t="shared" si="2"/>
        <v>10.7</v>
      </c>
      <c r="L38" s="36">
        <f t="shared" ref="L38:P38" si="63">L83</f>
        <v>7</v>
      </c>
      <c r="M38" s="36">
        <f t="shared" si="63"/>
        <v>2</v>
      </c>
      <c r="N38" s="36">
        <f t="shared" si="63"/>
        <v>4</v>
      </c>
      <c r="O38" s="36">
        <f t="shared" si="63"/>
        <v>1</v>
      </c>
      <c r="P38" s="37">
        <f t="shared" si="63"/>
        <v>0</v>
      </c>
      <c r="Q38" s="14" t="s">
        <v>96</v>
      </c>
      <c r="R38" s="6">
        <f t="shared" si="4"/>
        <v>0</v>
      </c>
      <c r="S38" s="6">
        <f t="shared" si="5"/>
        <v>0</v>
      </c>
    </row>
    <row r="39" spans="2:19" s="6" customFormat="1" ht="17.25" customHeight="1">
      <c r="B39" s="14" t="s">
        <v>97</v>
      </c>
      <c r="C39" s="35">
        <f t="shared" ref="C39:J39" si="64">C84</f>
        <v>60615</v>
      </c>
      <c r="D39" s="36">
        <f t="shared" si="64"/>
        <v>14865</v>
      </c>
      <c r="E39" s="36">
        <f t="shared" si="64"/>
        <v>75480</v>
      </c>
      <c r="F39" s="36">
        <f t="shared" si="64"/>
        <v>13964</v>
      </c>
      <c r="G39" s="36">
        <f t="shared" si="64"/>
        <v>130</v>
      </c>
      <c r="H39" s="36">
        <f t="shared" si="64"/>
        <v>966</v>
      </c>
      <c r="I39" s="36">
        <f t="shared" si="64"/>
        <v>15587</v>
      </c>
      <c r="J39" s="36">
        <f t="shared" si="64"/>
        <v>810</v>
      </c>
      <c r="K39" s="46">
        <f t="shared" si="2"/>
        <v>20.7</v>
      </c>
      <c r="L39" s="36">
        <f t="shared" ref="L39:P39" si="65">L84</f>
        <v>3</v>
      </c>
      <c r="M39" s="36">
        <f t="shared" si="65"/>
        <v>0</v>
      </c>
      <c r="N39" s="36">
        <f t="shared" si="65"/>
        <v>2</v>
      </c>
      <c r="O39" s="36">
        <f t="shared" si="65"/>
        <v>1</v>
      </c>
      <c r="P39" s="37">
        <f t="shared" si="65"/>
        <v>0</v>
      </c>
      <c r="Q39" s="14" t="s">
        <v>97</v>
      </c>
      <c r="R39" s="6">
        <f t="shared" si="4"/>
        <v>0</v>
      </c>
      <c r="S39" s="6">
        <f t="shared" si="5"/>
        <v>-527</v>
      </c>
    </row>
    <row r="40" spans="2:19" s="6" customFormat="1" ht="17.25" customHeight="1">
      <c r="B40" s="14" t="s">
        <v>98</v>
      </c>
      <c r="C40" s="35">
        <f t="shared" ref="C40:J40" si="66">C85</f>
        <v>170000</v>
      </c>
      <c r="D40" s="36">
        <f t="shared" si="66"/>
        <v>25000</v>
      </c>
      <c r="E40" s="36">
        <f t="shared" si="66"/>
        <v>195000</v>
      </c>
      <c r="F40" s="36">
        <f t="shared" si="66"/>
        <v>12174</v>
      </c>
      <c r="G40" s="36">
        <f t="shared" si="66"/>
        <v>7014</v>
      </c>
      <c r="H40" s="36">
        <f t="shared" si="66"/>
        <v>1729</v>
      </c>
      <c r="I40" s="36">
        <f t="shared" si="66"/>
        <v>20917</v>
      </c>
      <c r="J40" s="36">
        <f t="shared" si="66"/>
        <v>1729</v>
      </c>
      <c r="K40" s="46">
        <f t="shared" si="2"/>
        <v>10.7</v>
      </c>
      <c r="L40" s="36">
        <f t="shared" ref="L40:P40" si="67">L85</f>
        <v>5</v>
      </c>
      <c r="M40" s="36">
        <f t="shared" si="67"/>
        <v>1</v>
      </c>
      <c r="N40" s="36">
        <f t="shared" si="67"/>
        <v>3</v>
      </c>
      <c r="O40" s="36">
        <f t="shared" si="67"/>
        <v>1</v>
      </c>
      <c r="P40" s="37">
        <f t="shared" si="67"/>
        <v>0</v>
      </c>
      <c r="Q40" s="14" t="s">
        <v>98</v>
      </c>
      <c r="R40" s="6">
        <f t="shared" si="4"/>
        <v>0</v>
      </c>
      <c r="S40" s="6">
        <f t="shared" si="5"/>
        <v>0</v>
      </c>
    </row>
    <row r="41" spans="2:19" s="6" customFormat="1" ht="17.25" customHeight="1">
      <c r="B41" s="14" t="s">
        <v>99</v>
      </c>
      <c r="C41" s="35">
        <f t="shared" ref="C41:J41" si="68">C86</f>
        <v>62062</v>
      </c>
      <c r="D41" s="36">
        <f t="shared" si="68"/>
        <v>9176</v>
      </c>
      <c r="E41" s="36">
        <f t="shared" si="68"/>
        <v>71238</v>
      </c>
      <c r="F41" s="36">
        <f t="shared" si="68"/>
        <v>11471</v>
      </c>
      <c r="G41" s="36">
        <f t="shared" si="68"/>
        <v>13048</v>
      </c>
      <c r="H41" s="36">
        <f t="shared" si="68"/>
        <v>0</v>
      </c>
      <c r="I41" s="36">
        <f t="shared" si="68"/>
        <v>24519</v>
      </c>
      <c r="J41" s="36">
        <f t="shared" si="68"/>
        <v>492</v>
      </c>
      <c r="K41" s="46">
        <f t="shared" si="2"/>
        <v>34.4</v>
      </c>
      <c r="L41" s="36">
        <f t="shared" ref="L41:P41" si="69">L86</f>
        <v>1</v>
      </c>
      <c r="M41" s="36">
        <f t="shared" si="69"/>
        <v>0</v>
      </c>
      <c r="N41" s="36">
        <f t="shared" si="69"/>
        <v>1</v>
      </c>
      <c r="O41" s="36">
        <f t="shared" si="69"/>
        <v>0</v>
      </c>
      <c r="P41" s="37">
        <f t="shared" si="69"/>
        <v>1</v>
      </c>
      <c r="Q41" s="14" t="s">
        <v>99</v>
      </c>
      <c r="R41" s="6">
        <f t="shared" si="4"/>
        <v>0</v>
      </c>
      <c r="S41" s="6">
        <f t="shared" si="5"/>
        <v>0</v>
      </c>
    </row>
    <row r="42" spans="2:19" s="6" customFormat="1" ht="17.25" customHeight="1">
      <c r="B42" s="14" t="s">
        <v>100</v>
      </c>
      <c r="C42" s="35">
        <f t="shared" ref="C42:J42" si="70">C87</f>
        <v>797567</v>
      </c>
      <c r="D42" s="36">
        <f t="shared" si="70"/>
        <v>85503</v>
      </c>
      <c r="E42" s="36">
        <f t="shared" si="70"/>
        <v>883070</v>
      </c>
      <c r="F42" s="36">
        <f t="shared" si="70"/>
        <v>20154</v>
      </c>
      <c r="G42" s="36">
        <f t="shared" si="70"/>
        <v>5462</v>
      </c>
      <c r="H42" s="36">
        <f t="shared" si="70"/>
        <v>0</v>
      </c>
      <c r="I42" s="36">
        <f t="shared" si="70"/>
        <v>25616</v>
      </c>
      <c r="J42" s="36">
        <f t="shared" si="70"/>
        <v>3939</v>
      </c>
      <c r="K42" s="46">
        <f t="shared" si="2"/>
        <v>2.9</v>
      </c>
      <c r="L42" s="36">
        <f t="shared" ref="L42:P42" si="71">L87</f>
        <v>4</v>
      </c>
      <c r="M42" s="36">
        <f t="shared" si="71"/>
        <v>0</v>
      </c>
      <c r="N42" s="36">
        <f t="shared" si="71"/>
        <v>4</v>
      </c>
      <c r="O42" s="36">
        <f t="shared" si="71"/>
        <v>0</v>
      </c>
      <c r="P42" s="37">
        <f t="shared" si="71"/>
        <v>0</v>
      </c>
      <c r="Q42" s="14" t="s">
        <v>100</v>
      </c>
      <c r="R42" s="6">
        <f t="shared" si="4"/>
        <v>0</v>
      </c>
      <c r="S42" s="6">
        <f t="shared" si="5"/>
        <v>0</v>
      </c>
    </row>
    <row r="43" spans="2:19" s="6" customFormat="1" ht="17.25" customHeight="1">
      <c r="B43" s="14" t="s">
        <v>101</v>
      </c>
      <c r="C43" s="35">
        <f t="shared" ref="C43:J43" si="72">C88</f>
        <v>260804</v>
      </c>
      <c r="D43" s="36">
        <f t="shared" si="72"/>
        <v>21402</v>
      </c>
      <c r="E43" s="36">
        <f t="shared" si="72"/>
        <v>282206</v>
      </c>
      <c r="F43" s="36">
        <f t="shared" si="72"/>
        <v>14516</v>
      </c>
      <c r="G43" s="36">
        <f t="shared" si="72"/>
        <v>1400</v>
      </c>
      <c r="H43" s="36">
        <f t="shared" si="72"/>
        <v>2966</v>
      </c>
      <c r="I43" s="36">
        <f t="shared" si="72"/>
        <v>20158</v>
      </c>
      <c r="J43" s="36">
        <f t="shared" si="72"/>
        <v>1140</v>
      </c>
      <c r="K43" s="46">
        <f t="shared" si="2"/>
        <v>7.1</v>
      </c>
      <c r="L43" s="36">
        <f t="shared" ref="L43:P43" si="73">L88</f>
        <v>2</v>
      </c>
      <c r="M43" s="36">
        <f t="shared" si="73"/>
        <v>0</v>
      </c>
      <c r="N43" s="36">
        <f t="shared" si="73"/>
        <v>1</v>
      </c>
      <c r="O43" s="36">
        <f t="shared" si="73"/>
        <v>1</v>
      </c>
      <c r="P43" s="37">
        <f t="shared" si="73"/>
        <v>0</v>
      </c>
      <c r="Q43" s="14" t="s">
        <v>101</v>
      </c>
      <c r="R43" s="6">
        <f t="shared" si="4"/>
        <v>0</v>
      </c>
      <c r="S43" s="6">
        <f t="shared" si="5"/>
        <v>-1276</v>
      </c>
    </row>
    <row r="44" spans="2:19" s="6" customFormat="1" ht="17.25" customHeight="1">
      <c r="B44" s="14" t="s">
        <v>102</v>
      </c>
      <c r="C44" s="35">
        <f t="shared" ref="C44:J44" si="74">C89</f>
        <v>83933</v>
      </c>
      <c r="D44" s="36">
        <f t="shared" si="74"/>
        <v>16923</v>
      </c>
      <c r="E44" s="36">
        <f t="shared" si="74"/>
        <v>100856</v>
      </c>
      <c r="F44" s="36">
        <f t="shared" si="74"/>
        <v>7394</v>
      </c>
      <c r="G44" s="36">
        <f t="shared" si="74"/>
        <v>4518</v>
      </c>
      <c r="H44" s="36">
        <f t="shared" si="74"/>
        <v>101</v>
      </c>
      <c r="I44" s="36">
        <f t="shared" si="74"/>
        <v>12074</v>
      </c>
      <c r="J44" s="36">
        <f t="shared" si="74"/>
        <v>687</v>
      </c>
      <c r="K44" s="46">
        <f t="shared" si="2"/>
        <v>12</v>
      </c>
      <c r="L44" s="36">
        <f t="shared" ref="L44:P44" si="75">L89</f>
        <v>1</v>
      </c>
      <c r="M44" s="36">
        <f t="shared" si="75"/>
        <v>0</v>
      </c>
      <c r="N44" s="36">
        <f t="shared" si="75"/>
        <v>1</v>
      </c>
      <c r="O44" s="36">
        <f t="shared" si="75"/>
        <v>0</v>
      </c>
      <c r="P44" s="37">
        <f t="shared" si="75"/>
        <v>1</v>
      </c>
      <c r="Q44" s="14" t="s">
        <v>102</v>
      </c>
      <c r="R44" s="6">
        <f t="shared" si="4"/>
        <v>0</v>
      </c>
      <c r="S44" s="6">
        <f t="shared" si="5"/>
        <v>-61</v>
      </c>
    </row>
    <row r="45" spans="2:19" s="6" customFormat="1" ht="17.25" customHeight="1">
      <c r="B45" s="14" t="s">
        <v>103</v>
      </c>
      <c r="C45" s="35">
        <f t="shared" ref="C45:J46" si="76">C90</f>
        <v>507150</v>
      </c>
      <c r="D45" s="36">
        <f t="shared" si="76"/>
        <v>27700</v>
      </c>
      <c r="E45" s="36">
        <f t="shared" si="76"/>
        <v>534850</v>
      </c>
      <c r="F45" s="36">
        <f t="shared" si="76"/>
        <v>13289</v>
      </c>
      <c r="G45" s="36">
        <f t="shared" si="76"/>
        <v>1464</v>
      </c>
      <c r="H45" s="36">
        <f t="shared" si="76"/>
        <v>30</v>
      </c>
      <c r="I45" s="36">
        <f t="shared" si="76"/>
        <v>14783</v>
      </c>
      <c r="J45" s="36">
        <f t="shared" si="76"/>
        <v>1536</v>
      </c>
      <c r="K45" s="46">
        <f t="shared" si="2"/>
        <v>2.8</v>
      </c>
      <c r="L45" s="36">
        <f t="shared" ref="L45:P45" si="77">L90</f>
        <v>2</v>
      </c>
      <c r="M45" s="36">
        <f t="shared" si="77"/>
        <v>0</v>
      </c>
      <c r="N45" s="36">
        <f t="shared" si="77"/>
        <v>1</v>
      </c>
      <c r="O45" s="36">
        <f t="shared" si="77"/>
        <v>1</v>
      </c>
      <c r="P45" s="37">
        <f t="shared" si="77"/>
        <v>0</v>
      </c>
      <c r="Q45" s="14" t="s">
        <v>103</v>
      </c>
      <c r="R45" s="6">
        <f>+C45+D45-E45</f>
        <v>0</v>
      </c>
      <c r="S45" s="6">
        <f t="shared" si="5"/>
        <v>0</v>
      </c>
    </row>
    <row r="46" spans="2:19" s="6" customFormat="1" ht="17.25" customHeight="1" thickBot="1">
      <c r="B46" s="15" t="s">
        <v>104</v>
      </c>
      <c r="C46" s="35">
        <f t="shared" si="76"/>
        <v>127646</v>
      </c>
      <c r="D46" s="39">
        <f t="shared" ref="D46:J46" si="78">D91</f>
        <v>26941</v>
      </c>
      <c r="E46" s="39">
        <f t="shared" si="78"/>
        <v>154587</v>
      </c>
      <c r="F46" s="39">
        <f t="shared" si="78"/>
        <v>47870</v>
      </c>
      <c r="G46" s="39">
        <f t="shared" si="78"/>
        <v>2263</v>
      </c>
      <c r="H46" s="39">
        <f t="shared" si="78"/>
        <v>3239</v>
      </c>
      <c r="I46" s="39">
        <f t="shared" si="78"/>
        <v>54056</v>
      </c>
      <c r="J46" s="39">
        <f t="shared" si="78"/>
        <v>1860</v>
      </c>
      <c r="K46" s="48">
        <f t="shared" si="2"/>
        <v>35</v>
      </c>
      <c r="L46" s="39">
        <f t="shared" ref="L46:P46" si="79">L91</f>
        <v>4</v>
      </c>
      <c r="M46" s="39">
        <f t="shared" si="79"/>
        <v>1</v>
      </c>
      <c r="N46" s="39">
        <f t="shared" si="79"/>
        <v>2</v>
      </c>
      <c r="O46" s="39">
        <f t="shared" si="79"/>
        <v>1</v>
      </c>
      <c r="P46" s="40">
        <f t="shared" si="79"/>
        <v>1</v>
      </c>
      <c r="Q46" s="15" t="s">
        <v>104</v>
      </c>
      <c r="R46" s="6">
        <f>+C46+D46-E46</f>
        <v>0</v>
      </c>
      <c r="S46" s="6">
        <f t="shared" si="5"/>
        <v>-684</v>
      </c>
    </row>
    <row r="47" spans="2:19" s="6" customFormat="1" ht="17.25" customHeight="1" thickBot="1">
      <c r="B47" s="199" t="s">
        <v>134</v>
      </c>
      <c r="C47" s="74">
        <f>SUM(C8:C19)</f>
        <v>146506176</v>
      </c>
      <c r="D47" s="75">
        <f>SUM(D8:D19)</f>
        <v>41449547</v>
      </c>
      <c r="E47" s="75">
        <f>SUM(E8:E19)</f>
        <v>187955723</v>
      </c>
      <c r="F47" s="75">
        <f>SUM(F8:F19)</f>
        <v>2751563</v>
      </c>
      <c r="G47" s="75">
        <f>SUM(G8:G19)</f>
        <v>1232356</v>
      </c>
      <c r="H47" s="75">
        <f t="shared" ref="H47:I47" si="80">SUM(H8:H19)</f>
        <v>262102</v>
      </c>
      <c r="I47" s="75">
        <f t="shared" si="80"/>
        <v>4334492</v>
      </c>
      <c r="J47" s="75">
        <f>SUM(J8:J19)</f>
        <v>1584591</v>
      </c>
      <c r="K47" s="76">
        <f t="shared" si="2"/>
        <v>2.2999999999999998</v>
      </c>
      <c r="L47" s="75">
        <f>SUM(L8:L19)</f>
        <v>377</v>
      </c>
      <c r="M47" s="75">
        <f>SUM(M8:M19)</f>
        <v>69</v>
      </c>
      <c r="N47" s="75">
        <f>SUM(N8:N19)</f>
        <v>200</v>
      </c>
      <c r="O47" s="75">
        <f>SUM(O8:O19)</f>
        <v>108</v>
      </c>
      <c r="P47" s="77">
        <f>SUM(P8:P19)</f>
        <v>100</v>
      </c>
      <c r="Q47" s="199" t="s">
        <v>134</v>
      </c>
    </row>
    <row r="48" spans="2:19" s="6" customFormat="1" ht="17.25" customHeight="1" thickBot="1">
      <c r="B48" s="78" t="s">
        <v>135</v>
      </c>
      <c r="C48" s="74">
        <f>SUM(C20:C46)</f>
        <v>30166914</v>
      </c>
      <c r="D48" s="75">
        <f>SUM(D20:D46)</f>
        <v>9297782</v>
      </c>
      <c r="E48" s="75">
        <f>SUM(E20:E46)</f>
        <v>39464696</v>
      </c>
      <c r="F48" s="75">
        <f>SUM(F20:F46)</f>
        <v>1254977</v>
      </c>
      <c r="G48" s="75">
        <f>SUM(G20:G46)</f>
        <v>511270</v>
      </c>
      <c r="H48" s="75">
        <f t="shared" ref="H48:I48" si="81">SUM(H20:H46)</f>
        <v>122331</v>
      </c>
      <c r="I48" s="75">
        <f t="shared" si="81"/>
        <v>1912194</v>
      </c>
      <c r="J48" s="75">
        <f>SUM(J20:J46)</f>
        <v>415137</v>
      </c>
      <c r="K48" s="76">
        <f t="shared" si="2"/>
        <v>4.8</v>
      </c>
      <c r="L48" s="75">
        <f>SUM(L20:L46)</f>
        <v>170</v>
      </c>
      <c r="M48" s="75">
        <f>SUM(M20:M46)</f>
        <v>24</v>
      </c>
      <c r="N48" s="75">
        <f>SUM(N20:N46)</f>
        <v>107</v>
      </c>
      <c r="O48" s="75">
        <f>SUM(O20:O46)</f>
        <v>39</v>
      </c>
      <c r="P48" s="77">
        <f>SUM(P20:P46)</f>
        <v>21</v>
      </c>
      <c r="Q48" s="78" t="s">
        <v>135</v>
      </c>
    </row>
    <row r="49" spans="2:17" s="6" customFormat="1" ht="17.25" customHeight="1" thickBot="1">
      <c r="B49" s="78" t="s">
        <v>21</v>
      </c>
      <c r="C49" s="74">
        <f>SUM(C47:C48)</f>
        <v>176673090</v>
      </c>
      <c r="D49" s="75">
        <f>SUM(D48,D47)</f>
        <v>50747329</v>
      </c>
      <c r="E49" s="75">
        <f>SUM(E48,E47)</f>
        <v>227420419</v>
      </c>
      <c r="F49" s="75">
        <f>SUM(F48,F47)</f>
        <v>4006540</v>
      </c>
      <c r="G49" s="75">
        <f>SUM(G48,G47)</f>
        <v>1743626</v>
      </c>
      <c r="H49" s="75">
        <f t="shared" ref="H49:I49" si="82">SUM(H48,H47)</f>
        <v>384433</v>
      </c>
      <c r="I49" s="75">
        <f t="shared" si="82"/>
        <v>6246686</v>
      </c>
      <c r="J49" s="75">
        <f>SUM(J48,J47)</f>
        <v>1999728</v>
      </c>
      <c r="K49" s="76">
        <f t="shared" si="2"/>
        <v>2.7</v>
      </c>
      <c r="L49" s="75">
        <f>SUM(L48,L47)</f>
        <v>547</v>
      </c>
      <c r="M49" s="75">
        <f>SUM(M48,M47)</f>
        <v>93</v>
      </c>
      <c r="N49" s="75">
        <f>SUM(N48,N47)</f>
        <v>307</v>
      </c>
      <c r="O49" s="75">
        <f>SUM(O48,O47)</f>
        <v>147</v>
      </c>
      <c r="P49" s="77">
        <f>SUM(P48,P47)</f>
        <v>121</v>
      </c>
      <c r="Q49" s="78" t="s">
        <v>21</v>
      </c>
    </row>
    <row r="50" spans="2:17" s="24" customFormat="1" ht="17.25" customHeight="1">
      <c r="B50" s="1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5" t="s">
        <v>418</v>
      </c>
    </row>
    <row r="51" spans="2:17" s="3" customFormat="1" ht="17.25" customHeight="1">
      <c r="B51" s="2"/>
      <c r="Q51" s="2"/>
    </row>
    <row r="52" spans="2:17" s="3" customFormat="1" ht="69" hidden="1" customHeight="1">
      <c r="B52" s="4" t="s">
        <v>408</v>
      </c>
      <c r="C52" s="211" t="s">
        <v>173</v>
      </c>
      <c r="D52" s="211" t="s">
        <v>174</v>
      </c>
      <c r="E52" s="211" t="s">
        <v>175</v>
      </c>
      <c r="F52" s="211" t="s">
        <v>383</v>
      </c>
      <c r="G52" s="212" t="s">
        <v>384</v>
      </c>
      <c r="H52" s="73" t="s">
        <v>165</v>
      </c>
      <c r="I52" s="211" t="s">
        <v>387</v>
      </c>
      <c r="J52" s="211" t="s">
        <v>388</v>
      </c>
      <c r="K52" s="68"/>
      <c r="L52" s="211" t="s">
        <v>389</v>
      </c>
      <c r="M52" s="211" t="s">
        <v>390</v>
      </c>
      <c r="N52" s="211" t="s">
        <v>391</v>
      </c>
      <c r="O52" s="211" t="s">
        <v>392</v>
      </c>
      <c r="P52" s="211" t="s">
        <v>393</v>
      </c>
      <c r="Q52" s="26"/>
    </row>
    <row r="53" spans="2:17" s="3" customFormat="1" ht="17.25" hidden="1" customHeight="1">
      <c r="B53" s="2" t="s">
        <v>67</v>
      </c>
      <c r="C53" s="91">
        <v>56123766</v>
      </c>
      <c r="D53" s="91">
        <v>15627119</v>
      </c>
      <c r="E53" s="91">
        <v>71750885</v>
      </c>
      <c r="F53" s="91">
        <v>620981</v>
      </c>
      <c r="G53" s="92">
        <v>455355</v>
      </c>
      <c r="H53" s="29">
        <f>SUM(H94:I94)</f>
        <v>30739</v>
      </c>
      <c r="I53" s="91">
        <v>1112160</v>
      </c>
      <c r="J53" s="91">
        <v>530259</v>
      </c>
      <c r="L53" s="91">
        <v>75</v>
      </c>
      <c r="M53" s="91">
        <v>7</v>
      </c>
      <c r="N53" s="91">
        <v>40</v>
      </c>
      <c r="O53" s="91">
        <v>28</v>
      </c>
      <c r="P53" s="91">
        <v>48</v>
      </c>
      <c r="Q53" s="2"/>
    </row>
    <row r="54" spans="2:17" s="3" customFormat="1" ht="17.25" hidden="1" customHeight="1">
      <c r="B54" s="2" t="s">
        <v>68</v>
      </c>
      <c r="C54" s="91">
        <v>6827000</v>
      </c>
      <c r="D54" s="91">
        <v>1916667</v>
      </c>
      <c r="E54" s="91">
        <v>8743667</v>
      </c>
      <c r="F54" s="91">
        <v>174474</v>
      </c>
      <c r="G54" s="92">
        <v>51868</v>
      </c>
      <c r="H54" s="29">
        <f t="shared" ref="H54:H90" si="83">SUM(H95:I95)</f>
        <v>30382</v>
      </c>
      <c r="I54" s="91">
        <v>272098</v>
      </c>
      <c r="J54" s="91">
        <v>92796</v>
      </c>
      <c r="L54" s="91">
        <v>28</v>
      </c>
      <c r="M54" s="91">
        <v>2</v>
      </c>
      <c r="N54" s="91">
        <v>16</v>
      </c>
      <c r="O54" s="91">
        <v>10</v>
      </c>
      <c r="P54" s="91">
        <v>4</v>
      </c>
      <c r="Q54" s="2"/>
    </row>
    <row r="55" spans="2:17" s="3" customFormat="1" ht="17.25" hidden="1" customHeight="1">
      <c r="B55" s="2" t="s">
        <v>69</v>
      </c>
      <c r="C55" s="91">
        <v>12460461</v>
      </c>
      <c r="D55" s="91">
        <v>3495173</v>
      </c>
      <c r="E55" s="91">
        <v>15955634</v>
      </c>
      <c r="F55" s="91">
        <v>214832</v>
      </c>
      <c r="G55" s="92">
        <v>81387</v>
      </c>
      <c r="H55" s="29">
        <f t="shared" si="83"/>
        <v>8397</v>
      </c>
      <c r="I55" s="91">
        <v>306626</v>
      </c>
      <c r="J55" s="91">
        <v>126864</v>
      </c>
      <c r="L55" s="91">
        <v>29</v>
      </c>
      <c r="M55" s="91">
        <v>5</v>
      </c>
      <c r="N55" s="91">
        <v>17</v>
      </c>
      <c r="O55" s="91">
        <v>7</v>
      </c>
      <c r="P55" s="91">
        <v>2</v>
      </c>
      <c r="Q55" s="2"/>
    </row>
    <row r="56" spans="2:17" s="3" customFormat="1" ht="17.25" hidden="1" customHeight="1">
      <c r="B56" s="2" t="s">
        <v>70</v>
      </c>
      <c r="C56" s="91">
        <v>8048942</v>
      </c>
      <c r="D56" s="91">
        <v>2581907</v>
      </c>
      <c r="E56" s="91">
        <v>10630849</v>
      </c>
      <c r="F56" s="91">
        <v>202396</v>
      </c>
      <c r="G56" s="92">
        <v>72936</v>
      </c>
      <c r="H56" s="29">
        <f t="shared" si="83"/>
        <v>0</v>
      </c>
      <c r="I56" s="91">
        <v>275332</v>
      </c>
      <c r="J56" s="91">
        <v>93284</v>
      </c>
      <c r="L56" s="91">
        <v>26</v>
      </c>
      <c r="M56" s="91">
        <v>2</v>
      </c>
      <c r="N56" s="91">
        <v>16</v>
      </c>
      <c r="O56" s="91">
        <v>8</v>
      </c>
      <c r="P56" s="91">
        <v>3</v>
      </c>
      <c r="Q56" s="2"/>
    </row>
    <row r="57" spans="2:17" ht="17.25" hidden="1" customHeight="1">
      <c r="B57" s="2" t="s">
        <v>71</v>
      </c>
      <c r="C57" s="91">
        <v>16639686</v>
      </c>
      <c r="D57" s="91">
        <v>4347805</v>
      </c>
      <c r="E57" s="91">
        <v>20987491</v>
      </c>
      <c r="F57" s="91">
        <v>326060</v>
      </c>
      <c r="G57" s="92">
        <v>102964</v>
      </c>
      <c r="H57" s="29">
        <f>SUM(H98:I98)</f>
        <v>55330</v>
      </c>
      <c r="I57" s="91">
        <v>498513</v>
      </c>
      <c r="J57" s="91">
        <v>185000</v>
      </c>
      <c r="L57" s="91">
        <v>42</v>
      </c>
      <c r="M57" s="91">
        <v>8</v>
      </c>
      <c r="N57" s="91">
        <v>23</v>
      </c>
      <c r="O57" s="91">
        <v>11</v>
      </c>
      <c r="P57" s="91">
        <v>8</v>
      </c>
    </row>
    <row r="58" spans="2:17" ht="17.25" hidden="1" customHeight="1">
      <c r="B58" s="2" t="s">
        <v>72</v>
      </c>
      <c r="C58" s="91">
        <v>6347277</v>
      </c>
      <c r="D58" s="91">
        <v>1582581</v>
      </c>
      <c r="E58" s="91">
        <v>7929858</v>
      </c>
      <c r="F58" s="91">
        <v>173750</v>
      </c>
      <c r="G58" s="92">
        <v>98225</v>
      </c>
      <c r="H58" s="29">
        <f t="shared" si="83"/>
        <v>6054</v>
      </c>
      <c r="I58" s="91">
        <v>278640</v>
      </c>
      <c r="J58" s="91">
        <v>79287</v>
      </c>
      <c r="L58" s="91">
        <v>28</v>
      </c>
      <c r="M58" s="91">
        <v>2</v>
      </c>
      <c r="N58" s="91">
        <v>17</v>
      </c>
      <c r="O58" s="91">
        <v>9</v>
      </c>
      <c r="P58" s="91">
        <v>6</v>
      </c>
    </row>
    <row r="59" spans="2:17" ht="17.25" hidden="1" customHeight="1">
      <c r="B59" s="2" t="s">
        <v>73</v>
      </c>
      <c r="C59" s="91">
        <v>3249046</v>
      </c>
      <c r="D59" s="91">
        <v>673607</v>
      </c>
      <c r="E59" s="91">
        <v>3922653</v>
      </c>
      <c r="F59" s="91">
        <v>144818</v>
      </c>
      <c r="G59" s="92">
        <v>69038</v>
      </c>
      <c r="H59" s="29">
        <f t="shared" si="83"/>
        <v>2811</v>
      </c>
      <c r="I59" s="91">
        <v>217260</v>
      </c>
      <c r="J59" s="91">
        <v>39255</v>
      </c>
      <c r="L59" s="91">
        <v>18</v>
      </c>
      <c r="M59" s="91">
        <v>2</v>
      </c>
      <c r="N59" s="91">
        <v>9</v>
      </c>
      <c r="O59" s="91">
        <v>7</v>
      </c>
      <c r="P59" s="91">
        <v>0</v>
      </c>
    </row>
    <row r="60" spans="2:17" ht="17.25" hidden="1" customHeight="1">
      <c r="B60" s="2" t="s">
        <v>74</v>
      </c>
      <c r="C60" s="91">
        <v>2858566</v>
      </c>
      <c r="D60" s="91">
        <v>626958</v>
      </c>
      <c r="E60" s="91">
        <v>3485524</v>
      </c>
      <c r="F60" s="91">
        <v>135717</v>
      </c>
      <c r="G60" s="92">
        <v>96557</v>
      </c>
      <c r="H60" s="29">
        <f t="shared" si="83"/>
        <v>0</v>
      </c>
      <c r="I60" s="91">
        <v>232274</v>
      </c>
      <c r="J60" s="91">
        <v>35100</v>
      </c>
      <c r="L60" s="91">
        <v>16</v>
      </c>
      <c r="M60" s="91">
        <v>2</v>
      </c>
      <c r="N60" s="91">
        <v>9</v>
      </c>
      <c r="O60" s="91">
        <v>5</v>
      </c>
      <c r="P60" s="91">
        <v>2</v>
      </c>
    </row>
    <row r="61" spans="2:17" ht="17.25" hidden="1" customHeight="1">
      <c r="B61" s="2" t="s">
        <v>75</v>
      </c>
      <c r="C61" s="91">
        <v>17535575</v>
      </c>
      <c r="D61" s="91">
        <v>5672023</v>
      </c>
      <c r="E61" s="91">
        <v>23207598</v>
      </c>
      <c r="F61" s="91">
        <v>324561</v>
      </c>
      <c r="G61" s="92">
        <v>96383</v>
      </c>
      <c r="H61" s="29">
        <f t="shared" si="83"/>
        <v>76193</v>
      </c>
      <c r="I61" s="91">
        <v>532763</v>
      </c>
      <c r="J61" s="91">
        <v>178593</v>
      </c>
      <c r="L61" s="91">
        <v>37</v>
      </c>
      <c r="M61" s="91">
        <v>11</v>
      </c>
      <c r="N61" s="91">
        <v>20</v>
      </c>
      <c r="O61" s="91">
        <v>6</v>
      </c>
      <c r="P61" s="91">
        <v>16</v>
      </c>
    </row>
    <row r="62" spans="2:17" ht="17.25" hidden="1" customHeight="1">
      <c r="B62" s="2" t="s">
        <v>76</v>
      </c>
      <c r="C62" s="91">
        <v>9327642</v>
      </c>
      <c r="D62" s="91">
        <v>3028647</v>
      </c>
      <c r="E62" s="91">
        <v>12356289</v>
      </c>
      <c r="F62" s="91">
        <v>177910</v>
      </c>
      <c r="G62" s="92">
        <v>16587</v>
      </c>
      <c r="H62" s="29">
        <f t="shared" si="83"/>
        <v>0</v>
      </c>
      <c r="I62" s="91">
        <v>194497</v>
      </c>
      <c r="J62" s="91">
        <v>129086</v>
      </c>
      <c r="L62" s="91">
        <v>47</v>
      </c>
      <c r="M62" s="91">
        <v>26</v>
      </c>
      <c r="N62" s="91">
        <v>12</v>
      </c>
      <c r="O62" s="91">
        <v>9</v>
      </c>
      <c r="P62" s="91">
        <v>4</v>
      </c>
    </row>
    <row r="63" spans="2:17" ht="17.25" hidden="1" customHeight="1">
      <c r="B63" s="2" t="s">
        <v>313</v>
      </c>
      <c r="C63" s="91">
        <v>4633250</v>
      </c>
      <c r="D63" s="91">
        <v>1193558</v>
      </c>
      <c r="E63" s="91">
        <v>5826808</v>
      </c>
      <c r="F63" s="91">
        <v>124941</v>
      </c>
      <c r="G63" s="92">
        <v>82071</v>
      </c>
      <c r="H63" s="29">
        <f t="shared" si="83"/>
        <v>13000</v>
      </c>
      <c r="I63" s="91">
        <v>220012</v>
      </c>
      <c r="J63" s="91">
        <v>54297</v>
      </c>
      <c r="L63" s="91">
        <v>15</v>
      </c>
      <c r="M63" s="91">
        <v>0</v>
      </c>
      <c r="N63" s="91">
        <v>11</v>
      </c>
      <c r="O63" s="91">
        <v>4</v>
      </c>
      <c r="P63" s="91">
        <v>4</v>
      </c>
    </row>
    <row r="64" spans="2:17" ht="17.25" hidden="1" customHeight="1">
      <c r="B64" s="2" t="s">
        <v>77</v>
      </c>
      <c r="C64" s="91">
        <v>2454965</v>
      </c>
      <c r="D64" s="91">
        <v>703502</v>
      </c>
      <c r="E64" s="91">
        <v>3158467</v>
      </c>
      <c r="F64" s="91">
        <v>131123</v>
      </c>
      <c r="G64" s="92">
        <v>8985</v>
      </c>
      <c r="H64" s="29">
        <f t="shared" si="83"/>
        <v>39196</v>
      </c>
      <c r="I64" s="91">
        <v>194317</v>
      </c>
      <c r="J64" s="91">
        <v>40770</v>
      </c>
      <c r="L64" s="91">
        <v>16</v>
      </c>
      <c r="M64" s="91">
        <v>2</v>
      </c>
      <c r="N64" s="91">
        <v>10</v>
      </c>
      <c r="O64" s="91">
        <v>4</v>
      </c>
      <c r="P64" s="91">
        <v>3</v>
      </c>
    </row>
    <row r="65" spans="2:16" ht="17.25" hidden="1" customHeight="1">
      <c r="B65" s="2" t="s">
        <v>78</v>
      </c>
      <c r="C65" s="91">
        <v>430445</v>
      </c>
      <c r="D65" s="91">
        <v>73810</v>
      </c>
      <c r="E65" s="91">
        <v>504255</v>
      </c>
      <c r="F65" s="91">
        <v>35780</v>
      </c>
      <c r="G65" s="92">
        <v>11232</v>
      </c>
      <c r="H65" s="29">
        <f t="shared" si="83"/>
        <v>466</v>
      </c>
      <c r="I65" s="91">
        <v>47615</v>
      </c>
      <c r="J65" s="91">
        <v>4614</v>
      </c>
      <c r="L65" s="91">
        <v>4</v>
      </c>
      <c r="M65" s="91">
        <v>1</v>
      </c>
      <c r="N65" s="91">
        <v>1</v>
      </c>
      <c r="O65" s="91">
        <v>2</v>
      </c>
      <c r="P65" s="91">
        <v>1</v>
      </c>
    </row>
    <row r="66" spans="2:16" ht="17.25" hidden="1" customHeight="1">
      <c r="B66" s="2" t="s">
        <v>79</v>
      </c>
      <c r="C66" s="91">
        <v>2016345</v>
      </c>
      <c r="D66" s="91">
        <v>666369</v>
      </c>
      <c r="E66" s="91">
        <v>2682714</v>
      </c>
      <c r="F66" s="91">
        <v>79776</v>
      </c>
      <c r="G66" s="92">
        <v>41120</v>
      </c>
      <c r="H66" s="29">
        <f t="shared" si="83"/>
        <v>20523</v>
      </c>
      <c r="I66" s="91">
        <v>147047</v>
      </c>
      <c r="J66" s="91">
        <v>29870</v>
      </c>
      <c r="L66" s="91">
        <v>10</v>
      </c>
      <c r="M66" s="91">
        <v>1</v>
      </c>
      <c r="N66" s="91">
        <v>7</v>
      </c>
      <c r="O66" s="91">
        <v>2</v>
      </c>
      <c r="P66" s="91">
        <v>1</v>
      </c>
    </row>
    <row r="67" spans="2:16" ht="17.25" hidden="1" customHeight="1">
      <c r="B67" s="2" t="s">
        <v>80</v>
      </c>
      <c r="C67" s="91">
        <v>2175208</v>
      </c>
      <c r="D67" s="91">
        <v>783225</v>
      </c>
      <c r="E67" s="91">
        <v>2958433</v>
      </c>
      <c r="F67" s="91">
        <v>59713</v>
      </c>
      <c r="G67" s="92">
        <v>32726</v>
      </c>
      <c r="H67" s="29">
        <f t="shared" si="83"/>
        <v>0</v>
      </c>
      <c r="I67" s="91">
        <v>92439</v>
      </c>
      <c r="J67" s="91">
        <v>33435</v>
      </c>
      <c r="L67" s="91">
        <v>8</v>
      </c>
      <c r="M67" s="91">
        <v>2</v>
      </c>
      <c r="N67" s="91">
        <v>4</v>
      </c>
      <c r="O67" s="91">
        <v>2</v>
      </c>
      <c r="P67" s="91">
        <v>0</v>
      </c>
    </row>
    <row r="68" spans="2:16" ht="17.25" hidden="1" customHeight="1">
      <c r="B68" s="2" t="s">
        <v>81</v>
      </c>
      <c r="C68" s="91">
        <v>3188440</v>
      </c>
      <c r="D68" s="91">
        <v>1004756</v>
      </c>
      <c r="E68" s="91">
        <v>4193196</v>
      </c>
      <c r="F68" s="91">
        <v>70605</v>
      </c>
      <c r="G68" s="92">
        <v>61580</v>
      </c>
      <c r="H68" s="29">
        <f t="shared" si="83"/>
        <v>6413</v>
      </c>
      <c r="I68" s="91">
        <v>146479</v>
      </c>
      <c r="J68" s="91">
        <v>44000</v>
      </c>
      <c r="L68" s="91">
        <v>9</v>
      </c>
      <c r="M68" s="91">
        <v>1</v>
      </c>
      <c r="N68" s="91">
        <v>6</v>
      </c>
      <c r="O68" s="91">
        <v>2</v>
      </c>
      <c r="P68" s="91">
        <v>2</v>
      </c>
    </row>
    <row r="69" spans="2:16" ht="17.25" hidden="1" customHeight="1">
      <c r="B69" s="2" t="s">
        <v>82</v>
      </c>
      <c r="C69" s="91">
        <v>813530</v>
      </c>
      <c r="D69" s="91">
        <v>185462</v>
      </c>
      <c r="E69" s="91">
        <v>998992</v>
      </c>
      <c r="F69" s="91">
        <v>44151</v>
      </c>
      <c r="G69" s="92">
        <v>21316</v>
      </c>
      <c r="H69" s="29">
        <f t="shared" si="83"/>
        <v>620</v>
      </c>
      <c r="I69" s="91">
        <v>66194</v>
      </c>
      <c r="J69" s="91">
        <v>11275</v>
      </c>
      <c r="L69" s="91">
        <v>6</v>
      </c>
      <c r="M69" s="91">
        <v>1</v>
      </c>
      <c r="N69" s="91">
        <v>4</v>
      </c>
      <c r="O69" s="91">
        <v>1</v>
      </c>
      <c r="P69" s="91">
        <v>0</v>
      </c>
    </row>
    <row r="70" spans="2:16" ht="17.25" hidden="1" customHeight="1">
      <c r="B70" s="2" t="s">
        <v>83</v>
      </c>
      <c r="C70" s="91">
        <v>1197573</v>
      </c>
      <c r="D70" s="91">
        <v>249728</v>
      </c>
      <c r="E70" s="91">
        <v>1447301</v>
      </c>
      <c r="F70" s="91">
        <v>47963</v>
      </c>
      <c r="G70" s="92">
        <v>18684</v>
      </c>
      <c r="H70" s="29">
        <f t="shared" si="83"/>
        <v>24483</v>
      </c>
      <c r="I70" s="91">
        <v>100811</v>
      </c>
      <c r="J70" s="91">
        <v>10791</v>
      </c>
      <c r="L70" s="91">
        <v>5</v>
      </c>
      <c r="M70" s="91">
        <v>1</v>
      </c>
      <c r="N70" s="91">
        <v>2</v>
      </c>
      <c r="O70" s="91">
        <v>2</v>
      </c>
      <c r="P70" s="91">
        <v>2</v>
      </c>
    </row>
    <row r="71" spans="2:16" ht="17.25" hidden="1" customHeight="1">
      <c r="B71" s="2" t="s">
        <v>84</v>
      </c>
      <c r="C71" s="91">
        <v>590560</v>
      </c>
      <c r="D71" s="91">
        <v>171972</v>
      </c>
      <c r="E71" s="91">
        <v>762532</v>
      </c>
      <c r="F71" s="91">
        <v>41633</v>
      </c>
      <c r="G71" s="92">
        <v>23665</v>
      </c>
      <c r="H71" s="29">
        <f t="shared" si="83"/>
        <v>5134</v>
      </c>
      <c r="I71" s="91">
        <v>70060</v>
      </c>
      <c r="J71" s="91">
        <v>9381</v>
      </c>
      <c r="L71" s="91">
        <v>6</v>
      </c>
      <c r="M71" s="91">
        <v>1</v>
      </c>
      <c r="N71" s="91">
        <v>4</v>
      </c>
      <c r="O71" s="91">
        <v>1</v>
      </c>
      <c r="P71" s="91">
        <v>1</v>
      </c>
    </row>
    <row r="72" spans="2:16" ht="17.25" hidden="1" customHeight="1">
      <c r="B72" s="2" t="s">
        <v>85</v>
      </c>
      <c r="C72" s="91">
        <v>3979611</v>
      </c>
      <c r="D72" s="91">
        <v>994384</v>
      </c>
      <c r="E72" s="91">
        <v>4973995</v>
      </c>
      <c r="F72" s="91">
        <v>144871</v>
      </c>
      <c r="G72" s="92">
        <v>67628</v>
      </c>
      <c r="H72" s="29">
        <f t="shared" si="83"/>
        <v>3065</v>
      </c>
      <c r="I72" s="91">
        <v>216204</v>
      </c>
      <c r="J72" s="91">
        <v>51000</v>
      </c>
      <c r="L72" s="91">
        <v>16</v>
      </c>
      <c r="M72" s="91">
        <v>3</v>
      </c>
      <c r="N72" s="91">
        <v>10</v>
      </c>
      <c r="O72" s="91">
        <v>3</v>
      </c>
      <c r="P72" s="91">
        <v>3</v>
      </c>
    </row>
    <row r="73" spans="2:16" ht="17.25" hidden="1" customHeight="1">
      <c r="B73" s="2" t="s">
        <v>86</v>
      </c>
      <c r="C73" s="91">
        <v>110000</v>
      </c>
      <c r="D73" s="91">
        <v>26660</v>
      </c>
      <c r="E73" s="91">
        <v>136660</v>
      </c>
      <c r="F73" s="91">
        <v>35145</v>
      </c>
      <c r="G73" s="92">
        <v>0</v>
      </c>
      <c r="H73" s="29">
        <f t="shared" si="83"/>
        <v>0</v>
      </c>
      <c r="I73" s="91">
        <v>35145</v>
      </c>
      <c r="J73" s="91">
        <v>1700</v>
      </c>
      <c r="L73" s="91">
        <v>3</v>
      </c>
      <c r="M73" s="91">
        <v>1</v>
      </c>
      <c r="N73" s="91">
        <v>1</v>
      </c>
      <c r="O73" s="91">
        <v>1</v>
      </c>
      <c r="P73" s="91">
        <v>0</v>
      </c>
    </row>
    <row r="74" spans="2:16" ht="17.25" hidden="1" customHeight="1">
      <c r="B74" s="2" t="s">
        <v>87</v>
      </c>
      <c r="C74" s="91">
        <v>102633</v>
      </c>
      <c r="D74" s="91">
        <v>20275</v>
      </c>
      <c r="E74" s="91">
        <v>122908</v>
      </c>
      <c r="F74" s="91">
        <v>11447</v>
      </c>
      <c r="G74" s="92">
        <v>14722</v>
      </c>
      <c r="H74" s="29">
        <f t="shared" si="83"/>
        <v>1680</v>
      </c>
      <c r="I74" s="91">
        <v>27686</v>
      </c>
      <c r="J74" s="91">
        <v>1628</v>
      </c>
      <c r="L74" s="91">
        <v>3</v>
      </c>
      <c r="M74" s="91">
        <v>0</v>
      </c>
      <c r="N74" s="91">
        <v>3</v>
      </c>
      <c r="O74" s="91">
        <v>0</v>
      </c>
      <c r="P74" s="91">
        <v>0</v>
      </c>
    </row>
    <row r="75" spans="2:16" ht="17.25" hidden="1" customHeight="1">
      <c r="B75" s="2" t="s">
        <v>88</v>
      </c>
      <c r="C75" s="91">
        <v>650860</v>
      </c>
      <c r="D75" s="91">
        <v>168567</v>
      </c>
      <c r="E75" s="91">
        <v>819427</v>
      </c>
      <c r="F75" s="91">
        <v>66050</v>
      </c>
      <c r="G75" s="92">
        <v>36957</v>
      </c>
      <c r="H75" s="29">
        <f t="shared" si="83"/>
        <v>11252</v>
      </c>
      <c r="I75" s="91">
        <v>106931</v>
      </c>
      <c r="J75" s="91">
        <v>8586</v>
      </c>
      <c r="L75" s="91">
        <v>8</v>
      </c>
      <c r="M75" s="91">
        <v>2</v>
      </c>
      <c r="N75" s="91">
        <v>5</v>
      </c>
      <c r="O75" s="91">
        <v>1</v>
      </c>
      <c r="P75" s="91">
        <v>2</v>
      </c>
    </row>
    <row r="76" spans="2:16" ht="17.25" hidden="1" customHeight="1">
      <c r="B76" s="2" t="s">
        <v>89</v>
      </c>
      <c r="C76" s="91">
        <v>440390</v>
      </c>
      <c r="D76" s="91">
        <v>141000</v>
      </c>
      <c r="E76" s="91">
        <v>581390</v>
      </c>
      <c r="F76" s="91">
        <v>26870</v>
      </c>
      <c r="G76" s="92">
        <v>6010</v>
      </c>
      <c r="H76" s="29">
        <f t="shared" si="83"/>
        <v>9020</v>
      </c>
      <c r="I76" s="91">
        <v>45860</v>
      </c>
      <c r="J76" s="91">
        <v>7800</v>
      </c>
      <c r="L76" s="91">
        <v>7</v>
      </c>
      <c r="M76" s="91">
        <v>2</v>
      </c>
      <c r="N76" s="91">
        <v>4</v>
      </c>
      <c r="O76" s="91">
        <v>1</v>
      </c>
      <c r="P76" s="91">
        <v>1</v>
      </c>
    </row>
    <row r="77" spans="2:16" ht="17.25" hidden="1" customHeight="1">
      <c r="B77" s="2" t="s">
        <v>90</v>
      </c>
      <c r="C77" s="91">
        <v>2112911</v>
      </c>
      <c r="D77" s="91">
        <v>676658</v>
      </c>
      <c r="E77" s="91">
        <v>2789569</v>
      </c>
      <c r="F77" s="91">
        <v>63524</v>
      </c>
      <c r="G77" s="92">
        <v>9666</v>
      </c>
      <c r="H77" s="29">
        <f t="shared" si="83"/>
        <v>0</v>
      </c>
      <c r="I77" s="91">
        <v>73190</v>
      </c>
      <c r="J77" s="91">
        <v>33632</v>
      </c>
      <c r="L77" s="91">
        <v>9</v>
      </c>
      <c r="M77" s="91">
        <v>1</v>
      </c>
      <c r="N77" s="91">
        <v>6</v>
      </c>
      <c r="O77" s="91">
        <v>2</v>
      </c>
      <c r="P77" s="91">
        <v>1</v>
      </c>
    </row>
    <row r="78" spans="2:16" ht="17.25" hidden="1" customHeight="1">
      <c r="B78" s="2" t="s">
        <v>91</v>
      </c>
      <c r="C78" s="91">
        <v>3190286</v>
      </c>
      <c r="D78" s="91">
        <v>1021106</v>
      </c>
      <c r="E78" s="91">
        <v>4211392</v>
      </c>
      <c r="F78" s="91">
        <v>74034</v>
      </c>
      <c r="G78" s="92">
        <v>7507</v>
      </c>
      <c r="H78" s="29">
        <f t="shared" si="83"/>
        <v>30644</v>
      </c>
      <c r="I78" s="91">
        <v>113082</v>
      </c>
      <c r="J78" s="91">
        <v>40002</v>
      </c>
      <c r="L78" s="91">
        <v>10</v>
      </c>
      <c r="M78" s="91">
        <v>0</v>
      </c>
      <c r="N78" s="91">
        <v>6</v>
      </c>
      <c r="O78" s="91">
        <v>4</v>
      </c>
      <c r="P78" s="91">
        <v>0</v>
      </c>
    </row>
    <row r="79" spans="2:16" ht="17.25" hidden="1" customHeight="1">
      <c r="B79" s="2" t="s">
        <v>92</v>
      </c>
      <c r="C79" s="91">
        <v>2215597</v>
      </c>
      <c r="D79" s="91">
        <v>1483769</v>
      </c>
      <c r="E79" s="91">
        <v>3699366</v>
      </c>
      <c r="F79" s="91">
        <v>88140</v>
      </c>
      <c r="G79" s="92">
        <v>57179</v>
      </c>
      <c r="H79" s="29">
        <f t="shared" si="83"/>
        <v>0</v>
      </c>
      <c r="I79" s="91">
        <v>145319</v>
      </c>
      <c r="J79" s="91">
        <v>51768</v>
      </c>
      <c r="L79" s="91">
        <v>12</v>
      </c>
      <c r="M79" s="91">
        <v>0</v>
      </c>
      <c r="N79" s="91">
        <v>9</v>
      </c>
      <c r="O79" s="91">
        <v>3</v>
      </c>
      <c r="P79" s="91">
        <v>1</v>
      </c>
    </row>
    <row r="80" spans="2:16" ht="17.25" hidden="1" customHeight="1">
      <c r="B80" s="2" t="s">
        <v>93</v>
      </c>
      <c r="C80" s="91">
        <v>1989022</v>
      </c>
      <c r="D80" s="91">
        <v>658881</v>
      </c>
      <c r="E80" s="91">
        <v>2647903</v>
      </c>
      <c r="F80" s="91">
        <v>53308</v>
      </c>
      <c r="G80" s="92">
        <v>27821</v>
      </c>
      <c r="H80" s="29">
        <f t="shared" si="83"/>
        <v>0</v>
      </c>
      <c r="I80" s="91">
        <v>81129</v>
      </c>
      <c r="J80" s="91">
        <v>25284</v>
      </c>
      <c r="L80" s="91">
        <v>8</v>
      </c>
      <c r="M80" s="91">
        <v>1</v>
      </c>
      <c r="N80" s="91">
        <v>5</v>
      </c>
      <c r="O80" s="91">
        <v>2</v>
      </c>
      <c r="P80" s="91">
        <v>1</v>
      </c>
    </row>
    <row r="81" spans="2:16" ht="17.25" hidden="1" customHeight="1">
      <c r="B81" s="2" t="s">
        <v>94</v>
      </c>
      <c r="C81" s="91">
        <v>709306</v>
      </c>
      <c r="D81" s="91">
        <v>143517</v>
      </c>
      <c r="E81" s="91">
        <v>852823</v>
      </c>
      <c r="F81" s="91">
        <v>38545</v>
      </c>
      <c r="G81" s="92">
        <v>27048</v>
      </c>
      <c r="H81" s="29">
        <f t="shared" si="83"/>
        <v>0</v>
      </c>
      <c r="I81" s="91">
        <v>65593</v>
      </c>
      <c r="J81" s="91">
        <v>8121</v>
      </c>
      <c r="L81" s="91">
        <v>6</v>
      </c>
      <c r="M81" s="91">
        <v>1</v>
      </c>
      <c r="N81" s="91">
        <v>4</v>
      </c>
      <c r="O81" s="91">
        <v>1</v>
      </c>
      <c r="P81" s="91">
        <v>0</v>
      </c>
    </row>
    <row r="82" spans="2:16" ht="17.25" hidden="1" customHeight="1">
      <c r="B82" s="2" t="s">
        <v>95</v>
      </c>
      <c r="C82" s="91">
        <v>1747631</v>
      </c>
      <c r="D82" s="91">
        <v>482376</v>
      </c>
      <c r="E82" s="91">
        <v>2230007</v>
      </c>
      <c r="F82" s="91">
        <v>83710</v>
      </c>
      <c r="G82" s="92">
        <v>762</v>
      </c>
      <c r="H82" s="29">
        <f t="shared" si="83"/>
        <v>0</v>
      </c>
      <c r="I82" s="91">
        <v>84472</v>
      </c>
      <c r="J82" s="91">
        <v>23805</v>
      </c>
      <c r="L82" s="91">
        <v>11</v>
      </c>
      <c r="M82" s="91">
        <v>1</v>
      </c>
      <c r="N82" s="91">
        <v>7</v>
      </c>
      <c r="O82" s="91">
        <v>3</v>
      </c>
      <c r="P82" s="91">
        <v>2</v>
      </c>
    </row>
    <row r="83" spans="2:16" ht="17.25" hidden="1" customHeight="1">
      <c r="B83" s="2" t="s">
        <v>96</v>
      </c>
      <c r="C83" s="91">
        <v>436789</v>
      </c>
      <c r="D83" s="91">
        <v>117757</v>
      </c>
      <c r="E83" s="91">
        <v>554546</v>
      </c>
      <c r="F83" s="91">
        <v>48880</v>
      </c>
      <c r="G83" s="92">
        <v>10348</v>
      </c>
      <c r="H83" s="29">
        <f t="shared" si="83"/>
        <v>0</v>
      </c>
      <c r="I83" s="91">
        <v>59228</v>
      </c>
      <c r="J83" s="91">
        <v>6252</v>
      </c>
      <c r="L83" s="91">
        <v>7</v>
      </c>
      <c r="M83" s="91">
        <v>2</v>
      </c>
      <c r="N83" s="91">
        <v>4</v>
      </c>
      <c r="O83" s="91">
        <v>1</v>
      </c>
      <c r="P83" s="91">
        <v>0</v>
      </c>
    </row>
    <row r="84" spans="2:16" ht="17.25" hidden="1" customHeight="1">
      <c r="B84" s="2" t="s">
        <v>97</v>
      </c>
      <c r="C84" s="91">
        <v>60615</v>
      </c>
      <c r="D84" s="91">
        <v>14865</v>
      </c>
      <c r="E84" s="91">
        <v>75480</v>
      </c>
      <c r="F84" s="91">
        <v>13964</v>
      </c>
      <c r="G84" s="92">
        <v>130</v>
      </c>
      <c r="H84" s="29">
        <f t="shared" si="83"/>
        <v>966</v>
      </c>
      <c r="I84" s="91">
        <v>15587</v>
      </c>
      <c r="J84" s="91">
        <v>810</v>
      </c>
      <c r="L84" s="91">
        <v>3</v>
      </c>
      <c r="M84" s="91">
        <v>0</v>
      </c>
      <c r="N84" s="91">
        <v>2</v>
      </c>
      <c r="O84" s="91">
        <v>1</v>
      </c>
      <c r="P84" s="91">
        <v>0</v>
      </c>
    </row>
    <row r="85" spans="2:16" ht="17.25" hidden="1" customHeight="1">
      <c r="B85" s="2" t="s">
        <v>98</v>
      </c>
      <c r="C85" s="91">
        <v>170000</v>
      </c>
      <c r="D85" s="91">
        <v>25000</v>
      </c>
      <c r="E85" s="91">
        <v>195000</v>
      </c>
      <c r="F85" s="91">
        <v>12174</v>
      </c>
      <c r="G85" s="92">
        <v>7014</v>
      </c>
      <c r="H85" s="29">
        <f t="shared" si="83"/>
        <v>1729</v>
      </c>
      <c r="I85" s="91">
        <v>20917</v>
      </c>
      <c r="J85" s="91">
        <v>1729</v>
      </c>
      <c r="L85" s="91">
        <v>5</v>
      </c>
      <c r="M85" s="91">
        <v>1</v>
      </c>
      <c r="N85" s="91">
        <v>3</v>
      </c>
      <c r="O85" s="91">
        <v>1</v>
      </c>
      <c r="P85" s="91">
        <v>0</v>
      </c>
    </row>
    <row r="86" spans="2:16" ht="17.25" hidden="1" customHeight="1">
      <c r="B86" s="2" t="s">
        <v>99</v>
      </c>
      <c r="C86" s="91">
        <v>62062</v>
      </c>
      <c r="D86" s="91">
        <v>9176</v>
      </c>
      <c r="E86" s="91">
        <v>71238</v>
      </c>
      <c r="F86" s="91">
        <v>11471</v>
      </c>
      <c r="G86" s="92">
        <v>13048</v>
      </c>
      <c r="H86" s="29">
        <f t="shared" si="83"/>
        <v>0</v>
      </c>
      <c r="I86" s="91">
        <v>24519</v>
      </c>
      <c r="J86" s="91">
        <v>492</v>
      </c>
      <c r="L86" s="91">
        <v>1</v>
      </c>
      <c r="M86" s="91">
        <v>0</v>
      </c>
      <c r="N86" s="91">
        <v>1</v>
      </c>
      <c r="O86" s="91">
        <v>0</v>
      </c>
      <c r="P86" s="91">
        <v>1</v>
      </c>
    </row>
    <row r="87" spans="2:16" ht="17.25" hidden="1" customHeight="1">
      <c r="B87" s="2" t="s">
        <v>100</v>
      </c>
      <c r="C87" s="91">
        <v>797567</v>
      </c>
      <c r="D87" s="91">
        <v>85503</v>
      </c>
      <c r="E87" s="91">
        <v>883070</v>
      </c>
      <c r="F87" s="91">
        <v>20154</v>
      </c>
      <c r="G87" s="92">
        <v>5462</v>
      </c>
      <c r="H87" s="29">
        <f t="shared" si="83"/>
        <v>0</v>
      </c>
      <c r="I87" s="91">
        <v>25616</v>
      </c>
      <c r="J87" s="91">
        <v>3939</v>
      </c>
      <c r="L87" s="91">
        <v>4</v>
      </c>
      <c r="M87" s="91">
        <v>0</v>
      </c>
      <c r="N87" s="91">
        <v>4</v>
      </c>
      <c r="O87" s="91">
        <v>0</v>
      </c>
      <c r="P87" s="91">
        <v>0</v>
      </c>
    </row>
    <row r="88" spans="2:16" ht="17.25" hidden="1" customHeight="1">
      <c r="B88" s="2" t="s">
        <v>101</v>
      </c>
      <c r="C88" s="91">
        <v>260804</v>
      </c>
      <c r="D88" s="91">
        <v>21402</v>
      </c>
      <c r="E88" s="91">
        <v>282206</v>
      </c>
      <c r="F88" s="91">
        <v>14516</v>
      </c>
      <c r="G88" s="92">
        <v>1400</v>
      </c>
      <c r="H88" s="29">
        <f t="shared" si="83"/>
        <v>2966</v>
      </c>
      <c r="I88" s="91">
        <v>20158</v>
      </c>
      <c r="J88" s="91">
        <v>1140</v>
      </c>
      <c r="L88" s="91">
        <v>2</v>
      </c>
      <c r="M88" s="91">
        <v>0</v>
      </c>
      <c r="N88" s="91">
        <v>1</v>
      </c>
      <c r="O88" s="91">
        <v>1</v>
      </c>
      <c r="P88" s="91">
        <v>0</v>
      </c>
    </row>
    <row r="89" spans="2:16" ht="17.25" hidden="1" customHeight="1">
      <c r="B89" s="2" t="s">
        <v>102</v>
      </c>
      <c r="C89" s="91">
        <v>83933</v>
      </c>
      <c r="D89" s="91">
        <v>16923</v>
      </c>
      <c r="E89" s="91">
        <v>100856</v>
      </c>
      <c r="F89" s="91">
        <v>7394</v>
      </c>
      <c r="G89" s="92">
        <v>4518</v>
      </c>
      <c r="H89" s="29">
        <f t="shared" si="83"/>
        <v>101</v>
      </c>
      <c r="I89" s="91">
        <v>12074</v>
      </c>
      <c r="J89" s="91">
        <v>687</v>
      </c>
      <c r="L89" s="91">
        <v>1</v>
      </c>
      <c r="M89" s="91">
        <v>0</v>
      </c>
      <c r="N89" s="91">
        <v>1</v>
      </c>
      <c r="O89" s="91">
        <v>0</v>
      </c>
      <c r="P89" s="91">
        <v>1</v>
      </c>
    </row>
    <row r="90" spans="2:16" ht="17.25" hidden="1" customHeight="1">
      <c r="B90" s="2" t="s">
        <v>103</v>
      </c>
      <c r="C90" s="91">
        <v>507150</v>
      </c>
      <c r="D90" s="91">
        <v>27700</v>
      </c>
      <c r="E90" s="91">
        <v>534850</v>
      </c>
      <c r="F90" s="91">
        <v>13289</v>
      </c>
      <c r="G90" s="92">
        <v>1464</v>
      </c>
      <c r="H90" s="29">
        <f t="shared" si="83"/>
        <v>30</v>
      </c>
      <c r="I90" s="91">
        <v>14783</v>
      </c>
      <c r="J90" s="91">
        <v>1536</v>
      </c>
      <c r="L90" s="91">
        <v>2</v>
      </c>
      <c r="M90" s="91">
        <v>0</v>
      </c>
      <c r="N90" s="91">
        <v>1</v>
      </c>
      <c r="O90" s="91">
        <v>1</v>
      </c>
      <c r="P90" s="91">
        <v>0</v>
      </c>
    </row>
    <row r="91" spans="2:16" ht="17.25" hidden="1" customHeight="1" thickBot="1">
      <c r="B91" s="2" t="s">
        <v>104</v>
      </c>
      <c r="C91" s="91">
        <v>127646</v>
      </c>
      <c r="D91" s="91">
        <v>26941</v>
      </c>
      <c r="E91" s="91">
        <v>154587</v>
      </c>
      <c r="F91" s="91">
        <v>47870</v>
      </c>
      <c r="G91" s="92">
        <v>2263</v>
      </c>
      <c r="H91" s="30">
        <f>SUM(H132:I132)</f>
        <v>3239</v>
      </c>
      <c r="I91" s="91">
        <v>54056</v>
      </c>
      <c r="J91" s="91">
        <v>1860</v>
      </c>
      <c r="L91" s="91">
        <v>4</v>
      </c>
      <c r="M91" s="91">
        <v>1</v>
      </c>
      <c r="N91" s="91">
        <v>2</v>
      </c>
      <c r="O91" s="91">
        <v>1</v>
      </c>
      <c r="P91" s="91">
        <v>1</v>
      </c>
    </row>
    <row r="92" spans="2:16" ht="17.25" hidden="1" customHeight="1">
      <c r="H92" s="213" t="s">
        <v>306</v>
      </c>
    </row>
    <row r="93" spans="2:16" ht="62.25" hidden="1" customHeight="1">
      <c r="H93" s="211" t="s">
        <v>385</v>
      </c>
      <c r="I93" s="211" t="s">
        <v>386</v>
      </c>
    </row>
    <row r="94" spans="2:16" ht="17.25" hidden="1" customHeight="1">
      <c r="H94" s="91">
        <v>30676</v>
      </c>
      <c r="I94" s="91">
        <v>63</v>
      </c>
    </row>
    <row r="95" spans="2:16" ht="17.25" hidden="1" customHeight="1">
      <c r="H95" s="91">
        <v>0</v>
      </c>
      <c r="I95" s="91">
        <v>30382</v>
      </c>
    </row>
    <row r="96" spans="2:16" ht="17.25" hidden="1" customHeight="1">
      <c r="H96" s="91">
        <v>0</v>
      </c>
      <c r="I96" s="91">
        <v>8397</v>
      </c>
    </row>
    <row r="97" spans="8:9" ht="17.25" hidden="1" customHeight="1">
      <c r="H97" s="91">
        <v>0</v>
      </c>
      <c r="I97" s="91">
        <v>0</v>
      </c>
    </row>
    <row r="98" spans="8:9" ht="17.25" hidden="1" customHeight="1">
      <c r="H98" s="91">
        <v>0</v>
      </c>
      <c r="I98" s="91">
        <v>55330</v>
      </c>
    </row>
    <row r="99" spans="8:9" ht="17.25" hidden="1" customHeight="1">
      <c r="H99" s="91">
        <v>0</v>
      </c>
      <c r="I99" s="91">
        <v>6054</v>
      </c>
    </row>
    <row r="100" spans="8:9" ht="17.25" hidden="1" customHeight="1">
      <c r="H100" s="91">
        <v>0</v>
      </c>
      <c r="I100" s="91">
        <v>2811</v>
      </c>
    </row>
    <row r="101" spans="8:9" ht="17.25" hidden="1" customHeight="1">
      <c r="H101" s="91">
        <v>0</v>
      </c>
      <c r="I101" s="91">
        <v>0</v>
      </c>
    </row>
    <row r="102" spans="8:9" ht="17.25" hidden="1" customHeight="1">
      <c r="H102" s="91">
        <v>0</v>
      </c>
      <c r="I102" s="91">
        <v>76193</v>
      </c>
    </row>
    <row r="103" spans="8:9" ht="17.25" hidden="1" customHeight="1">
      <c r="H103" s="91">
        <v>0</v>
      </c>
      <c r="I103" s="91">
        <v>0</v>
      </c>
    </row>
    <row r="104" spans="8:9" ht="17.25" hidden="1" customHeight="1">
      <c r="H104" s="91">
        <v>0</v>
      </c>
      <c r="I104" s="91">
        <v>13000</v>
      </c>
    </row>
    <row r="105" spans="8:9" ht="17.25" hidden="1" customHeight="1">
      <c r="H105" s="91">
        <v>0</v>
      </c>
      <c r="I105" s="91">
        <v>39196</v>
      </c>
    </row>
    <row r="106" spans="8:9" ht="17.25" hidden="1" customHeight="1">
      <c r="H106" s="91">
        <v>0</v>
      </c>
      <c r="I106" s="91">
        <v>466</v>
      </c>
    </row>
    <row r="107" spans="8:9" ht="17.25" hidden="1" customHeight="1">
      <c r="H107" s="91">
        <v>0</v>
      </c>
      <c r="I107" s="91">
        <v>20523</v>
      </c>
    </row>
    <row r="108" spans="8:9" ht="17.25" hidden="1" customHeight="1">
      <c r="H108" s="91">
        <v>0</v>
      </c>
      <c r="I108" s="91">
        <v>0</v>
      </c>
    </row>
    <row r="109" spans="8:9" ht="17.25" hidden="1" customHeight="1">
      <c r="H109" s="91">
        <v>0</v>
      </c>
      <c r="I109" s="91">
        <v>6413</v>
      </c>
    </row>
    <row r="110" spans="8:9" ht="17.25" hidden="1" customHeight="1">
      <c r="H110" s="91">
        <v>0</v>
      </c>
      <c r="I110" s="91">
        <v>620</v>
      </c>
    </row>
    <row r="111" spans="8:9" ht="17.25" hidden="1" customHeight="1">
      <c r="H111" s="91">
        <v>0</v>
      </c>
      <c r="I111" s="91">
        <v>24483</v>
      </c>
    </row>
    <row r="112" spans="8:9" ht="17.25" hidden="1" customHeight="1">
      <c r="H112" s="91">
        <v>0</v>
      </c>
      <c r="I112" s="91">
        <v>5134</v>
      </c>
    </row>
    <row r="113" spans="8:9" ht="17.25" hidden="1" customHeight="1">
      <c r="H113" s="91">
        <v>0</v>
      </c>
      <c r="I113" s="91">
        <v>3065</v>
      </c>
    </row>
    <row r="114" spans="8:9" ht="17.25" hidden="1" customHeight="1">
      <c r="H114" s="91">
        <v>0</v>
      </c>
      <c r="I114" s="91">
        <v>0</v>
      </c>
    </row>
    <row r="115" spans="8:9" ht="17.25" hidden="1" customHeight="1">
      <c r="H115" s="91">
        <v>0</v>
      </c>
      <c r="I115" s="91">
        <v>1680</v>
      </c>
    </row>
    <row r="116" spans="8:9" ht="17.25" hidden="1" customHeight="1">
      <c r="H116" s="91">
        <v>0</v>
      </c>
      <c r="I116" s="91">
        <v>11252</v>
      </c>
    </row>
    <row r="117" spans="8:9" ht="17.25" hidden="1" customHeight="1">
      <c r="H117" s="91">
        <v>0</v>
      </c>
      <c r="I117" s="91">
        <v>9020</v>
      </c>
    </row>
    <row r="118" spans="8:9" ht="17.25" hidden="1" customHeight="1">
      <c r="H118" s="91">
        <v>0</v>
      </c>
      <c r="I118" s="91">
        <v>0</v>
      </c>
    </row>
    <row r="119" spans="8:9" ht="17.25" hidden="1" customHeight="1">
      <c r="H119" s="91">
        <v>0</v>
      </c>
      <c r="I119" s="91">
        <v>30644</v>
      </c>
    </row>
    <row r="120" spans="8:9" ht="17.25" hidden="1" customHeight="1">
      <c r="H120" s="91">
        <v>0</v>
      </c>
      <c r="I120" s="91">
        <v>0</v>
      </c>
    </row>
    <row r="121" spans="8:9" ht="17.25" hidden="1" customHeight="1">
      <c r="H121" s="91">
        <v>0</v>
      </c>
      <c r="I121" s="91">
        <v>0</v>
      </c>
    </row>
    <row r="122" spans="8:9" ht="17.25" hidden="1" customHeight="1">
      <c r="H122" s="91">
        <v>0</v>
      </c>
      <c r="I122" s="91">
        <v>0</v>
      </c>
    </row>
    <row r="123" spans="8:9" ht="17.25" hidden="1" customHeight="1">
      <c r="H123" s="91">
        <v>0</v>
      </c>
      <c r="I123" s="91">
        <v>0</v>
      </c>
    </row>
    <row r="124" spans="8:9" ht="17.25" hidden="1" customHeight="1">
      <c r="H124" s="91">
        <v>0</v>
      </c>
      <c r="I124" s="91">
        <v>0</v>
      </c>
    </row>
    <row r="125" spans="8:9" ht="17.25" hidden="1" customHeight="1">
      <c r="H125" s="91">
        <v>0</v>
      </c>
      <c r="I125" s="91">
        <v>966</v>
      </c>
    </row>
    <row r="126" spans="8:9" ht="17.25" hidden="1" customHeight="1">
      <c r="H126" s="91">
        <v>0</v>
      </c>
      <c r="I126" s="91">
        <v>1729</v>
      </c>
    </row>
    <row r="127" spans="8:9" ht="17.25" hidden="1" customHeight="1">
      <c r="H127" s="91">
        <v>0</v>
      </c>
      <c r="I127" s="91">
        <v>0</v>
      </c>
    </row>
    <row r="128" spans="8:9" ht="17.25" hidden="1" customHeight="1">
      <c r="H128" s="91">
        <v>0</v>
      </c>
      <c r="I128" s="91">
        <v>0</v>
      </c>
    </row>
    <row r="129" spans="8:9" ht="17.25" hidden="1" customHeight="1">
      <c r="H129" s="91">
        <v>3</v>
      </c>
      <c r="I129" s="91">
        <v>2963</v>
      </c>
    </row>
    <row r="130" spans="8:9" ht="17.25" hidden="1" customHeight="1">
      <c r="H130" s="91">
        <v>6</v>
      </c>
      <c r="I130" s="91">
        <v>95</v>
      </c>
    </row>
    <row r="131" spans="8:9" ht="17.25" hidden="1" customHeight="1">
      <c r="H131" s="91">
        <v>30</v>
      </c>
      <c r="I131" s="91">
        <v>0</v>
      </c>
    </row>
    <row r="132" spans="8:9" ht="17.25" hidden="1" customHeight="1">
      <c r="H132" s="91">
        <v>0</v>
      </c>
      <c r="I132" s="91">
        <v>3239</v>
      </c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orientation="landscape" r:id="rId1"/>
  <headerFooter alignWithMargins="0"/>
  <ignoredErrors>
    <ignoredError sqref="K8:K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"/>
  <sheetViews>
    <sheetView view="pageBreakPreview" zoomScale="85" zoomScaleNormal="75" zoomScaleSheetLayoutView="85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24" customHeight="1"/>
  <cols>
    <col min="1" max="1" width="2" style="154" customWidth="1"/>
    <col min="2" max="2" width="11.6640625" style="122" customWidth="1"/>
    <col min="3" max="5" width="9.109375" style="154" customWidth="1"/>
    <col min="6" max="15" width="6.77734375" style="154" customWidth="1"/>
    <col min="16" max="16" width="7.77734375" style="154" customWidth="1"/>
    <col min="17" max="17" width="3.21875" style="154" hidden="1" customWidth="1"/>
    <col min="18" max="18" width="7.6640625" style="154" customWidth="1"/>
    <col min="19" max="19" width="9.6640625" style="154" customWidth="1"/>
    <col min="20" max="20" width="7.88671875" style="154" customWidth="1"/>
    <col min="21" max="21" width="6.77734375" style="154" customWidth="1"/>
    <col min="22" max="22" width="8.109375" style="154" bestFit="1" customWidth="1"/>
    <col min="23" max="23" width="6.77734375" style="154" customWidth="1"/>
    <col min="24" max="25" width="9.6640625" style="154" customWidth="1"/>
    <col min="26" max="26" width="11.6640625" style="154" customWidth="1"/>
    <col min="27" max="16384" width="9" style="154"/>
  </cols>
  <sheetData>
    <row r="1" spans="2:26" s="110" customFormat="1" ht="16.2">
      <c r="B1" s="107" t="s">
        <v>410</v>
      </c>
      <c r="C1" s="10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2:26" s="110" customFormat="1" ht="13.8" thickBot="1"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V2" s="112"/>
      <c r="W2" s="112"/>
      <c r="X2" s="112"/>
      <c r="Y2" s="112"/>
      <c r="Z2" s="113" t="s">
        <v>30</v>
      </c>
    </row>
    <row r="3" spans="2:26" s="114" customFormat="1" ht="18" customHeight="1">
      <c r="B3" s="229" t="s">
        <v>29</v>
      </c>
      <c r="C3" s="244" t="s">
        <v>117</v>
      </c>
      <c r="D3" s="245"/>
      <c r="E3" s="245"/>
      <c r="F3" s="245"/>
      <c r="G3" s="246"/>
      <c r="H3" s="253" t="s">
        <v>120</v>
      </c>
      <c r="I3" s="245"/>
      <c r="J3" s="245"/>
      <c r="K3" s="245"/>
      <c r="L3" s="245"/>
      <c r="M3" s="245"/>
      <c r="N3" s="245"/>
      <c r="O3" s="245"/>
      <c r="P3" s="245"/>
      <c r="Q3" s="245"/>
      <c r="R3" s="246"/>
      <c r="S3" s="237" t="s">
        <v>122</v>
      </c>
      <c r="T3" s="247" t="s">
        <v>118</v>
      </c>
      <c r="U3" s="248"/>
      <c r="V3" s="248"/>
      <c r="W3" s="249"/>
      <c r="X3" s="234" t="s">
        <v>121</v>
      </c>
      <c r="Y3" s="254" t="s">
        <v>422</v>
      </c>
      <c r="Z3" s="229" t="s">
        <v>29</v>
      </c>
    </row>
    <row r="4" spans="2:26" s="114" customFormat="1" ht="18" customHeight="1">
      <c r="B4" s="230"/>
      <c r="C4" s="240" t="s">
        <v>28</v>
      </c>
      <c r="D4" s="241"/>
      <c r="E4" s="241"/>
      <c r="F4" s="242" t="s">
        <v>116</v>
      </c>
      <c r="G4" s="243"/>
      <c r="H4" s="232" t="s">
        <v>27</v>
      </c>
      <c r="I4" s="232"/>
      <c r="J4" s="232"/>
      <c r="K4" s="232"/>
      <c r="L4" s="232"/>
      <c r="M4" s="232"/>
      <c r="N4" s="232"/>
      <c r="O4" s="232"/>
      <c r="P4" s="232"/>
      <c r="Q4" s="232" t="s">
        <v>26</v>
      </c>
      <c r="R4" s="252" t="s">
        <v>25</v>
      </c>
      <c r="S4" s="238"/>
      <c r="T4" s="250" t="s">
        <v>66</v>
      </c>
      <c r="U4" s="251"/>
      <c r="V4" s="250" t="s">
        <v>65</v>
      </c>
      <c r="W4" s="251"/>
      <c r="X4" s="235"/>
      <c r="Y4" s="255"/>
      <c r="Z4" s="230"/>
    </row>
    <row r="5" spans="2:26" s="122" customFormat="1" ht="54" customHeight="1" thickBot="1">
      <c r="B5" s="231"/>
      <c r="C5" s="115" t="s">
        <v>105</v>
      </c>
      <c r="D5" s="116" t="s">
        <v>106</v>
      </c>
      <c r="E5" s="117" t="s">
        <v>25</v>
      </c>
      <c r="F5" s="118" t="s">
        <v>64</v>
      </c>
      <c r="G5" s="118" t="s">
        <v>115</v>
      </c>
      <c r="H5" s="119" t="s">
        <v>107</v>
      </c>
      <c r="I5" s="119" t="s">
        <v>108</v>
      </c>
      <c r="J5" s="119" t="s">
        <v>109</v>
      </c>
      <c r="K5" s="119" t="s">
        <v>110</v>
      </c>
      <c r="L5" s="119" t="s">
        <v>111</v>
      </c>
      <c r="M5" s="119" t="s">
        <v>112</v>
      </c>
      <c r="N5" s="119" t="s">
        <v>113</v>
      </c>
      <c r="O5" s="119" t="s">
        <v>119</v>
      </c>
      <c r="P5" s="119" t="s">
        <v>114</v>
      </c>
      <c r="Q5" s="233"/>
      <c r="R5" s="232"/>
      <c r="S5" s="239"/>
      <c r="T5" s="120"/>
      <c r="U5" s="121" t="s">
        <v>24</v>
      </c>
      <c r="V5" s="120"/>
      <c r="W5" s="121" t="s">
        <v>24</v>
      </c>
      <c r="X5" s="236"/>
      <c r="Y5" s="256"/>
      <c r="Z5" s="231"/>
    </row>
    <row r="6" spans="2:26" s="129" customFormat="1" ht="17.25" customHeight="1">
      <c r="B6" s="123" t="s">
        <v>67</v>
      </c>
      <c r="C6" s="124">
        <f t="shared" ref="C6:P6" si="0">C51</f>
        <v>176670</v>
      </c>
      <c r="D6" s="125">
        <f t="shared" si="0"/>
        <v>287</v>
      </c>
      <c r="E6" s="125">
        <f t="shared" si="0"/>
        <v>176957</v>
      </c>
      <c r="F6" s="125">
        <f t="shared" si="0"/>
        <v>3596</v>
      </c>
      <c r="G6" s="125">
        <f t="shared" si="0"/>
        <v>6442</v>
      </c>
      <c r="H6" s="125">
        <f t="shared" si="0"/>
        <v>63</v>
      </c>
      <c r="I6" s="125">
        <f t="shared" si="0"/>
        <v>18</v>
      </c>
      <c r="J6" s="125">
        <f t="shared" si="0"/>
        <v>379</v>
      </c>
      <c r="K6" s="125">
        <f t="shared" si="0"/>
        <v>40</v>
      </c>
      <c r="L6" s="125">
        <f t="shared" si="0"/>
        <v>347</v>
      </c>
      <c r="M6" s="125">
        <f t="shared" si="0"/>
        <v>119</v>
      </c>
      <c r="N6" s="125">
        <f t="shared" si="0"/>
        <v>1128</v>
      </c>
      <c r="O6" s="125">
        <f t="shared" si="0"/>
        <v>62</v>
      </c>
      <c r="P6" s="125">
        <f t="shared" si="0"/>
        <v>6293</v>
      </c>
      <c r="Q6" s="126">
        <v>0</v>
      </c>
      <c r="R6" s="219">
        <f t="shared" ref="R6:R44" si="1">SUM(H6:P6)</f>
        <v>8449</v>
      </c>
      <c r="S6" s="125">
        <f t="shared" ref="S6:X15" si="2">S51</f>
        <v>164076</v>
      </c>
      <c r="T6" s="125">
        <f t="shared" si="2"/>
        <v>8419</v>
      </c>
      <c r="U6" s="125">
        <f t="shared" si="2"/>
        <v>207</v>
      </c>
      <c r="V6" s="125">
        <f t="shared" si="2"/>
        <v>3643</v>
      </c>
      <c r="W6" s="125">
        <f t="shared" si="2"/>
        <v>146</v>
      </c>
      <c r="X6" s="220">
        <f t="shared" si="2"/>
        <v>137926</v>
      </c>
      <c r="Y6" s="127">
        <f t="shared" ref="Y6" si="3">Y51</f>
        <v>176670</v>
      </c>
      <c r="Z6" s="128" t="s">
        <v>67</v>
      </c>
    </row>
    <row r="7" spans="2:26" s="129" customFormat="1" ht="17.25" customHeight="1">
      <c r="B7" s="130" t="s">
        <v>68</v>
      </c>
      <c r="C7" s="131">
        <f t="shared" ref="C7:P7" si="4">C52</f>
        <v>30875</v>
      </c>
      <c r="D7" s="132">
        <f t="shared" si="4"/>
        <v>81</v>
      </c>
      <c r="E7" s="132">
        <f t="shared" si="4"/>
        <v>30956</v>
      </c>
      <c r="F7" s="132">
        <f t="shared" si="4"/>
        <v>0</v>
      </c>
      <c r="G7" s="132">
        <f t="shared" si="4"/>
        <v>0</v>
      </c>
      <c r="H7" s="132">
        <f t="shared" si="4"/>
        <v>6</v>
      </c>
      <c r="I7" s="132">
        <f t="shared" si="4"/>
        <v>2</v>
      </c>
      <c r="J7" s="132">
        <f t="shared" si="4"/>
        <v>67</v>
      </c>
      <c r="K7" s="132">
        <f t="shared" si="4"/>
        <v>6</v>
      </c>
      <c r="L7" s="132">
        <f t="shared" si="4"/>
        <v>38</v>
      </c>
      <c r="M7" s="132">
        <f t="shared" si="4"/>
        <v>16</v>
      </c>
      <c r="N7" s="132">
        <f t="shared" si="4"/>
        <v>224</v>
      </c>
      <c r="O7" s="132">
        <f t="shared" si="4"/>
        <v>7</v>
      </c>
      <c r="P7" s="132">
        <f t="shared" si="4"/>
        <v>1260</v>
      </c>
      <c r="Q7" s="133">
        <v>0</v>
      </c>
      <c r="R7" s="217">
        <f t="shared" si="1"/>
        <v>1626</v>
      </c>
      <c r="S7" s="132">
        <f t="shared" si="2"/>
        <v>27577</v>
      </c>
      <c r="T7" s="132">
        <f t="shared" si="2"/>
        <v>1601</v>
      </c>
      <c r="U7" s="132">
        <f t="shared" si="2"/>
        <v>40</v>
      </c>
      <c r="V7" s="132">
        <f t="shared" si="2"/>
        <v>592</v>
      </c>
      <c r="W7" s="132">
        <f t="shared" si="2"/>
        <v>26</v>
      </c>
      <c r="X7" s="221">
        <f t="shared" si="2"/>
        <v>26374</v>
      </c>
      <c r="Y7" s="134">
        <f t="shared" ref="Y7" si="5">Y52</f>
        <v>30879</v>
      </c>
      <c r="Z7" s="135" t="s">
        <v>68</v>
      </c>
    </row>
    <row r="8" spans="2:26" s="129" customFormat="1" ht="17.25" customHeight="1">
      <c r="B8" s="130" t="s">
        <v>69</v>
      </c>
      <c r="C8" s="131">
        <f t="shared" ref="C8:P8" si="6">C53</f>
        <v>42329</v>
      </c>
      <c r="D8" s="132">
        <f t="shared" si="6"/>
        <v>68</v>
      </c>
      <c r="E8" s="132">
        <f t="shared" si="6"/>
        <v>42397</v>
      </c>
      <c r="F8" s="132">
        <f t="shared" si="6"/>
        <v>0</v>
      </c>
      <c r="G8" s="132">
        <f t="shared" si="6"/>
        <v>0</v>
      </c>
      <c r="H8" s="132">
        <f t="shared" si="6"/>
        <v>27</v>
      </c>
      <c r="I8" s="132">
        <f t="shared" si="6"/>
        <v>7</v>
      </c>
      <c r="J8" s="132">
        <f t="shared" si="6"/>
        <v>114</v>
      </c>
      <c r="K8" s="132">
        <f t="shared" si="6"/>
        <v>28</v>
      </c>
      <c r="L8" s="132">
        <f t="shared" si="6"/>
        <v>124</v>
      </c>
      <c r="M8" s="132">
        <f t="shared" si="6"/>
        <v>39</v>
      </c>
      <c r="N8" s="132">
        <f t="shared" si="6"/>
        <v>373</v>
      </c>
      <c r="O8" s="132">
        <f t="shared" si="6"/>
        <v>11</v>
      </c>
      <c r="P8" s="132">
        <f t="shared" si="6"/>
        <v>1450</v>
      </c>
      <c r="Q8" s="133">
        <v>0</v>
      </c>
      <c r="R8" s="217">
        <f t="shared" si="1"/>
        <v>2173</v>
      </c>
      <c r="S8" s="132">
        <f t="shared" si="2"/>
        <v>38138</v>
      </c>
      <c r="T8" s="132">
        <f t="shared" si="2"/>
        <v>2171</v>
      </c>
      <c r="U8" s="132">
        <f t="shared" si="2"/>
        <v>111</v>
      </c>
      <c r="V8" s="132">
        <f t="shared" si="2"/>
        <v>970</v>
      </c>
      <c r="W8" s="132">
        <f t="shared" si="2"/>
        <v>67</v>
      </c>
      <c r="X8" s="221">
        <f t="shared" si="2"/>
        <v>37674</v>
      </c>
      <c r="Y8" s="134">
        <f t="shared" ref="Y8" si="7">Y53</f>
        <v>42329</v>
      </c>
      <c r="Z8" s="135" t="s">
        <v>69</v>
      </c>
    </row>
    <row r="9" spans="2:26" s="129" customFormat="1" ht="17.25" customHeight="1">
      <c r="B9" s="130" t="s">
        <v>70</v>
      </c>
      <c r="C9" s="131">
        <f t="shared" ref="C9:P9" si="8">C54</f>
        <v>29909</v>
      </c>
      <c r="D9" s="132">
        <f t="shared" si="8"/>
        <v>35</v>
      </c>
      <c r="E9" s="132">
        <f t="shared" si="8"/>
        <v>29944</v>
      </c>
      <c r="F9" s="132">
        <f t="shared" si="8"/>
        <v>0</v>
      </c>
      <c r="G9" s="132">
        <f t="shared" si="8"/>
        <v>0</v>
      </c>
      <c r="H9" s="132">
        <f t="shared" si="8"/>
        <v>11</v>
      </c>
      <c r="I9" s="132">
        <f t="shared" si="8"/>
        <v>6</v>
      </c>
      <c r="J9" s="132">
        <f t="shared" si="8"/>
        <v>73</v>
      </c>
      <c r="K9" s="132">
        <f t="shared" si="8"/>
        <v>7</v>
      </c>
      <c r="L9" s="132">
        <f t="shared" si="8"/>
        <v>50</v>
      </c>
      <c r="M9" s="132">
        <f t="shared" si="8"/>
        <v>23</v>
      </c>
      <c r="N9" s="132">
        <f t="shared" si="8"/>
        <v>224</v>
      </c>
      <c r="O9" s="132">
        <f t="shared" si="8"/>
        <v>9</v>
      </c>
      <c r="P9" s="132">
        <f t="shared" si="8"/>
        <v>1010</v>
      </c>
      <c r="Q9" s="133">
        <v>0</v>
      </c>
      <c r="R9" s="217">
        <f t="shared" si="1"/>
        <v>1413</v>
      </c>
      <c r="S9" s="132">
        <f t="shared" si="2"/>
        <v>26802</v>
      </c>
      <c r="T9" s="132">
        <f t="shared" si="2"/>
        <v>1405</v>
      </c>
      <c r="U9" s="132">
        <f t="shared" si="2"/>
        <v>17</v>
      </c>
      <c r="V9" s="132">
        <f t="shared" si="2"/>
        <v>616</v>
      </c>
      <c r="W9" s="132">
        <f t="shared" si="2"/>
        <v>11</v>
      </c>
      <c r="X9" s="221">
        <f t="shared" si="2"/>
        <v>22073</v>
      </c>
      <c r="Y9" s="134">
        <f t="shared" ref="Y9" si="9">Y54</f>
        <v>29909</v>
      </c>
      <c r="Z9" s="135" t="s">
        <v>70</v>
      </c>
    </row>
    <row r="10" spans="2:26" s="129" customFormat="1" ht="17.25" customHeight="1">
      <c r="B10" s="130" t="s">
        <v>71</v>
      </c>
      <c r="C10" s="131">
        <f t="shared" ref="C10:P10" si="10">C55</f>
        <v>59822</v>
      </c>
      <c r="D10" s="132">
        <f t="shared" si="10"/>
        <v>0</v>
      </c>
      <c r="E10" s="132">
        <f t="shared" si="10"/>
        <v>59822</v>
      </c>
      <c r="F10" s="132">
        <f t="shared" si="10"/>
        <v>1351</v>
      </c>
      <c r="G10" s="132">
        <f t="shared" si="10"/>
        <v>961</v>
      </c>
      <c r="H10" s="132">
        <f t="shared" si="10"/>
        <v>18</v>
      </c>
      <c r="I10" s="132">
        <f t="shared" si="10"/>
        <v>4</v>
      </c>
      <c r="J10" s="132">
        <f t="shared" si="10"/>
        <v>189</v>
      </c>
      <c r="K10" s="132">
        <f t="shared" si="10"/>
        <v>12</v>
      </c>
      <c r="L10" s="132">
        <f t="shared" si="10"/>
        <v>155</v>
      </c>
      <c r="M10" s="132">
        <f t="shared" si="10"/>
        <v>38</v>
      </c>
      <c r="N10" s="132">
        <f t="shared" si="10"/>
        <v>514</v>
      </c>
      <c r="O10" s="132">
        <f t="shared" si="10"/>
        <v>14</v>
      </c>
      <c r="P10" s="132">
        <f t="shared" si="10"/>
        <v>2236</v>
      </c>
      <c r="Q10" s="133">
        <v>0</v>
      </c>
      <c r="R10" s="217">
        <f t="shared" si="1"/>
        <v>3180</v>
      </c>
      <c r="S10" s="132">
        <f t="shared" si="2"/>
        <v>55550</v>
      </c>
      <c r="T10" s="132">
        <f t="shared" si="2"/>
        <v>3177</v>
      </c>
      <c r="U10" s="132">
        <f t="shared" si="2"/>
        <v>104</v>
      </c>
      <c r="V10" s="132">
        <f t="shared" si="2"/>
        <v>1388</v>
      </c>
      <c r="W10" s="132">
        <f t="shared" si="2"/>
        <v>66</v>
      </c>
      <c r="X10" s="221">
        <f t="shared" si="2"/>
        <v>47111</v>
      </c>
      <c r="Y10" s="134">
        <f t="shared" ref="Y10" si="11">Y55</f>
        <v>59822</v>
      </c>
      <c r="Z10" s="135" t="s">
        <v>71</v>
      </c>
    </row>
    <row r="11" spans="2:26" s="129" customFormat="1" ht="17.25" customHeight="1">
      <c r="B11" s="130" t="s">
        <v>72</v>
      </c>
      <c r="C11" s="131">
        <f t="shared" ref="C11:P11" si="12">C56</f>
        <v>26966</v>
      </c>
      <c r="D11" s="132">
        <f t="shared" si="12"/>
        <v>47</v>
      </c>
      <c r="E11" s="132">
        <f t="shared" si="12"/>
        <v>27013</v>
      </c>
      <c r="F11" s="132">
        <f t="shared" si="12"/>
        <v>0</v>
      </c>
      <c r="G11" s="132">
        <f t="shared" si="12"/>
        <v>0</v>
      </c>
      <c r="H11" s="132">
        <f t="shared" si="12"/>
        <v>7</v>
      </c>
      <c r="I11" s="132">
        <f t="shared" si="12"/>
        <v>0</v>
      </c>
      <c r="J11" s="132">
        <f t="shared" si="12"/>
        <v>49</v>
      </c>
      <c r="K11" s="132">
        <f t="shared" si="12"/>
        <v>5</v>
      </c>
      <c r="L11" s="132">
        <f t="shared" si="12"/>
        <v>45</v>
      </c>
      <c r="M11" s="132">
        <f t="shared" si="12"/>
        <v>13</v>
      </c>
      <c r="N11" s="132">
        <f t="shared" si="12"/>
        <v>188</v>
      </c>
      <c r="O11" s="132">
        <f t="shared" si="12"/>
        <v>6</v>
      </c>
      <c r="P11" s="132">
        <f t="shared" si="12"/>
        <v>925</v>
      </c>
      <c r="Q11" s="133">
        <v>0</v>
      </c>
      <c r="R11" s="217">
        <f t="shared" si="1"/>
        <v>1238</v>
      </c>
      <c r="S11" s="132">
        <f t="shared" si="2"/>
        <v>24127</v>
      </c>
      <c r="T11" s="132">
        <f t="shared" si="2"/>
        <v>1238</v>
      </c>
      <c r="U11" s="132">
        <f t="shared" si="2"/>
        <v>29</v>
      </c>
      <c r="V11" s="132">
        <f t="shared" si="2"/>
        <v>503</v>
      </c>
      <c r="W11" s="132">
        <f t="shared" si="2"/>
        <v>23</v>
      </c>
      <c r="X11" s="221">
        <f t="shared" si="2"/>
        <v>22814</v>
      </c>
      <c r="Y11" s="134">
        <f t="shared" ref="Y11" si="13">Y56</f>
        <v>26966</v>
      </c>
      <c r="Z11" s="135" t="s">
        <v>72</v>
      </c>
    </row>
    <row r="12" spans="2:26" s="129" customFormat="1" ht="17.25" customHeight="1">
      <c r="B12" s="130" t="s">
        <v>73</v>
      </c>
      <c r="C12" s="131">
        <f t="shared" ref="C12:P12" si="14">C57</f>
        <v>13092</v>
      </c>
      <c r="D12" s="132">
        <f t="shared" si="14"/>
        <v>17</v>
      </c>
      <c r="E12" s="132">
        <f t="shared" si="14"/>
        <v>13109</v>
      </c>
      <c r="F12" s="132">
        <f t="shared" si="14"/>
        <v>0</v>
      </c>
      <c r="G12" s="132">
        <f t="shared" si="14"/>
        <v>0</v>
      </c>
      <c r="H12" s="132">
        <f t="shared" si="14"/>
        <v>4</v>
      </c>
      <c r="I12" s="132">
        <f t="shared" si="14"/>
        <v>1</v>
      </c>
      <c r="J12" s="132">
        <f t="shared" si="14"/>
        <v>34</v>
      </c>
      <c r="K12" s="132">
        <f t="shared" si="14"/>
        <v>6</v>
      </c>
      <c r="L12" s="132">
        <f t="shared" si="14"/>
        <v>22</v>
      </c>
      <c r="M12" s="132">
        <f t="shared" si="14"/>
        <v>15</v>
      </c>
      <c r="N12" s="132">
        <f t="shared" si="14"/>
        <v>158</v>
      </c>
      <c r="O12" s="132">
        <f t="shared" si="14"/>
        <v>5</v>
      </c>
      <c r="P12" s="132">
        <f t="shared" si="14"/>
        <v>550</v>
      </c>
      <c r="Q12" s="133">
        <v>0</v>
      </c>
      <c r="R12" s="217">
        <f t="shared" si="1"/>
        <v>795</v>
      </c>
      <c r="S12" s="132">
        <f t="shared" si="2"/>
        <v>11525</v>
      </c>
      <c r="T12" s="132">
        <f t="shared" si="2"/>
        <v>790</v>
      </c>
      <c r="U12" s="132">
        <f t="shared" si="2"/>
        <v>16</v>
      </c>
      <c r="V12" s="132">
        <f t="shared" si="2"/>
        <v>332</v>
      </c>
      <c r="W12" s="132">
        <f t="shared" si="2"/>
        <v>9</v>
      </c>
      <c r="X12" s="221">
        <f t="shared" si="2"/>
        <v>21920</v>
      </c>
      <c r="Y12" s="134">
        <f t="shared" ref="Y12" si="15">Y57</f>
        <v>13092</v>
      </c>
      <c r="Z12" s="135" t="s">
        <v>73</v>
      </c>
    </row>
    <row r="13" spans="2:26" s="129" customFormat="1" ht="17.25" customHeight="1">
      <c r="B13" s="130" t="s">
        <v>74</v>
      </c>
      <c r="C13" s="131">
        <f t="shared" ref="C13:P13" si="16">C58</f>
        <v>10674</v>
      </c>
      <c r="D13" s="132">
        <f t="shared" si="16"/>
        <v>0</v>
      </c>
      <c r="E13" s="132">
        <f t="shared" si="16"/>
        <v>10674</v>
      </c>
      <c r="F13" s="132">
        <f t="shared" si="16"/>
        <v>0</v>
      </c>
      <c r="G13" s="132">
        <f t="shared" si="16"/>
        <v>0</v>
      </c>
      <c r="H13" s="132">
        <f t="shared" si="16"/>
        <v>5</v>
      </c>
      <c r="I13" s="132">
        <f t="shared" si="16"/>
        <v>0</v>
      </c>
      <c r="J13" s="132">
        <f t="shared" si="16"/>
        <v>18</v>
      </c>
      <c r="K13" s="132">
        <f t="shared" si="16"/>
        <v>2</v>
      </c>
      <c r="L13" s="132">
        <f t="shared" si="16"/>
        <v>19</v>
      </c>
      <c r="M13" s="132">
        <f t="shared" si="16"/>
        <v>8</v>
      </c>
      <c r="N13" s="132">
        <f t="shared" si="16"/>
        <v>104</v>
      </c>
      <c r="O13" s="132">
        <f t="shared" si="16"/>
        <v>8</v>
      </c>
      <c r="P13" s="132">
        <f t="shared" si="16"/>
        <v>491</v>
      </c>
      <c r="Q13" s="133">
        <v>0</v>
      </c>
      <c r="R13" s="217">
        <f t="shared" si="1"/>
        <v>655</v>
      </c>
      <c r="S13" s="132">
        <f t="shared" si="2"/>
        <v>9348</v>
      </c>
      <c r="T13" s="132">
        <f t="shared" si="2"/>
        <v>654</v>
      </c>
      <c r="U13" s="132">
        <f t="shared" si="2"/>
        <v>15</v>
      </c>
      <c r="V13" s="132">
        <f t="shared" si="2"/>
        <v>305</v>
      </c>
      <c r="W13" s="132">
        <f t="shared" si="2"/>
        <v>11</v>
      </c>
      <c r="X13" s="221">
        <f t="shared" si="2"/>
        <v>11950</v>
      </c>
      <c r="Y13" s="134">
        <f t="shared" ref="Y13" si="17">Y58</f>
        <v>10678</v>
      </c>
      <c r="Z13" s="135" t="s">
        <v>74</v>
      </c>
    </row>
    <row r="14" spans="2:26" s="129" customFormat="1" ht="17.25" customHeight="1">
      <c r="B14" s="130" t="s">
        <v>75</v>
      </c>
      <c r="C14" s="131">
        <f t="shared" ref="C14:P14" si="18">C59</f>
        <v>59462</v>
      </c>
      <c r="D14" s="132">
        <f t="shared" si="18"/>
        <v>92</v>
      </c>
      <c r="E14" s="132">
        <f t="shared" si="18"/>
        <v>59554</v>
      </c>
      <c r="F14" s="132">
        <f t="shared" si="18"/>
        <v>0</v>
      </c>
      <c r="G14" s="132">
        <f t="shared" si="18"/>
        <v>0</v>
      </c>
      <c r="H14" s="132">
        <f t="shared" si="18"/>
        <v>12</v>
      </c>
      <c r="I14" s="132">
        <f t="shared" si="18"/>
        <v>3</v>
      </c>
      <c r="J14" s="132">
        <f t="shared" si="18"/>
        <v>93</v>
      </c>
      <c r="K14" s="132">
        <f t="shared" si="18"/>
        <v>4</v>
      </c>
      <c r="L14" s="132">
        <f t="shared" si="18"/>
        <v>74</v>
      </c>
      <c r="M14" s="132">
        <f t="shared" si="18"/>
        <v>25</v>
      </c>
      <c r="N14" s="132">
        <f t="shared" si="18"/>
        <v>312</v>
      </c>
      <c r="O14" s="132">
        <f t="shared" si="18"/>
        <v>5</v>
      </c>
      <c r="P14" s="132">
        <f t="shared" si="18"/>
        <v>2002</v>
      </c>
      <c r="Q14" s="133">
        <v>0</v>
      </c>
      <c r="R14" s="217">
        <f t="shared" si="1"/>
        <v>2530</v>
      </c>
      <c r="S14" s="132">
        <f t="shared" si="2"/>
        <v>55656</v>
      </c>
      <c r="T14" s="132">
        <f t="shared" si="2"/>
        <v>2528</v>
      </c>
      <c r="U14" s="132">
        <f t="shared" si="2"/>
        <v>47</v>
      </c>
      <c r="V14" s="132">
        <f t="shared" si="2"/>
        <v>886</v>
      </c>
      <c r="W14" s="132">
        <f t="shared" si="2"/>
        <v>21</v>
      </c>
      <c r="X14" s="221">
        <f t="shared" si="2"/>
        <v>48999</v>
      </c>
      <c r="Y14" s="134">
        <f t="shared" ref="Y14" si="19">Y59</f>
        <v>59476</v>
      </c>
      <c r="Z14" s="135" t="s">
        <v>75</v>
      </c>
    </row>
    <row r="15" spans="2:26" s="129" customFormat="1" ht="17.25" customHeight="1">
      <c r="B15" s="130" t="s">
        <v>76</v>
      </c>
      <c r="C15" s="131">
        <f t="shared" ref="C15:P15" si="20">C60</f>
        <v>39888</v>
      </c>
      <c r="D15" s="132">
        <f t="shared" si="20"/>
        <v>0</v>
      </c>
      <c r="E15" s="132">
        <f t="shared" si="20"/>
        <v>39888</v>
      </c>
      <c r="F15" s="132">
        <f t="shared" si="20"/>
        <v>0</v>
      </c>
      <c r="G15" s="132">
        <f t="shared" si="20"/>
        <v>0</v>
      </c>
      <c r="H15" s="132">
        <f t="shared" si="20"/>
        <v>5</v>
      </c>
      <c r="I15" s="132">
        <f t="shared" si="20"/>
        <v>1</v>
      </c>
      <c r="J15" s="132">
        <f t="shared" si="20"/>
        <v>56</v>
      </c>
      <c r="K15" s="132">
        <f t="shared" si="20"/>
        <v>1</v>
      </c>
      <c r="L15" s="132">
        <f t="shared" si="20"/>
        <v>47</v>
      </c>
      <c r="M15" s="132">
        <f t="shared" si="20"/>
        <v>16</v>
      </c>
      <c r="N15" s="132">
        <f t="shared" si="20"/>
        <v>203</v>
      </c>
      <c r="O15" s="132">
        <f t="shared" si="20"/>
        <v>8</v>
      </c>
      <c r="P15" s="132">
        <f t="shared" si="20"/>
        <v>1273</v>
      </c>
      <c r="Q15" s="133">
        <v>0</v>
      </c>
      <c r="R15" s="217">
        <f t="shared" si="1"/>
        <v>1610</v>
      </c>
      <c r="S15" s="132">
        <f t="shared" si="2"/>
        <v>36356</v>
      </c>
      <c r="T15" s="132">
        <f t="shared" si="2"/>
        <v>1610</v>
      </c>
      <c r="U15" s="132">
        <f t="shared" si="2"/>
        <v>38</v>
      </c>
      <c r="V15" s="132">
        <f t="shared" si="2"/>
        <v>652</v>
      </c>
      <c r="W15" s="132">
        <f t="shared" si="2"/>
        <v>28</v>
      </c>
      <c r="X15" s="221">
        <f t="shared" si="2"/>
        <v>28513</v>
      </c>
      <c r="Y15" s="134">
        <f t="shared" ref="Y15" si="21">Y60</f>
        <v>39904</v>
      </c>
      <c r="Z15" s="135" t="s">
        <v>76</v>
      </c>
    </row>
    <row r="16" spans="2:26" s="129" customFormat="1" ht="17.25" customHeight="1">
      <c r="B16" s="130" t="s">
        <v>425</v>
      </c>
      <c r="C16" s="131">
        <f t="shared" ref="C16:P16" si="22">C61</f>
        <v>18438</v>
      </c>
      <c r="D16" s="132">
        <f t="shared" si="22"/>
        <v>0</v>
      </c>
      <c r="E16" s="132">
        <f t="shared" si="22"/>
        <v>18438</v>
      </c>
      <c r="F16" s="132">
        <f t="shared" si="22"/>
        <v>0</v>
      </c>
      <c r="G16" s="132">
        <f t="shared" si="22"/>
        <v>0</v>
      </c>
      <c r="H16" s="132">
        <f t="shared" si="22"/>
        <v>6</v>
      </c>
      <c r="I16" s="132">
        <f t="shared" si="22"/>
        <v>2</v>
      </c>
      <c r="J16" s="132">
        <f t="shared" si="22"/>
        <v>27</v>
      </c>
      <c r="K16" s="132">
        <f t="shared" si="22"/>
        <v>4</v>
      </c>
      <c r="L16" s="132">
        <f t="shared" si="22"/>
        <v>28</v>
      </c>
      <c r="M16" s="132">
        <f t="shared" si="22"/>
        <v>11</v>
      </c>
      <c r="N16" s="132">
        <f t="shared" si="22"/>
        <v>124</v>
      </c>
      <c r="O16" s="132">
        <f t="shared" si="22"/>
        <v>10</v>
      </c>
      <c r="P16" s="132">
        <f t="shared" si="22"/>
        <v>649</v>
      </c>
      <c r="Q16" s="133">
        <v>0</v>
      </c>
      <c r="R16" s="217">
        <f t="shared" si="1"/>
        <v>861</v>
      </c>
      <c r="S16" s="132">
        <f t="shared" ref="S16:X25" si="23">S61</f>
        <v>16610</v>
      </c>
      <c r="T16" s="132">
        <f t="shared" si="23"/>
        <v>854</v>
      </c>
      <c r="U16" s="132">
        <f t="shared" si="23"/>
        <v>24</v>
      </c>
      <c r="V16" s="132">
        <f t="shared" si="23"/>
        <v>372</v>
      </c>
      <c r="W16" s="132">
        <f t="shared" si="23"/>
        <v>16</v>
      </c>
      <c r="X16" s="221">
        <f t="shared" si="23"/>
        <v>15746</v>
      </c>
      <c r="Y16" s="134">
        <f t="shared" ref="Y16" si="24">Y61</f>
        <v>18440</v>
      </c>
      <c r="Z16" s="135" t="str">
        <f>B16</f>
        <v>葛城市</v>
      </c>
    </row>
    <row r="17" spans="2:26" s="129" customFormat="1" ht="17.25" customHeight="1">
      <c r="B17" s="130" t="s">
        <v>77</v>
      </c>
      <c r="C17" s="131">
        <f t="shared" ref="C17:P17" si="25">C62</f>
        <v>12697</v>
      </c>
      <c r="D17" s="132">
        <f t="shared" si="25"/>
        <v>0</v>
      </c>
      <c r="E17" s="132">
        <f t="shared" si="25"/>
        <v>12697</v>
      </c>
      <c r="F17" s="132">
        <f t="shared" si="25"/>
        <v>0</v>
      </c>
      <c r="G17" s="132">
        <f t="shared" si="25"/>
        <v>0</v>
      </c>
      <c r="H17" s="132">
        <f t="shared" si="25"/>
        <v>3</v>
      </c>
      <c r="I17" s="132">
        <f t="shared" si="25"/>
        <v>1</v>
      </c>
      <c r="J17" s="132">
        <f t="shared" si="25"/>
        <v>15</v>
      </c>
      <c r="K17" s="132">
        <f t="shared" si="25"/>
        <v>1</v>
      </c>
      <c r="L17" s="132">
        <f t="shared" si="25"/>
        <v>9</v>
      </c>
      <c r="M17" s="132">
        <f t="shared" si="25"/>
        <v>3</v>
      </c>
      <c r="N17" s="132">
        <f t="shared" si="25"/>
        <v>112</v>
      </c>
      <c r="O17" s="132">
        <f t="shared" si="25"/>
        <v>0</v>
      </c>
      <c r="P17" s="132">
        <f t="shared" si="25"/>
        <v>456</v>
      </c>
      <c r="Q17" s="133">
        <v>0</v>
      </c>
      <c r="R17" s="217">
        <f t="shared" si="1"/>
        <v>600</v>
      </c>
      <c r="S17" s="132">
        <f t="shared" si="23"/>
        <v>11126</v>
      </c>
      <c r="T17" s="132">
        <f t="shared" si="23"/>
        <v>599</v>
      </c>
      <c r="U17" s="132">
        <f t="shared" si="23"/>
        <v>11</v>
      </c>
      <c r="V17" s="132">
        <f t="shared" si="23"/>
        <v>209</v>
      </c>
      <c r="W17" s="132">
        <f t="shared" si="23"/>
        <v>6</v>
      </c>
      <c r="X17" s="221">
        <f t="shared" si="23"/>
        <v>14902</v>
      </c>
      <c r="Y17" s="134">
        <f t="shared" ref="Y17" si="26">Y62</f>
        <v>12697</v>
      </c>
      <c r="Z17" s="135" t="s">
        <v>77</v>
      </c>
    </row>
    <row r="18" spans="2:26" s="129" customFormat="1" ht="17.25" customHeight="1">
      <c r="B18" s="130" t="s">
        <v>78</v>
      </c>
      <c r="C18" s="131">
        <f t="shared" ref="C18:P18" si="27">C63</f>
        <v>1536</v>
      </c>
      <c r="D18" s="132">
        <f t="shared" si="27"/>
        <v>0</v>
      </c>
      <c r="E18" s="132">
        <f t="shared" si="27"/>
        <v>1536</v>
      </c>
      <c r="F18" s="132">
        <f t="shared" si="27"/>
        <v>0</v>
      </c>
      <c r="G18" s="132">
        <f t="shared" si="27"/>
        <v>0</v>
      </c>
      <c r="H18" s="132">
        <f t="shared" si="27"/>
        <v>0</v>
      </c>
      <c r="I18" s="132">
        <f t="shared" si="27"/>
        <v>0</v>
      </c>
      <c r="J18" s="132">
        <f t="shared" si="27"/>
        <v>3</v>
      </c>
      <c r="K18" s="132">
        <f t="shared" si="27"/>
        <v>0</v>
      </c>
      <c r="L18" s="132">
        <f t="shared" si="27"/>
        <v>3</v>
      </c>
      <c r="M18" s="132">
        <f t="shared" si="27"/>
        <v>3</v>
      </c>
      <c r="N18" s="132">
        <f t="shared" si="27"/>
        <v>16</v>
      </c>
      <c r="O18" s="132">
        <f t="shared" si="27"/>
        <v>0</v>
      </c>
      <c r="P18" s="132">
        <f t="shared" si="27"/>
        <v>66</v>
      </c>
      <c r="Q18" s="133">
        <v>0</v>
      </c>
      <c r="R18" s="217">
        <f t="shared" si="1"/>
        <v>91</v>
      </c>
      <c r="S18" s="132">
        <f t="shared" si="23"/>
        <v>1295</v>
      </c>
      <c r="T18" s="132">
        <f t="shared" si="23"/>
        <v>91</v>
      </c>
      <c r="U18" s="132">
        <f t="shared" si="23"/>
        <v>0</v>
      </c>
      <c r="V18" s="132">
        <f t="shared" si="23"/>
        <v>29</v>
      </c>
      <c r="W18" s="132">
        <f t="shared" si="23"/>
        <v>0</v>
      </c>
      <c r="X18" s="221">
        <f t="shared" si="23"/>
        <v>2118</v>
      </c>
      <c r="Y18" s="134">
        <f t="shared" ref="Y18" si="28">Y63</f>
        <v>1536</v>
      </c>
      <c r="Z18" s="135" t="s">
        <v>78</v>
      </c>
    </row>
    <row r="19" spans="2:26" s="129" customFormat="1" ht="17.25" customHeight="1">
      <c r="B19" s="130" t="s">
        <v>79</v>
      </c>
      <c r="C19" s="131">
        <f t="shared" ref="C19:P19" si="29">C64</f>
        <v>9300</v>
      </c>
      <c r="D19" s="132">
        <f t="shared" si="29"/>
        <v>23</v>
      </c>
      <c r="E19" s="132">
        <f t="shared" si="29"/>
        <v>9323</v>
      </c>
      <c r="F19" s="132">
        <f t="shared" si="29"/>
        <v>0</v>
      </c>
      <c r="G19" s="132">
        <f t="shared" si="29"/>
        <v>0</v>
      </c>
      <c r="H19" s="132">
        <f t="shared" si="29"/>
        <v>2</v>
      </c>
      <c r="I19" s="132">
        <f t="shared" si="29"/>
        <v>0</v>
      </c>
      <c r="J19" s="132">
        <f t="shared" si="29"/>
        <v>13</v>
      </c>
      <c r="K19" s="132">
        <f t="shared" si="29"/>
        <v>1</v>
      </c>
      <c r="L19" s="132">
        <f t="shared" si="29"/>
        <v>8</v>
      </c>
      <c r="M19" s="132">
        <f t="shared" si="29"/>
        <v>2</v>
      </c>
      <c r="N19" s="132">
        <f t="shared" si="29"/>
        <v>47</v>
      </c>
      <c r="O19" s="132">
        <f t="shared" si="29"/>
        <v>0</v>
      </c>
      <c r="P19" s="132">
        <f t="shared" si="29"/>
        <v>280</v>
      </c>
      <c r="Q19" s="133">
        <v>0</v>
      </c>
      <c r="R19" s="217">
        <f t="shared" si="1"/>
        <v>353</v>
      </c>
      <c r="S19" s="132">
        <f t="shared" si="23"/>
        <v>8377</v>
      </c>
      <c r="T19" s="132">
        <f t="shared" si="23"/>
        <v>353</v>
      </c>
      <c r="U19" s="132">
        <f t="shared" si="23"/>
        <v>3</v>
      </c>
      <c r="V19" s="132">
        <f t="shared" si="23"/>
        <v>128</v>
      </c>
      <c r="W19" s="132">
        <f t="shared" si="23"/>
        <v>3</v>
      </c>
      <c r="X19" s="221">
        <f t="shared" si="23"/>
        <v>8900</v>
      </c>
      <c r="Y19" s="134">
        <f t="shared" ref="Y19" si="30">Y64</f>
        <v>9300</v>
      </c>
      <c r="Z19" s="135" t="s">
        <v>79</v>
      </c>
    </row>
    <row r="20" spans="2:26" s="129" customFormat="1" ht="17.25" customHeight="1">
      <c r="B20" s="130" t="s">
        <v>80</v>
      </c>
      <c r="C20" s="131">
        <f t="shared" ref="C20:P20" si="31">C65</f>
        <v>11351</v>
      </c>
      <c r="D20" s="132">
        <f t="shared" si="31"/>
        <v>0</v>
      </c>
      <c r="E20" s="132">
        <f t="shared" si="31"/>
        <v>11351</v>
      </c>
      <c r="F20" s="132">
        <f t="shared" si="31"/>
        <v>0</v>
      </c>
      <c r="G20" s="132">
        <f t="shared" si="31"/>
        <v>0</v>
      </c>
      <c r="H20" s="132">
        <f t="shared" si="31"/>
        <v>0</v>
      </c>
      <c r="I20" s="132">
        <f t="shared" si="31"/>
        <v>0</v>
      </c>
      <c r="J20" s="132">
        <f t="shared" si="31"/>
        <v>7</v>
      </c>
      <c r="K20" s="132">
        <f t="shared" si="31"/>
        <v>2</v>
      </c>
      <c r="L20" s="132">
        <f t="shared" si="31"/>
        <v>9</v>
      </c>
      <c r="M20" s="132">
        <f t="shared" si="31"/>
        <v>2</v>
      </c>
      <c r="N20" s="132">
        <f t="shared" si="31"/>
        <v>45</v>
      </c>
      <c r="O20" s="132">
        <f t="shared" si="31"/>
        <v>2</v>
      </c>
      <c r="P20" s="132">
        <f t="shared" si="31"/>
        <v>231</v>
      </c>
      <c r="Q20" s="133">
        <v>0</v>
      </c>
      <c r="R20" s="217">
        <f t="shared" si="1"/>
        <v>298</v>
      </c>
      <c r="S20" s="132">
        <f t="shared" si="23"/>
        <v>10356</v>
      </c>
      <c r="T20" s="132">
        <f t="shared" si="23"/>
        <v>297</v>
      </c>
      <c r="U20" s="132">
        <f t="shared" si="23"/>
        <v>3</v>
      </c>
      <c r="V20" s="132">
        <f t="shared" si="23"/>
        <v>108</v>
      </c>
      <c r="W20" s="132">
        <f t="shared" si="23"/>
        <v>2</v>
      </c>
      <c r="X20" s="221">
        <f t="shared" si="23"/>
        <v>8937</v>
      </c>
      <c r="Y20" s="134">
        <f t="shared" ref="Y20" si="32">Y65</f>
        <v>11351</v>
      </c>
      <c r="Z20" s="135" t="s">
        <v>80</v>
      </c>
    </row>
    <row r="21" spans="2:26" s="129" customFormat="1" ht="17.25" customHeight="1">
      <c r="B21" s="130" t="s">
        <v>81</v>
      </c>
      <c r="C21" s="131">
        <f t="shared" ref="C21:P21" si="33">C66</f>
        <v>14065</v>
      </c>
      <c r="D21" s="132">
        <f t="shared" si="33"/>
        <v>33</v>
      </c>
      <c r="E21" s="132">
        <f t="shared" si="33"/>
        <v>14098</v>
      </c>
      <c r="F21" s="132">
        <f t="shared" si="33"/>
        <v>0</v>
      </c>
      <c r="G21" s="132">
        <f t="shared" si="33"/>
        <v>0</v>
      </c>
      <c r="H21" s="132">
        <f t="shared" si="33"/>
        <v>2</v>
      </c>
      <c r="I21" s="132">
        <f t="shared" si="33"/>
        <v>1</v>
      </c>
      <c r="J21" s="132">
        <f t="shared" si="33"/>
        <v>19</v>
      </c>
      <c r="K21" s="132">
        <f t="shared" si="33"/>
        <v>1</v>
      </c>
      <c r="L21" s="132">
        <f t="shared" si="33"/>
        <v>13</v>
      </c>
      <c r="M21" s="132">
        <f t="shared" si="33"/>
        <v>5</v>
      </c>
      <c r="N21" s="132">
        <f t="shared" si="33"/>
        <v>79</v>
      </c>
      <c r="O21" s="132">
        <f t="shared" si="33"/>
        <v>2</v>
      </c>
      <c r="P21" s="132">
        <f t="shared" si="33"/>
        <v>398</v>
      </c>
      <c r="Q21" s="133">
        <v>0</v>
      </c>
      <c r="R21" s="217">
        <f t="shared" si="1"/>
        <v>520</v>
      </c>
      <c r="S21" s="132">
        <f t="shared" si="23"/>
        <v>12796</v>
      </c>
      <c r="T21" s="132">
        <f t="shared" si="23"/>
        <v>520</v>
      </c>
      <c r="U21" s="132">
        <f t="shared" si="23"/>
        <v>9</v>
      </c>
      <c r="V21" s="132">
        <f t="shared" si="23"/>
        <v>210</v>
      </c>
      <c r="W21" s="132">
        <f t="shared" si="23"/>
        <v>6</v>
      </c>
      <c r="X21" s="221">
        <f t="shared" si="23"/>
        <v>11881</v>
      </c>
      <c r="Y21" s="134">
        <f t="shared" ref="Y21" si="34">Y66</f>
        <v>14065</v>
      </c>
      <c r="Z21" s="135" t="s">
        <v>81</v>
      </c>
    </row>
    <row r="22" spans="2:26" s="129" customFormat="1" ht="17.25" customHeight="1">
      <c r="B22" s="130" t="s">
        <v>82</v>
      </c>
      <c r="C22" s="131">
        <f t="shared" ref="C22:P22" si="35">C67</f>
        <v>3603</v>
      </c>
      <c r="D22" s="132">
        <f t="shared" si="35"/>
        <v>0</v>
      </c>
      <c r="E22" s="132">
        <f t="shared" si="35"/>
        <v>3603</v>
      </c>
      <c r="F22" s="132">
        <f t="shared" si="35"/>
        <v>0</v>
      </c>
      <c r="G22" s="132">
        <f t="shared" si="35"/>
        <v>0</v>
      </c>
      <c r="H22" s="132">
        <f t="shared" si="35"/>
        <v>0</v>
      </c>
      <c r="I22" s="132">
        <f t="shared" si="35"/>
        <v>0</v>
      </c>
      <c r="J22" s="132">
        <f t="shared" si="35"/>
        <v>9</v>
      </c>
      <c r="K22" s="132">
        <f t="shared" si="35"/>
        <v>3</v>
      </c>
      <c r="L22" s="132">
        <f t="shared" si="35"/>
        <v>5</v>
      </c>
      <c r="M22" s="132">
        <f t="shared" si="35"/>
        <v>5</v>
      </c>
      <c r="N22" s="132">
        <f t="shared" si="35"/>
        <v>30</v>
      </c>
      <c r="O22" s="132">
        <f t="shared" si="35"/>
        <v>0</v>
      </c>
      <c r="P22" s="132">
        <f t="shared" si="35"/>
        <v>81</v>
      </c>
      <c r="Q22" s="133">
        <v>0</v>
      </c>
      <c r="R22" s="217">
        <f t="shared" si="1"/>
        <v>133</v>
      </c>
      <c r="S22" s="132">
        <f t="shared" si="23"/>
        <v>3171</v>
      </c>
      <c r="T22" s="132">
        <f t="shared" si="23"/>
        <v>133</v>
      </c>
      <c r="U22" s="132">
        <f t="shared" si="23"/>
        <v>2</v>
      </c>
      <c r="V22" s="132">
        <f t="shared" si="23"/>
        <v>58</v>
      </c>
      <c r="W22" s="132">
        <f t="shared" si="23"/>
        <v>1</v>
      </c>
      <c r="X22" s="221">
        <f t="shared" si="23"/>
        <v>2947</v>
      </c>
      <c r="Y22" s="134">
        <f t="shared" ref="Y22" si="36">Y67</f>
        <v>3621</v>
      </c>
      <c r="Z22" s="135" t="s">
        <v>82</v>
      </c>
    </row>
    <row r="23" spans="2:26" s="129" customFormat="1" ht="17.25" customHeight="1">
      <c r="B23" s="130" t="s">
        <v>83</v>
      </c>
      <c r="C23" s="131">
        <f t="shared" ref="C23:P23" si="37">C68</f>
        <v>3992</v>
      </c>
      <c r="D23" s="132">
        <f t="shared" si="37"/>
        <v>10</v>
      </c>
      <c r="E23" s="132">
        <f t="shared" si="37"/>
        <v>4002</v>
      </c>
      <c r="F23" s="132">
        <f t="shared" si="37"/>
        <v>0</v>
      </c>
      <c r="G23" s="132">
        <f t="shared" si="37"/>
        <v>0</v>
      </c>
      <c r="H23" s="132">
        <f t="shared" si="37"/>
        <v>2</v>
      </c>
      <c r="I23" s="132">
        <f t="shared" si="37"/>
        <v>3</v>
      </c>
      <c r="J23" s="132">
        <f t="shared" si="37"/>
        <v>11</v>
      </c>
      <c r="K23" s="132">
        <f t="shared" si="37"/>
        <v>1</v>
      </c>
      <c r="L23" s="132">
        <f t="shared" si="37"/>
        <v>6</v>
      </c>
      <c r="M23" s="132">
        <f t="shared" si="37"/>
        <v>3</v>
      </c>
      <c r="N23" s="132">
        <f t="shared" si="37"/>
        <v>23</v>
      </c>
      <c r="O23" s="132">
        <f t="shared" si="37"/>
        <v>1</v>
      </c>
      <c r="P23" s="132">
        <f t="shared" si="37"/>
        <v>131</v>
      </c>
      <c r="Q23" s="133">
        <v>0</v>
      </c>
      <c r="R23" s="217">
        <f t="shared" si="1"/>
        <v>181</v>
      </c>
      <c r="S23" s="132">
        <f t="shared" si="23"/>
        <v>3539</v>
      </c>
      <c r="T23" s="132">
        <f t="shared" si="23"/>
        <v>181</v>
      </c>
      <c r="U23" s="132">
        <f t="shared" si="23"/>
        <v>6</v>
      </c>
      <c r="V23" s="132">
        <f t="shared" si="23"/>
        <v>74</v>
      </c>
      <c r="W23" s="132">
        <f t="shared" si="23"/>
        <v>2</v>
      </c>
      <c r="X23" s="221">
        <f t="shared" si="23"/>
        <v>3543</v>
      </c>
      <c r="Y23" s="134">
        <f t="shared" ref="Y23" si="38">Y68</f>
        <v>3992</v>
      </c>
      <c r="Z23" s="135" t="s">
        <v>83</v>
      </c>
    </row>
    <row r="24" spans="2:26" s="129" customFormat="1" ht="17.25" customHeight="1">
      <c r="B24" s="130" t="s">
        <v>84</v>
      </c>
      <c r="C24" s="131">
        <f t="shared" ref="C24:P24" si="39">C69</f>
        <v>3125</v>
      </c>
      <c r="D24" s="132">
        <f t="shared" si="39"/>
        <v>0</v>
      </c>
      <c r="E24" s="132">
        <f t="shared" si="39"/>
        <v>3125</v>
      </c>
      <c r="F24" s="132">
        <f t="shared" si="39"/>
        <v>0</v>
      </c>
      <c r="G24" s="132">
        <f t="shared" si="39"/>
        <v>0</v>
      </c>
      <c r="H24" s="132">
        <f t="shared" si="39"/>
        <v>0</v>
      </c>
      <c r="I24" s="132">
        <f t="shared" si="39"/>
        <v>0</v>
      </c>
      <c r="J24" s="132">
        <f t="shared" si="39"/>
        <v>3</v>
      </c>
      <c r="K24" s="132">
        <f t="shared" si="39"/>
        <v>0</v>
      </c>
      <c r="L24" s="132">
        <f t="shared" si="39"/>
        <v>0</v>
      </c>
      <c r="M24" s="132">
        <f t="shared" si="39"/>
        <v>1</v>
      </c>
      <c r="N24" s="132">
        <f t="shared" si="39"/>
        <v>18</v>
      </c>
      <c r="O24" s="132">
        <f t="shared" si="39"/>
        <v>4</v>
      </c>
      <c r="P24" s="132">
        <f t="shared" si="39"/>
        <v>97</v>
      </c>
      <c r="Q24" s="133">
        <v>0</v>
      </c>
      <c r="R24" s="217">
        <f t="shared" si="1"/>
        <v>123</v>
      </c>
      <c r="S24" s="132">
        <f t="shared" si="23"/>
        <v>2759</v>
      </c>
      <c r="T24" s="132">
        <f t="shared" si="23"/>
        <v>123</v>
      </c>
      <c r="U24" s="132">
        <f t="shared" si="23"/>
        <v>2</v>
      </c>
      <c r="V24" s="132">
        <f t="shared" si="23"/>
        <v>47</v>
      </c>
      <c r="W24" s="132">
        <f t="shared" si="23"/>
        <v>0</v>
      </c>
      <c r="X24" s="221">
        <f t="shared" si="23"/>
        <v>3094</v>
      </c>
      <c r="Y24" s="134">
        <f t="shared" ref="Y24" si="40">Y69</f>
        <v>3125</v>
      </c>
      <c r="Z24" s="135" t="s">
        <v>84</v>
      </c>
    </row>
    <row r="25" spans="2:26" s="129" customFormat="1" ht="17.25" customHeight="1">
      <c r="B25" s="130" t="s">
        <v>85</v>
      </c>
      <c r="C25" s="131">
        <f t="shared" ref="C25:P25" si="41">C70</f>
        <v>15789</v>
      </c>
      <c r="D25" s="132">
        <f t="shared" si="41"/>
        <v>16</v>
      </c>
      <c r="E25" s="132">
        <f t="shared" si="41"/>
        <v>15805</v>
      </c>
      <c r="F25" s="132">
        <f t="shared" si="41"/>
        <v>0</v>
      </c>
      <c r="G25" s="132">
        <f t="shared" si="41"/>
        <v>0</v>
      </c>
      <c r="H25" s="132">
        <f t="shared" si="41"/>
        <v>7</v>
      </c>
      <c r="I25" s="132">
        <f t="shared" si="41"/>
        <v>0</v>
      </c>
      <c r="J25" s="132">
        <f t="shared" si="41"/>
        <v>29</v>
      </c>
      <c r="K25" s="132">
        <f t="shared" si="41"/>
        <v>4</v>
      </c>
      <c r="L25" s="132">
        <f t="shared" si="41"/>
        <v>23</v>
      </c>
      <c r="M25" s="132">
        <f t="shared" si="41"/>
        <v>13</v>
      </c>
      <c r="N25" s="132">
        <f t="shared" si="41"/>
        <v>135</v>
      </c>
      <c r="O25" s="132">
        <f t="shared" si="41"/>
        <v>14</v>
      </c>
      <c r="P25" s="132">
        <f t="shared" si="41"/>
        <v>607</v>
      </c>
      <c r="Q25" s="133">
        <v>0</v>
      </c>
      <c r="R25" s="217">
        <f t="shared" si="1"/>
        <v>832</v>
      </c>
      <c r="S25" s="132">
        <f t="shared" si="23"/>
        <v>14138</v>
      </c>
      <c r="T25" s="132">
        <f t="shared" si="23"/>
        <v>825</v>
      </c>
      <c r="U25" s="132">
        <f t="shared" si="23"/>
        <v>22</v>
      </c>
      <c r="V25" s="132">
        <f t="shared" si="23"/>
        <v>365</v>
      </c>
      <c r="W25" s="132">
        <f t="shared" si="23"/>
        <v>15</v>
      </c>
      <c r="X25" s="221">
        <f t="shared" si="23"/>
        <v>13946</v>
      </c>
      <c r="Y25" s="134">
        <f t="shared" ref="Y25" si="42">Y70</f>
        <v>15792</v>
      </c>
      <c r="Z25" s="135" t="s">
        <v>85</v>
      </c>
    </row>
    <row r="26" spans="2:26" s="129" customFormat="1" ht="17.25" customHeight="1">
      <c r="B26" s="130" t="s">
        <v>86</v>
      </c>
      <c r="C26" s="131">
        <f t="shared" ref="C26:P26" si="43">C71</f>
        <v>555</v>
      </c>
      <c r="D26" s="132">
        <f t="shared" si="43"/>
        <v>0</v>
      </c>
      <c r="E26" s="132">
        <f t="shared" si="43"/>
        <v>555</v>
      </c>
      <c r="F26" s="132">
        <f t="shared" si="43"/>
        <v>0</v>
      </c>
      <c r="G26" s="132">
        <f t="shared" si="43"/>
        <v>0</v>
      </c>
      <c r="H26" s="132">
        <f t="shared" si="43"/>
        <v>0</v>
      </c>
      <c r="I26" s="132">
        <f t="shared" si="43"/>
        <v>0</v>
      </c>
      <c r="J26" s="132">
        <f t="shared" si="43"/>
        <v>2</v>
      </c>
      <c r="K26" s="132">
        <f t="shared" si="43"/>
        <v>0</v>
      </c>
      <c r="L26" s="132">
        <f t="shared" si="43"/>
        <v>1</v>
      </c>
      <c r="M26" s="132">
        <f t="shared" si="43"/>
        <v>0</v>
      </c>
      <c r="N26" s="132">
        <f t="shared" si="43"/>
        <v>10</v>
      </c>
      <c r="O26" s="132">
        <f t="shared" si="43"/>
        <v>0</v>
      </c>
      <c r="P26" s="132">
        <f t="shared" si="43"/>
        <v>30</v>
      </c>
      <c r="Q26" s="133">
        <v>0</v>
      </c>
      <c r="R26" s="217">
        <f t="shared" si="1"/>
        <v>43</v>
      </c>
      <c r="S26" s="132">
        <f t="shared" ref="S26:X35" si="44">S71</f>
        <v>476</v>
      </c>
      <c r="T26" s="132">
        <f t="shared" si="44"/>
        <v>42</v>
      </c>
      <c r="U26" s="132">
        <f t="shared" si="44"/>
        <v>1</v>
      </c>
      <c r="V26" s="132">
        <f t="shared" si="44"/>
        <v>13</v>
      </c>
      <c r="W26" s="132">
        <f t="shared" si="44"/>
        <v>0</v>
      </c>
      <c r="X26" s="221">
        <f t="shared" si="44"/>
        <v>1080</v>
      </c>
      <c r="Y26" s="134">
        <f t="shared" ref="Y26" si="45">Y71</f>
        <v>555</v>
      </c>
      <c r="Z26" s="135" t="s">
        <v>86</v>
      </c>
    </row>
    <row r="27" spans="2:26" s="129" customFormat="1" ht="17.25" customHeight="1">
      <c r="B27" s="130" t="s">
        <v>87</v>
      </c>
      <c r="C27" s="131">
        <f t="shared" ref="C27:P27" si="46">C72</f>
        <v>562</v>
      </c>
      <c r="D27" s="132">
        <f t="shared" si="46"/>
        <v>0</v>
      </c>
      <c r="E27" s="132">
        <f t="shared" si="46"/>
        <v>562</v>
      </c>
      <c r="F27" s="132">
        <f t="shared" si="46"/>
        <v>0</v>
      </c>
      <c r="G27" s="132">
        <f t="shared" si="46"/>
        <v>0</v>
      </c>
      <c r="H27" s="132">
        <f t="shared" si="46"/>
        <v>0</v>
      </c>
      <c r="I27" s="132">
        <f t="shared" si="46"/>
        <v>0</v>
      </c>
      <c r="J27" s="132">
        <f t="shared" si="46"/>
        <v>2</v>
      </c>
      <c r="K27" s="132">
        <f t="shared" si="46"/>
        <v>0</v>
      </c>
      <c r="L27" s="132">
        <f t="shared" si="46"/>
        <v>0</v>
      </c>
      <c r="M27" s="132">
        <f t="shared" si="46"/>
        <v>0</v>
      </c>
      <c r="N27" s="132">
        <f t="shared" si="46"/>
        <v>8</v>
      </c>
      <c r="O27" s="132">
        <f t="shared" si="46"/>
        <v>0</v>
      </c>
      <c r="P27" s="132">
        <f t="shared" si="46"/>
        <v>14</v>
      </c>
      <c r="Q27" s="133">
        <v>0</v>
      </c>
      <c r="R27" s="217">
        <f t="shared" si="1"/>
        <v>24</v>
      </c>
      <c r="S27" s="132">
        <f t="shared" si="44"/>
        <v>455</v>
      </c>
      <c r="T27" s="132">
        <f t="shared" si="44"/>
        <v>24</v>
      </c>
      <c r="U27" s="132">
        <f t="shared" si="44"/>
        <v>1</v>
      </c>
      <c r="V27" s="132">
        <f t="shared" si="44"/>
        <v>7</v>
      </c>
      <c r="W27" s="132">
        <f t="shared" si="44"/>
        <v>0</v>
      </c>
      <c r="X27" s="221">
        <f t="shared" si="44"/>
        <v>1791</v>
      </c>
      <c r="Y27" s="134">
        <f t="shared" ref="Y27" si="47">Y72</f>
        <v>562</v>
      </c>
      <c r="Z27" s="135" t="s">
        <v>87</v>
      </c>
    </row>
    <row r="28" spans="2:26" s="129" customFormat="1" ht="17.25" customHeight="1">
      <c r="B28" s="130" t="s">
        <v>88</v>
      </c>
      <c r="C28" s="131">
        <f t="shared" ref="C28:P28" si="48">C73</f>
        <v>2863</v>
      </c>
      <c r="D28" s="132">
        <f t="shared" si="48"/>
        <v>0</v>
      </c>
      <c r="E28" s="132">
        <f t="shared" si="48"/>
        <v>2863</v>
      </c>
      <c r="F28" s="132">
        <f t="shared" si="48"/>
        <v>0</v>
      </c>
      <c r="G28" s="132">
        <f t="shared" si="48"/>
        <v>0</v>
      </c>
      <c r="H28" s="132">
        <f t="shared" si="48"/>
        <v>0</v>
      </c>
      <c r="I28" s="132">
        <f t="shared" si="48"/>
        <v>0</v>
      </c>
      <c r="J28" s="132">
        <f t="shared" si="48"/>
        <v>5</v>
      </c>
      <c r="K28" s="132">
        <f t="shared" si="48"/>
        <v>0</v>
      </c>
      <c r="L28" s="132">
        <f t="shared" si="48"/>
        <v>2</v>
      </c>
      <c r="M28" s="132">
        <f t="shared" si="48"/>
        <v>4</v>
      </c>
      <c r="N28" s="132">
        <f t="shared" si="48"/>
        <v>32</v>
      </c>
      <c r="O28" s="132">
        <f t="shared" si="48"/>
        <v>0</v>
      </c>
      <c r="P28" s="132">
        <f t="shared" si="48"/>
        <v>119</v>
      </c>
      <c r="Q28" s="133">
        <v>0</v>
      </c>
      <c r="R28" s="217">
        <f t="shared" si="1"/>
        <v>162</v>
      </c>
      <c r="S28" s="132">
        <f t="shared" si="44"/>
        <v>2537</v>
      </c>
      <c r="T28" s="132">
        <f t="shared" si="44"/>
        <v>162</v>
      </c>
      <c r="U28" s="132">
        <f t="shared" si="44"/>
        <v>1</v>
      </c>
      <c r="V28" s="132">
        <f t="shared" si="44"/>
        <v>45</v>
      </c>
      <c r="W28" s="132">
        <f t="shared" si="44"/>
        <v>0</v>
      </c>
      <c r="X28" s="221">
        <f t="shared" si="44"/>
        <v>3301</v>
      </c>
      <c r="Y28" s="134">
        <f t="shared" ref="Y28" si="49">Y73</f>
        <v>2863</v>
      </c>
      <c r="Z28" s="135" t="s">
        <v>88</v>
      </c>
    </row>
    <row r="29" spans="2:26" s="129" customFormat="1" ht="17.25" customHeight="1">
      <c r="B29" s="130" t="s">
        <v>89</v>
      </c>
      <c r="C29" s="131">
        <f t="shared" ref="C29:P29" si="50">C74</f>
        <v>2419</v>
      </c>
      <c r="D29" s="132">
        <f t="shared" si="50"/>
        <v>0</v>
      </c>
      <c r="E29" s="132">
        <f t="shared" si="50"/>
        <v>2419</v>
      </c>
      <c r="F29" s="132">
        <f t="shared" si="50"/>
        <v>0</v>
      </c>
      <c r="G29" s="132">
        <f t="shared" si="50"/>
        <v>0</v>
      </c>
      <c r="H29" s="132">
        <f t="shared" si="50"/>
        <v>0</v>
      </c>
      <c r="I29" s="132">
        <f t="shared" si="50"/>
        <v>0</v>
      </c>
      <c r="J29" s="132">
        <f t="shared" si="50"/>
        <v>5</v>
      </c>
      <c r="K29" s="132">
        <f t="shared" si="50"/>
        <v>0</v>
      </c>
      <c r="L29" s="132">
        <f t="shared" si="50"/>
        <v>0</v>
      </c>
      <c r="M29" s="132">
        <f t="shared" si="50"/>
        <v>1</v>
      </c>
      <c r="N29" s="132">
        <f t="shared" si="50"/>
        <v>21</v>
      </c>
      <c r="O29" s="132">
        <f t="shared" si="50"/>
        <v>0</v>
      </c>
      <c r="P29" s="132">
        <f t="shared" si="50"/>
        <v>77</v>
      </c>
      <c r="Q29" s="133">
        <v>0</v>
      </c>
      <c r="R29" s="217">
        <f t="shared" si="1"/>
        <v>104</v>
      </c>
      <c r="S29" s="132">
        <f t="shared" si="44"/>
        <v>2135</v>
      </c>
      <c r="T29" s="132">
        <f t="shared" si="44"/>
        <v>104</v>
      </c>
      <c r="U29" s="132">
        <f t="shared" si="44"/>
        <v>0</v>
      </c>
      <c r="V29" s="132">
        <f t="shared" si="44"/>
        <v>33</v>
      </c>
      <c r="W29" s="132">
        <f t="shared" si="44"/>
        <v>0</v>
      </c>
      <c r="X29" s="221">
        <f t="shared" si="44"/>
        <v>2569</v>
      </c>
      <c r="Y29" s="134">
        <f t="shared" ref="Y29" si="51">Y74</f>
        <v>2419</v>
      </c>
      <c r="Z29" s="135" t="s">
        <v>89</v>
      </c>
    </row>
    <row r="30" spans="2:26" s="129" customFormat="1" ht="17.25" customHeight="1">
      <c r="B30" s="130" t="s">
        <v>90</v>
      </c>
      <c r="C30" s="131">
        <f t="shared" ref="C30:P30" si="52">C75</f>
        <v>10547</v>
      </c>
      <c r="D30" s="132">
        <f t="shared" si="52"/>
        <v>0</v>
      </c>
      <c r="E30" s="132">
        <f t="shared" si="52"/>
        <v>10547</v>
      </c>
      <c r="F30" s="132">
        <f t="shared" si="52"/>
        <v>0</v>
      </c>
      <c r="G30" s="132">
        <f t="shared" si="52"/>
        <v>0</v>
      </c>
      <c r="H30" s="132">
        <f t="shared" si="52"/>
        <v>1</v>
      </c>
      <c r="I30" s="132">
        <f t="shared" si="52"/>
        <v>0</v>
      </c>
      <c r="J30" s="132">
        <f t="shared" si="52"/>
        <v>32</v>
      </c>
      <c r="K30" s="132">
        <f t="shared" si="52"/>
        <v>1</v>
      </c>
      <c r="L30" s="132">
        <f t="shared" si="52"/>
        <v>20</v>
      </c>
      <c r="M30" s="132">
        <f t="shared" si="52"/>
        <v>2</v>
      </c>
      <c r="N30" s="132">
        <f t="shared" si="52"/>
        <v>65</v>
      </c>
      <c r="O30" s="132">
        <f t="shared" si="52"/>
        <v>3</v>
      </c>
      <c r="P30" s="132">
        <f t="shared" si="52"/>
        <v>354</v>
      </c>
      <c r="Q30" s="133">
        <v>0</v>
      </c>
      <c r="R30" s="217">
        <f t="shared" si="1"/>
        <v>478</v>
      </c>
      <c r="S30" s="132">
        <f t="shared" si="44"/>
        <v>9478</v>
      </c>
      <c r="T30" s="132">
        <f t="shared" si="44"/>
        <v>477</v>
      </c>
      <c r="U30" s="132">
        <f t="shared" si="44"/>
        <v>22</v>
      </c>
      <c r="V30" s="132">
        <f t="shared" si="44"/>
        <v>161</v>
      </c>
      <c r="W30" s="132">
        <f t="shared" si="44"/>
        <v>13</v>
      </c>
      <c r="X30" s="221">
        <f t="shared" si="44"/>
        <v>7470</v>
      </c>
      <c r="Y30" s="134">
        <f t="shared" ref="Y30" si="53">Y75</f>
        <v>10547</v>
      </c>
      <c r="Z30" s="135" t="s">
        <v>90</v>
      </c>
    </row>
    <row r="31" spans="2:26" s="129" customFormat="1" ht="17.25" customHeight="1">
      <c r="B31" s="130" t="s">
        <v>91</v>
      </c>
      <c r="C31" s="131">
        <f t="shared" ref="C31:P31" si="54">C76</f>
        <v>12266</v>
      </c>
      <c r="D31" s="132">
        <f t="shared" si="54"/>
        <v>35</v>
      </c>
      <c r="E31" s="132">
        <f t="shared" si="54"/>
        <v>12301</v>
      </c>
      <c r="F31" s="132">
        <f t="shared" si="54"/>
        <v>0</v>
      </c>
      <c r="G31" s="132">
        <f t="shared" si="54"/>
        <v>0</v>
      </c>
      <c r="H31" s="132">
        <f t="shared" si="54"/>
        <v>5</v>
      </c>
      <c r="I31" s="132">
        <f t="shared" si="54"/>
        <v>1</v>
      </c>
      <c r="J31" s="132">
        <f t="shared" si="54"/>
        <v>42</v>
      </c>
      <c r="K31" s="132">
        <f t="shared" si="54"/>
        <v>1</v>
      </c>
      <c r="L31" s="132">
        <f t="shared" si="54"/>
        <v>33</v>
      </c>
      <c r="M31" s="132">
        <f t="shared" si="54"/>
        <v>5</v>
      </c>
      <c r="N31" s="132">
        <f t="shared" si="54"/>
        <v>88</v>
      </c>
      <c r="O31" s="132">
        <f t="shared" si="54"/>
        <v>2</v>
      </c>
      <c r="P31" s="132">
        <f t="shared" si="54"/>
        <v>481</v>
      </c>
      <c r="Q31" s="133">
        <v>0</v>
      </c>
      <c r="R31" s="217">
        <f t="shared" si="1"/>
        <v>658</v>
      </c>
      <c r="S31" s="132">
        <f t="shared" si="44"/>
        <v>11280</v>
      </c>
      <c r="T31" s="132">
        <f t="shared" si="44"/>
        <v>658</v>
      </c>
      <c r="U31" s="132">
        <f t="shared" si="44"/>
        <v>16</v>
      </c>
      <c r="V31" s="132">
        <f t="shared" si="44"/>
        <v>269</v>
      </c>
      <c r="W31" s="132">
        <f t="shared" si="44"/>
        <v>6</v>
      </c>
      <c r="X31" s="221">
        <f t="shared" si="44"/>
        <v>9199</v>
      </c>
      <c r="Y31" s="134">
        <f t="shared" ref="Y31" si="55">Y76</f>
        <v>12266</v>
      </c>
      <c r="Z31" s="135" t="s">
        <v>91</v>
      </c>
    </row>
    <row r="32" spans="2:26" s="129" customFormat="1" ht="17.25" customHeight="1">
      <c r="B32" s="130" t="s">
        <v>92</v>
      </c>
      <c r="C32" s="131">
        <f t="shared" ref="C32:P32" si="56">C77</f>
        <v>17545</v>
      </c>
      <c r="D32" s="132">
        <f t="shared" si="56"/>
        <v>25</v>
      </c>
      <c r="E32" s="132">
        <f t="shared" si="56"/>
        <v>17570</v>
      </c>
      <c r="F32" s="132">
        <f t="shared" si="56"/>
        <v>0</v>
      </c>
      <c r="G32" s="132">
        <f t="shared" si="56"/>
        <v>0</v>
      </c>
      <c r="H32" s="132">
        <f t="shared" si="56"/>
        <v>2</v>
      </c>
      <c r="I32" s="132">
        <f t="shared" si="56"/>
        <v>1</v>
      </c>
      <c r="J32" s="132">
        <f t="shared" si="56"/>
        <v>28</v>
      </c>
      <c r="K32" s="132">
        <f t="shared" si="56"/>
        <v>1</v>
      </c>
      <c r="L32" s="132">
        <f t="shared" si="56"/>
        <v>25</v>
      </c>
      <c r="M32" s="132">
        <f t="shared" si="56"/>
        <v>13</v>
      </c>
      <c r="N32" s="132">
        <f t="shared" si="56"/>
        <v>103</v>
      </c>
      <c r="O32" s="132">
        <f t="shared" si="56"/>
        <v>7</v>
      </c>
      <c r="P32" s="132">
        <f t="shared" si="56"/>
        <v>567</v>
      </c>
      <c r="Q32" s="133">
        <v>0</v>
      </c>
      <c r="R32" s="217">
        <f t="shared" si="1"/>
        <v>747</v>
      </c>
      <c r="S32" s="132">
        <f t="shared" si="44"/>
        <v>15858</v>
      </c>
      <c r="T32" s="132">
        <f t="shared" si="44"/>
        <v>741</v>
      </c>
      <c r="U32" s="132">
        <f t="shared" si="44"/>
        <v>18</v>
      </c>
      <c r="V32" s="132">
        <f t="shared" si="44"/>
        <v>324</v>
      </c>
      <c r="W32" s="132">
        <f t="shared" si="44"/>
        <v>10</v>
      </c>
      <c r="X32" s="221">
        <f t="shared" si="44"/>
        <v>14305</v>
      </c>
      <c r="Y32" s="134">
        <f t="shared" ref="Y32" si="57">Y77</f>
        <v>17546</v>
      </c>
      <c r="Z32" s="135" t="s">
        <v>92</v>
      </c>
    </row>
    <row r="33" spans="2:26" s="129" customFormat="1" ht="17.25" customHeight="1">
      <c r="B33" s="130" t="s">
        <v>93</v>
      </c>
      <c r="C33" s="131">
        <f t="shared" ref="C33:P33" si="58">C78</f>
        <v>8431</v>
      </c>
      <c r="D33" s="132">
        <f t="shared" si="58"/>
        <v>0</v>
      </c>
      <c r="E33" s="132">
        <f t="shared" si="58"/>
        <v>8431</v>
      </c>
      <c r="F33" s="132">
        <f t="shared" si="58"/>
        <v>0</v>
      </c>
      <c r="G33" s="132">
        <f t="shared" si="58"/>
        <v>0</v>
      </c>
      <c r="H33" s="132">
        <f t="shared" si="58"/>
        <v>1</v>
      </c>
      <c r="I33" s="132">
        <f t="shared" si="58"/>
        <v>1</v>
      </c>
      <c r="J33" s="132">
        <f t="shared" si="58"/>
        <v>20</v>
      </c>
      <c r="K33" s="132">
        <f t="shared" si="58"/>
        <v>0</v>
      </c>
      <c r="L33" s="132">
        <f t="shared" si="58"/>
        <v>13</v>
      </c>
      <c r="M33" s="132">
        <f t="shared" si="58"/>
        <v>4</v>
      </c>
      <c r="N33" s="132">
        <f t="shared" si="58"/>
        <v>43</v>
      </c>
      <c r="O33" s="132">
        <f t="shared" si="58"/>
        <v>2</v>
      </c>
      <c r="P33" s="132">
        <f t="shared" si="58"/>
        <v>320</v>
      </c>
      <c r="Q33" s="133">
        <v>0</v>
      </c>
      <c r="R33" s="217">
        <f t="shared" si="1"/>
        <v>404</v>
      </c>
      <c r="S33" s="132">
        <f t="shared" si="44"/>
        <v>7588</v>
      </c>
      <c r="T33" s="132">
        <f t="shared" si="44"/>
        <v>391</v>
      </c>
      <c r="U33" s="132">
        <f t="shared" si="44"/>
        <v>15</v>
      </c>
      <c r="V33" s="132">
        <f t="shared" si="44"/>
        <v>141</v>
      </c>
      <c r="W33" s="132">
        <f t="shared" si="44"/>
        <v>10</v>
      </c>
      <c r="X33" s="221">
        <f t="shared" si="44"/>
        <v>7538</v>
      </c>
      <c r="Y33" s="134">
        <f t="shared" ref="Y33" si="59">Y78</f>
        <v>8431</v>
      </c>
      <c r="Z33" s="135" t="s">
        <v>93</v>
      </c>
    </row>
    <row r="34" spans="2:26" s="129" customFormat="1" ht="17.25" customHeight="1">
      <c r="B34" s="130" t="s">
        <v>94</v>
      </c>
      <c r="C34" s="131">
        <f t="shared" ref="C34:P34" si="60">C79</f>
        <v>2686</v>
      </c>
      <c r="D34" s="132">
        <f t="shared" si="60"/>
        <v>19</v>
      </c>
      <c r="E34" s="132">
        <f t="shared" si="60"/>
        <v>2705</v>
      </c>
      <c r="F34" s="132">
        <f t="shared" si="60"/>
        <v>0</v>
      </c>
      <c r="G34" s="132">
        <f t="shared" si="60"/>
        <v>0</v>
      </c>
      <c r="H34" s="132">
        <f t="shared" si="60"/>
        <v>1</v>
      </c>
      <c r="I34" s="132">
        <f t="shared" si="60"/>
        <v>0</v>
      </c>
      <c r="J34" s="132">
        <f t="shared" si="60"/>
        <v>5</v>
      </c>
      <c r="K34" s="132">
        <f t="shared" si="60"/>
        <v>0</v>
      </c>
      <c r="L34" s="132">
        <f t="shared" si="60"/>
        <v>6</v>
      </c>
      <c r="M34" s="132">
        <f t="shared" si="60"/>
        <v>1</v>
      </c>
      <c r="N34" s="132">
        <f t="shared" si="60"/>
        <v>46</v>
      </c>
      <c r="O34" s="132">
        <f t="shared" si="60"/>
        <v>1</v>
      </c>
      <c r="P34" s="132">
        <f t="shared" si="60"/>
        <v>159</v>
      </c>
      <c r="Q34" s="133">
        <v>0</v>
      </c>
      <c r="R34" s="217">
        <f t="shared" si="1"/>
        <v>219</v>
      </c>
      <c r="S34" s="132">
        <f t="shared" si="44"/>
        <v>2304</v>
      </c>
      <c r="T34" s="132">
        <f t="shared" si="44"/>
        <v>219</v>
      </c>
      <c r="U34" s="132">
        <f t="shared" si="44"/>
        <v>3</v>
      </c>
      <c r="V34" s="132">
        <f t="shared" si="44"/>
        <v>93</v>
      </c>
      <c r="W34" s="132">
        <f t="shared" si="44"/>
        <v>1</v>
      </c>
      <c r="X34" s="221">
        <f t="shared" si="44"/>
        <v>4304</v>
      </c>
      <c r="Y34" s="134">
        <f t="shared" ref="Y34" si="61">Y79</f>
        <v>2686</v>
      </c>
      <c r="Z34" s="135" t="s">
        <v>94</v>
      </c>
    </row>
    <row r="35" spans="2:26" s="129" customFormat="1" ht="17.25" customHeight="1">
      <c r="B35" s="130" t="s">
        <v>95</v>
      </c>
      <c r="C35" s="131">
        <f t="shared" ref="C35:P35" si="62">C80</f>
        <v>7913</v>
      </c>
      <c r="D35" s="132">
        <f t="shared" si="62"/>
        <v>22</v>
      </c>
      <c r="E35" s="132">
        <f t="shared" si="62"/>
        <v>7935</v>
      </c>
      <c r="F35" s="132">
        <f t="shared" si="62"/>
        <v>0</v>
      </c>
      <c r="G35" s="132">
        <f t="shared" si="62"/>
        <v>0</v>
      </c>
      <c r="H35" s="132">
        <f t="shared" si="62"/>
        <v>4</v>
      </c>
      <c r="I35" s="132">
        <f t="shared" si="62"/>
        <v>0</v>
      </c>
      <c r="J35" s="132">
        <f t="shared" si="62"/>
        <v>24</v>
      </c>
      <c r="K35" s="132">
        <f t="shared" si="62"/>
        <v>0</v>
      </c>
      <c r="L35" s="132">
        <f t="shared" si="62"/>
        <v>9</v>
      </c>
      <c r="M35" s="132">
        <f t="shared" si="62"/>
        <v>6</v>
      </c>
      <c r="N35" s="132">
        <f t="shared" si="62"/>
        <v>85</v>
      </c>
      <c r="O35" s="132">
        <f t="shared" si="62"/>
        <v>1</v>
      </c>
      <c r="P35" s="132">
        <f t="shared" si="62"/>
        <v>260</v>
      </c>
      <c r="Q35" s="133">
        <v>0</v>
      </c>
      <c r="R35" s="217">
        <f t="shared" si="1"/>
        <v>389</v>
      </c>
      <c r="S35" s="132">
        <f t="shared" si="44"/>
        <v>7021</v>
      </c>
      <c r="T35" s="132">
        <f t="shared" si="44"/>
        <v>385</v>
      </c>
      <c r="U35" s="132">
        <f t="shared" si="44"/>
        <v>7</v>
      </c>
      <c r="V35" s="132">
        <f t="shared" si="44"/>
        <v>192</v>
      </c>
      <c r="W35" s="132">
        <f t="shared" si="44"/>
        <v>7</v>
      </c>
      <c r="X35" s="221">
        <f t="shared" si="44"/>
        <v>8052</v>
      </c>
      <c r="Y35" s="134">
        <f t="shared" ref="Y35" si="63">Y80</f>
        <v>7913</v>
      </c>
      <c r="Z35" s="135" t="s">
        <v>95</v>
      </c>
    </row>
    <row r="36" spans="2:26" s="129" customFormat="1" ht="17.25" customHeight="1">
      <c r="B36" s="130" t="s">
        <v>96</v>
      </c>
      <c r="C36" s="131">
        <f t="shared" ref="C36:P36" si="64">C81</f>
        <v>2077</v>
      </c>
      <c r="D36" s="132">
        <f t="shared" si="64"/>
        <v>7</v>
      </c>
      <c r="E36" s="132">
        <f t="shared" si="64"/>
        <v>2084</v>
      </c>
      <c r="F36" s="132">
        <f t="shared" si="64"/>
        <v>0</v>
      </c>
      <c r="G36" s="132">
        <f t="shared" si="64"/>
        <v>0</v>
      </c>
      <c r="H36" s="132">
        <f t="shared" si="64"/>
        <v>1</v>
      </c>
      <c r="I36" s="132">
        <f t="shared" si="64"/>
        <v>0</v>
      </c>
      <c r="J36" s="132">
        <f t="shared" si="64"/>
        <v>3</v>
      </c>
      <c r="K36" s="132">
        <f t="shared" si="64"/>
        <v>0</v>
      </c>
      <c r="L36" s="132">
        <f t="shared" si="64"/>
        <v>2</v>
      </c>
      <c r="M36" s="132">
        <f t="shared" si="64"/>
        <v>1</v>
      </c>
      <c r="N36" s="132">
        <f t="shared" si="64"/>
        <v>22</v>
      </c>
      <c r="O36" s="132">
        <f t="shared" si="64"/>
        <v>1</v>
      </c>
      <c r="P36" s="132">
        <f t="shared" si="64"/>
        <v>82</v>
      </c>
      <c r="Q36" s="133">
        <v>0</v>
      </c>
      <c r="R36" s="217">
        <f t="shared" si="1"/>
        <v>112</v>
      </c>
      <c r="S36" s="132">
        <f>S81</f>
        <v>1798</v>
      </c>
      <c r="T36" s="132">
        <f t="shared" ref="S36:X44" si="65">T81</f>
        <v>112</v>
      </c>
      <c r="U36" s="132">
        <f t="shared" si="65"/>
        <v>2</v>
      </c>
      <c r="V36" s="132">
        <f t="shared" si="65"/>
        <v>49</v>
      </c>
      <c r="W36" s="132">
        <f t="shared" si="65"/>
        <v>1</v>
      </c>
      <c r="X36" s="221">
        <f t="shared" si="65"/>
        <v>2826</v>
      </c>
      <c r="Y36" s="134">
        <f t="shared" ref="Y36" si="66">Y81</f>
        <v>2077</v>
      </c>
      <c r="Z36" s="135" t="s">
        <v>96</v>
      </c>
    </row>
    <row r="37" spans="2:26" s="129" customFormat="1" ht="17.25" customHeight="1">
      <c r="B37" s="130" t="s">
        <v>97</v>
      </c>
      <c r="C37" s="131">
        <f t="shared" ref="C37:P37" si="67">C82</f>
        <v>265</v>
      </c>
      <c r="D37" s="132">
        <f t="shared" si="67"/>
        <v>0</v>
      </c>
      <c r="E37" s="132">
        <f t="shared" si="67"/>
        <v>265</v>
      </c>
      <c r="F37" s="132">
        <f t="shared" si="67"/>
        <v>0</v>
      </c>
      <c r="G37" s="132">
        <f t="shared" si="67"/>
        <v>0</v>
      </c>
      <c r="H37" s="132">
        <f t="shared" si="67"/>
        <v>0</v>
      </c>
      <c r="I37" s="132">
        <f t="shared" si="67"/>
        <v>0</v>
      </c>
      <c r="J37" s="132">
        <f t="shared" si="67"/>
        <v>2</v>
      </c>
      <c r="K37" s="132">
        <f t="shared" si="67"/>
        <v>0</v>
      </c>
      <c r="L37" s="132">
        <f t="shared" si="67"/>
        <v>0</v>
      </c>
      <c r="M37" s="132">
        <f t="shared" si="67"/>
        <v>2</v>
      </c>
      <c r="N37" s="132">
        <f t="shared" si="67"/>
        <v>3</v>
      </c>
      <c r="O37" s="132">
        <f t="shared" si="67"/>
        <v>0</v>
      </c>
      <c r="P37" s="132">
        <f t="shared" si="67"/>
        <v>15</v>
      </c>
      <c r="Q37" s="133">
        <v>0</v>
      </c>
      <c r="R37" s="217">
        <f t="shared" si="1"/>
        <v>22</v>
      </c>
      <c r="S37" s="132">
        <f t="shared" si="65"/>
        <v>234</v>
      </c>
      <c r="T37" s="132">
        <f t="shared" si="65"/>
        <v>22</v>
      </c>
      <c r="U37" s="132">
        <f t="shared" si="65"/>
        <v>0</v>
      </c>
      <c r="V37" s="132">
        <f t="shared" si="65"/>
        <v>0</v>
      </c>
      <c r="W37" s="132">
        <f t="shared" si="65"/>
        <v>0</v>
      </c>
      <c r="X37" s="221">
        <f t="shared" si="65"/>
        <v>689</v>
      </c>
      <c r="Y37" s="134">
        <f t="shared" ref="Y37" si="68">Y82</f>
        <v>265</v>
      </c>
      <c r="Z37" s="135" t="s">
        <v>97</v>
      </c>
    </row>
    <row r="38" spans="2:26" s="129" customFormat="1" ht="17.25" customHeight="1">
      <c r="B38" s="130" t="s">
        <v>98</v>
      </c>
      <c r="C38" s="131">
        <f t="shared" ref="C38:P38" si="69">C83</f>
        <v>561</v>
      </c>
      <c r="D38" s="132">
        <f t="shared" si="69"/>
        <v>0</v>
      </c>
      <c r="E38" s="132">
        <f t="shared" si="69"/>
        <v>561</v>
      </c>
      <c r="F38" s="132">
        <f t="shared" si="69"/>
        <v>0</v>
      </c>
      <c r="G38" s="132">
        <f t="shared" si="69"/>
        <v>0</v>
      </c>
      <c r="H38" s="132">
        <f t="shared" si="69"/>
        <v>0</v>
      </c>
      <c r="I38" s="132">
        <f t="shared" si="69"/>
        <v>0</v>
      </c>
      <c r="J38" s="132">
        <f t="shared" si="69"/>
        <v>5</v>
      </c>
      <c r="K38" s="132">
        <f t="shared" si="69"/>
        <v>0</v>
      </c>
      <c r="L38" s="132">
        <f t="shared" si="69"/>
        <v>1</v>
      </c>
      <c r="M38" s="132">
        <f t="shared" si="69"/>
        <v>0</v>
      </c>
      <c r="N38" s="132">
        <f t="shared" si="69"/>
        <v>14</v>
      </c>
      <c r="O38" s="132">
        <f t="shared" si="69"/>
        <v>0</v>
      </c>
      <c r="P38" s="132">
        <f t="shared" si="69"/>
        <v>35</v>
      </c>
      <c r="Q38" s="133">
        <v>0</v>
      </c>
      <c r="R38" s="217">
        <f t="shared" si="1"/>
        <v>55</v>
      </c>
      <c r="S38" s="132">
        <f t="shared" si="65"/>
        <v>478</v>
      </c>
      <c r="T38" s="132">
        <f t="shared" si="65"/>
        <v>54</v>
      </c>
      <c r="U38" s="132">
        <f t="shared" si="65"/>
        <v>3</v>
      </c>
      <c r="V38" s="132">
        <f t="shared" si="65"/>
        <v>24</v>
      </c>
      <c r="W38" s="132">
        <f t="shared" si="65"/>
        <v>0</v>
      </c>
      <c r="X38" s="221">
        <f t="shared" si="65"/>
        <v>1132</v>
      </c>
      <c r="Y38" s="134">
        <f t="shared" ref="Y38" si="70">Y83</f>
        <v>561</v>
      </c>
      <c r="Z38" s="135" t="s">
        <v>98</v>
      </c>
    </row>
    <row r="39" spans="2:26" s="129" customFormat="1" ht="17.25" customHeight="1">
      <c r="B39" s="130" t="s">
        <v>99</v>
      </c>
      <c r="C39" s="131">
        <f t="shared" ref="C39:P39" si="71">C84</f>
        <v>164</v>
      </c>
      <c r="D39" s="132">
        <f t="shared" si="71"/>
        <v>0</v>
      </c>
      <c r="E39" s="132">
        <f t="shared" si="71"/>
        <v>164</v>
      </c>
      <c r="F39" s="132">
        <f t="shared" si="71"/>
        <v>0</v>
      </c>
      <c r="G39" s="132">
        <f t="shared" si="71"/>
        <v>0</v>
      </c>
      <c r="H39" s="132">
        <f t="shared" si="71"/>
        <v>0</v>
      </c>
      <c r="I39" s="132">
        <f t="shared" si="71"/>
        <v>0</v>
      </c>
      <c r="J39" s="132">
        <f t="shared" si="71"/>
        <v>2</v>
      </c>
      <c r="K39" s="132">
        <f t="shared" si="71"/>
        <v>0</v>
      </c>
      <c r="L39" s="132">
        <f t="shared" si="71"/>
        <v>0</v>
      </c>
      <c r="M39" s="132">
        <f t="shared" si="71"/>
        <v>0</v>
      </c>
      <c r="N39" s="132">
        <f t="shared" si="71"/>
        <v>10</v>
      </c>
      <c r="O39" s="132">
        <f t="shared" si="71"/>
        <v>0</v>
      </c>
      <c r="P39" s="132">
        <f t="shared" si="71"/>
        <v>9</v>
      </c>
      <c r="Q39" s="133">
        <v>0</v>
      </c>
      <c r="R39" s="217">
        <f t="shared" si="1"/>
        <v>21</v>
      </c>
      <c r="S39" s="132">
        <f t="shared" si="65"/>
        <v>145</v>
      </c>
      <c r="T39" s="132">
        <f t="shared" si="65"/>
        <v>7</v>
      </c>
      <c r="U39" s="132">
        <f t="shared" si="65"/>
        <v>0</v>
      </c>
      <c r="V39" s="132">
        <f t="shared" si="65"/>
        <v>7</v>
      </c>
      <c r="W39" s="132">
        <f t="shared" si="65"/>
        <v>0</v>
      </c>
      <c r="X39" s="221">
        <f t="shared" si="65"/>
        <v>328</v>
      </c>
      <c r="Y39" s="134">
        <f t="shared" ref="Y39" si="72">Y84</f>
        <v>164</v>
      </c>
      <c r="Z39" s="135" t="s">
        <v>99</v>
      </c>
    </row>
    <row r="40" spans="2:26" s="129" customFormat="1" ht="17.25" customHeight="1">
      <c r="B40" s="130" t="s">
        <v>100</v>
      </c>
      <c r="C40" s="131">
        <f t="shared" ref="C40:P40" si="73">C85</f>
        <v>1317</v>
      </c>
      <c r="D40" s="132">
        <f t="shared" si="73"/>
        <v>0</v>
      </c>
      <c r="E40" s="132">
        <f t="shared" si="73"/>
        <v>1317</v>
      </c>
      <c r="F40" s="132">
        <f t="shared" si="73"/>
        <v>0</v>
      </c>
      <c r="G40" s="132">
        <f t="shared" si="73"/>
        <v>0</v>
      </c>
      <c r="H40" s="132">
        <f t="shared" si="73"/>
        <v>1</v>
      </c>
      <c r="I40" s="132">
        <f t="shared" si="73"/>
        <v>0</v>
      </c>
      <c r="J40" s="132">
        <f t="shared" si="73"/>
        <v>16</v>
      </c>
      <c r="K40" s="132">
        <f t="shared" si="73"/>
        <v>0</v>
      </c>
      <c r="L40" s="132">
        <f t="shared" si="73"/>
        <v>3</v>
      </c>
      <c r="M40" s="132">
        <f t="shared" si="73"/>
        <v>0</v>
      </c>
      <c r="N40" s="132">
        <f t="shared" si="73"/>
        <v>33</v>
      </c>
      <c r="O40" s="132">
        <f t="shared" si="73"/>
        <v>0</v>
      </c>
      <c r="P40" s="132">
        <f t="shared" si="73"/>
        <v>49</v>
      </c>
      <c r="Q40" s="133">
        <v>0</v>
      </c>
      <c r="R40" s="217">
        <f t="shared" si="1"/>
        <v>102</v>
      </c>
      <c r="S40" s="132">
        <f t="shared" si="65"/>
        <v>1156</v>
      </c>
      <c r="T40" s="132">
        <f t="shared" si="65"/>
        <v>100</v>
      </c>
      <c r="U40" s="132">
        <f t="shared" si="65"/>
        <v>12</v>
      </c>
      <c r="V40" s="132">
        <f t="shared" si="65"/>
        <v>51</v>
      </c>
      <c r="W40" s="132">
        <f t="shared" si="65"/>
        <v>10</v>
      </c>
      <c r="X40" s="221">
        <f t="shared" si="65"/>
        <v>1958</v>
      </c>
      <c r="Y40" s="134">
        <f t="shared" ref="Y40" si="74">Y85</f>
        <v>1317</v>
      </c>
      <c r="Z40" s="135" t="s">
        <v>100</v>
      </c>
    </row>
    <row r="41" spans="2:26" s="129" customFormat="1" ht="17.25" customHeight="1">
      <c r="B41" s="130" t="s">
        <v>101</v>
      </c>
      <c r="C41" s="131">
        <f t="shared" ref="C41:P41" si="75">C86</f>
        <v>395</v>
      </c>
      <c r="D41" s="132">
        <f t="shared" si="75"/>
        <v>0</v>
      </c>
      <c r="E41" s="132">
        <f t="shared" si="75"/>
        <v>395</v>
      </c>
      <c r="F41" s="132">
        <f t="shared" si="75"/>
        <v>0</v>
      </c>
      <c r="G41" s="132">
        <f t="shared" si="75"/>
        <v>0</v>
      </c>
      <c r="H41" s="132">
        <f t="shared" si="75"/>
        <v>0</v>
      </c>
      <c r="I41" s="132">
        <f t="shared" si="75"/>
        <v>0</v>
      </c>
      <c r="J41" s="132">
        <f t="shared" si="75"/>
        <v>4</v>
      </c>
      <c r="K41" s="132">
        <f t="shared" si="75"/>
        <v>1</v>
      </c>
      <c r="L41" s="132">
        <f t="shared" si="75"/>
        <v>1</v>
      </c>
      <c r="M41" s="132">
        <f t="shared" si="75"/>
        <v>0</v>
      </c>
      <c r="N41" s="132">
        <f t="shared" si="75"/>
        <v>13</v>
      </c>
      <c r="O41" s="132">
        <f t="shared" si="75"/>
        <v>0</v>
      </c>
      <c r="P41" s="132">
        <f t="shared" si="75"/>
        <v>22</v>
      </c>
      <c r="Q41" s="133">
        <v>0</v>
      </c>
      <c r="R41" s="217">
        <f t="shared" si="1"/>
        <v>41</v>
      </c>
      <c r="S41" s="132">
        <f t="shared" si="65"/>
        <v>355</v>
      </c>
      <c r="T41" s="132">
        <f t="shared" si="65"/>
        <v>41</v>
      </c>
      <c r="U41" s="132">
        <f t="shared" si="65"/>
        <v>7</v>
      </c>
      <c r="V41" s="132">
        <f t="shared" si="65"/>
        <v>23</v>
      </c>
      <c r="W41" s="132">
        <f t="shared" si="65"/>
        <v>6</v>
      </c>
      <c r="X41" s="221">
        <f t="shared" si="65"/>
        <v>680</v>
      </c>
      <c r="Y41" s="134">
        <f t="shared" ref="Y41" si="76">Y86</f>
        <v>395</v>
      </c>
      <c r="Z41" s="135" t="s">
        <v>101</v>
      </c>
    </row>
    <row r="42" spans="2:26" s="129" customFormat="1" ht="17.25" customHeight="1">
      <c r="B42" s="130" t="s">
        <v>102</v>
      </c>
      <c r="C42" s="131">
        <f t="shared" ref="C42:P42" si="77">C87</f>
        <v>228</v>
      </c>
      <c r="D42" s="132">
        <f t="shared" si="77"/>
        <v>0</v>
      </c>
      <c r="E42" s="132">
        <f t="shared" si="77"/>
        <v>228</v>
      </c>
      <c r="F42" s="132">
        <f t="shared" si="77"/>
        <v>0</v>
      </c>
      <c r="G42" s="132">
        <f t="shared" si="77"/>
        <v>0</v>
      </c>
      <c r="H42" s="132">
        <f t="shared" si="77"/>
        <v>0</v>
      </c>
      <c r="I42" s="132">
        <f t="shared" si="77"/>
        <v>0</v>
      </c>
      <c r="J42" s="132">
        <f t="shared" si="77"/>
        <v>2</v>
      </c>
      <c r="K42" s="132">
        <f t="shared" si="77"/>
        <v>0</v>
      </c>
      <c r="L42" s="132">
        <f t="shared" si="77"/>
        <v>0</v>
      </c>
      <c r="M42" s="132">
        <f t="shared" si="77"/>
        <v>0</v>
      </c>
      <c r="N42" s="132">
        <f t="shared" si="77"/>
        <v>9</v>
      </c>
      <c r="O42" s="132">
        <f t="shared" si="77"/>
        <v>0</v>
      </c>
      <c r="P42" s="132">
        <f t="shared" si="77"/>
        <v>22</v>
      </c>
      <c r="Q42" s="133">
        <v>0</v>
      </c>
      <c r="R42" s="217">
        <f t="shared" si="1"/>
        <v>33</v>
      </c>
      <c r="S42" s="132">
        <f t="shared" si="65"/>
        <v>205</v>
      </c>
      <c r="T42" s="132">
        <f t="shared" si="65"/>
        <v>33</v>
      </c>
      <c r="U42" s="132">
        <f t="shared" si="65"/>
        <v>3</v>
      </c>
      <c r="V42" s="132">
        <f t="shared" si="65"/>
        <v>18</v>
      </c>
      <c r="W42" s="132">
        <f t="shared" si="65"/>
        <v>3</v>
      </c>
      <c r="X42" s="221">
        <f t="shared" si="65"/>
        <v>336</v>
      </c>
      <c r="Y42" s="134">
        <f t="shared" ref="Y42" si="78">Y87</f>
        <v>228</v>
      </c>
      <c r="Z42" s="135" t="s">
        <v>102</v>
      </c>
    </row>
    <row r="43" spans="2:26" s="129" customFormat="1" ht="17.25" customHeight="1">
      <c r="B43" s="130" t="s">
        <v>103</v>
      </c>
      <c r="C43" s="131">
        <f t="shared" ref="C43:P43" si="79">C88</f>
        <v>514</v>
      </c>
      <c r="D43" s="132">
        <f t="shared" si="79"/>
        <v>0</v>
      </c>
      <c r="E43" s="132">
        <f t="shared" si="79"/>
        <v>514</v>
      </c>
      <c r="F43" s="132">
        <f t="shared" si="79"/>
        <v>0</v>
      </c>
      <c r="G43" s="132">
        <f t="shared" si="79"/>
        <v>0</v>
      </c>
      <c r="H43" s="132">
        <f t="shared" si="79"/>
        <v>0</v>
      </c>
      <c r="I43" s="132">
        <f t="shared" si="79"/>
        <v>0</v>
      </c>
      <c r="J43" s="132">
        <f t="shared" si="79"/>
        <v>5</v>
      </c>
      <c r="K43" s="132">
        <f t="shared" si="79"/>
        <v>0</v>
      </c>
      <c r="L43" s="132">
        <f t="shared" si="79"/>
        <v>1</v>
      </c>
      <c r="M43" s="132">
        <f t="shared" si="79"/>
        <v>1</v>
      </c>
      <c r="N43" s="132">
        <f t="shared" si="79"/>
        <v>15</v>
      </c>
      <c r="O43" s="132">
        <f t="shared" si="79"/>
        <v>0</v>
      </c>
      <c r="P43" s="132">
        <f t="shared" si="79"/>
        <v>35</v>
      </c>
      <c r="Q43" s="133">
        <v>0</v>
      </c>
      <c r="R43" s="217">
        <f t="shared" si="1"/>
        <v>57</v>
      </c>
      <c r="S43" s="132">
        <f t="shared" si="65"/>
        <v>436</v>
      </c>
      <c r="T43" s="132">
        <f t="shared" si="65"/>
        <v>57</v>
      </c>
      <c r="U43" s="132">
        <f t="shared" si="65"/>
        <v>0</v>
      </c>
      <c r="V43" s="132">
        <f t="shared" si="65"/>
        <v>27</v>
      </c>
      <c r="W43" s="132">
        <f t="shared" si="65"/>
        <v>0</v>
      </c>
      <c r="X43" s="221">
        <f t="shared" si="65"/>
        <v>1100</v>
      </c>
      <c r="Y43" s="134">
        <f t="shared" ref="Y43" si="80">Y88</f>
        <v>514</v>
      </c>
      <c r="Z43" s="135" t="s">
        <v>103</v>
      </c>
    </row>
    <row r="44" spans="2:26" s="129" customFormat="1" ht="17.25" customHeight="1" thickBot="1">
      <c r="B44" s="136" t="s">
        <v>104</v>
      </c>
      <c r="C44" s="137">
        <f t="shared" ref="C44:P44" si="81">C89</f>
        <v>620</v>
      </c>
      <c r="D44" s="138">
        <f t="shared" si="81"/>
        <v>0</v>
      </c>
      <c r="E44" s="138">
        <f t="shared" si="81"/>
        <v>620</v>
      </c>
      <c r="F44" s="138">
        <f t="shared" si="81"/>
        <v>0</v>
      </c>
      <c r="G44" s="138">
        <f t="shared" si="81"/>
        <v>0</v>
      </c>
      <c r="H44" s="138">
        <f t="shared" si="81"/>
        <v>0</v>
      </c>
      <c r="I44" s="138">
        <f t="shared" si="81"/>
        <v>0</v>
      </c>
      <c r="J44" s="138">
        <f t="shared" si="81"/>
        <v>4</v>
      </c>
      <c r="K44" s="138">
        <f t="shared" si="81"/>
        <v>0</v>
      </c>
      <c r="L44" s="138">
        <f t="shared" si="81"/>
        <v>2</v>
      </c>
      <c r="M44" s="138">
        <f t="shared" si="81"/>
        <v>1</v>
      </c>
      <c r="N44" s="138">
        <f t="shared" si="81"/>
        <v>16</v>
      </c>
      <c r="O44" s="138">
        <f t="shared" si="81"/>
        <v>1</v>
      </c>
      <c r="P44" s="138">
        <f t="shared" si="81"/>
        <v>25</v>
      </c>
      <c r="Q44" s="139">
        <v>0</v>
      </c>
      <c r="R44" s="218">
        <f t="shared" si="1"/>
        <v>49</v>
      </c>
      <c r="S44" s="138">
        <f t="shared" si="65"/>
        <v>517</v>
      </c>
      <c r="T44" s="138">
        <f t="shared" si="65"/>
        <v>49</v>
      </c>
      <c r="U44" s="138">
        <f t="shared" si="65"/>
        <v>0</v>
      </c>
      <c r="V44" s="138">
        <f t="shared" si="65"/>
        <v>22</v>
      </c>
      <c r="W44" s="138">
        <f t="shared" si="65"/>
        <v>0</v>
      </c>
      <c r="X44" s="222">
        <f t="shared" si="65"/>
        <v>1787</v>
      </c>
      <c r="Y44" s="140">
        <f t="shared" ref="Y44" si="82">Y89</f>
        <v>620</v>
      </c>
      <c r="Z44" s="141" t="s">
        <v>104</v>
      </c>
    </row>
    <row r="45" spans="2:26" s="129" customFormat="1" ht="17.25" customHeight="1" thickBot="1">
      <c r="B45" s="142" t="s">
        <v>23</v>
      </c>
      <c r="C45" s="143">
        <f t="shared" ref="C45:X45" si="83">SUM(C6:C17)</f>
        <v>520822</v>
      </c>
      <c r="D45" s="144">
        <f t="shared" si="83"/>
        <v>627</v>
      </c>
      <c r="E45" s="144">
        <f t="shared" si="83"/>
        <v>521449</v>
      </c>
      <c r="F45" s="144">
        <f t="shared" si="83"/>
        <v>4947</v>
      </c>
      <c r="G45" s="144">
        <f t="shared" si="83"/>
        <v>7403</v>
      </c>
      <c r="H45" s="144">
        <f t="shared" si="83"/>
        <v>167</v>
      </c>
      <c r="I45" s="144">
        <f t="shared" si="83"/>
        <v>45</v>
      </c>
      <c r="J45" s="144">
        <f t="shared" si="83"/>
        <v>1114</v>
      </c>
      <c r="K45" s="144">
        <f t="shared" si="83"/>
        <v>116</v>
      </c>
      <c r="L45" s="144">
        <f t="shared" si="83"/>
        <v>958</v>
      </c>
      <c r="M45" s="144">
        <f t="shared" si="83"/>
        <v>326</v>
      </c>
      <c r="N45" s="144">
        <f t="shared" si="83"/>
        <v>3664</v>
      </c>
      <c r="O45" s="144">
        <f t="shared" si="83"/>
        <v>145</v>
      </c>
      <c r="P45" s="144">
        <f t="shared" si="83"/>
        <v>18595</v>
      </c>
      <c r="Q45" s="144">
        <f t="shared" si="83"/>
        <v>0</v>
      </c>
      <c r="R45" s="144">
        <f t="shared" si="83"/>
        <v>25130</v>
      </c>
      <c r="S45" s="144">
        <f t="shared" si="83"/>
        <v>476891</v>
      </c>
      <c r="T45" s="144">
        <f t="shared" si="83"/>
        <v>25046</v>
      </c>
      <c r="U45" s="144">
        <f t="shared" si="83"/>
        <v>659</v>
      </c>
      <c r="V45" s="144">
        <f t="shared" si="83"/>
        <v>10468</v>
      </c>
      <c r="W45" s="144">
        <f t="shared" si="83"/>
        <v>430</v>
      </c>
      <c r="X45" s="145">
        <f t="shared" si="83"/>
        <v>436002</v>
      </c>
      <c r="Y45" s="223">
        <f>SUM(Y6:Y17)</f>
        <v>520862</v>
      </c>
      <c r="Z45" s="142" t="s">
        <v>23</v>
      </c>
    </row>
    <row r="46" spans="2:26" s="129" customFormat="1" ht="17.25" customHeight="1" thickBot="1">
      <c r="B46" s="146" t="s">
        <v>22</v>
      </c>
      <c r="C46" s="143">
        <f>SUM(C18:C44)</f>
        <v>134689</v>
      </c>
      <c r="D46" s="144">
        <f t="shared" ref="D46:X46" si="84">SUM(D18:D44)</f>
        <v>190</v>
      </c>
      <c r="E46" s="144">
        <f t="shared" si="84"/>
        <v>134879</v>
      </c>
      <c r="F46" s="144">
        <f t="shared" si="84"/>
        <v>0</v>
      </c>
      <c r="G46" s="144">
        <f t="shared" si="84"/>
        <v>0</v>
      </c>
      <c r="H46" s="144">
        <f t="shared" si="84"/>
        <v>29</v>
      </c>
      <c r="I46" s="144">
        <f t="shared" si="84"/>
        <v>7</v>
      </c>
      <c r="J46" s="144">
        <f t="shared" si="84"/>
        <v>302</v>
      </c>
      <c r="K46" s="144">
        <f t="shared" si="84"/>
        <v>16</v>
      </c>
      <c r="L46" s="144">
        <f t="shared" si="84"/>
        <v>186</v>
      </c>
      <c r="M46" s="144">
        <f t="shared" si="84"/>
        <v>75</v>
      </c>
      <c r="N46" s="144">
        <f t="shared" si="84"/>
        <v>1029</v>
      </c>
      <c r="O46" s="144">
        <f t="shared" si="84"/>
        <v>41</v>
      </c>
      <c r="P46" s="144">
        <f t="shared" si="84"/>
        <v>4566</v>
      </c>
      <c r="Q46" s="144">
        <f t="shared" si="84"/>
        <v>0</v>
      </c>
      <c r="R46" s="144">
        <f>SUM(R18:R44)</f>
        <v>6251</v>
      </c>
      <c r="S46" s="144">
        <f t="shared" si="84"/>
        <v>120887</v>
      </c>
      <c r="T46" s="144">
        <f t="shared" si="84"/>
        <v>6201</v>
      </c>
      <c r="U46" s="144">
        <f t="shared" si="84"/>
        <v>158</v>
      </c>
      <c r="V46" s="144">
        <f t="shared" si="84"/>
        <v>2518</v>
      </c>
      <c r="W46" s="144">
        <f t="shared" si="84"/>
        <v>96</v>
      </c>
      <c r="X46" s="145">
        <f t="shared" si="84"/>
        <v>125811</v>
      </c>
      <c r="Y46" s="223">
        <f t="shared" ref="Y46" si="85">SUM(Y18:Y44)</f>
        <v>134711</v>
      </c>
      <c r="Z46" s="146" t="s">
        <v>22</v>
      </c>
    </row>
    <row r="47" spans="2:26" s="129" customFormat="1" ht="17.25" customHeight="1" thickBot="1">
      <c r="B47" s="146" t="s">
        <v>21</v>
      </c>
      <c r="C47" s="143">
        <f t="shared" ref="C47:X47" si="86">SUM(C46,C45)</f>
        <v>655511</v>
      </c>
      <c r="D47" s="144">
        <f t="shared" si="86"/>
        <v>817</v>
      </c>
      <c r="E47" s="144">
        <f t="shared" si="86"/>
        <v>656328</v>
      </c>
      <c r="F47" s="144">
        <f t="shared" si="86"/>
        <v>4947</v>
      </c>
      <c r="G47" s="144">
        <f t="shared" si="86"/>
        <v>7403</v>
      </c>
      <c r="H47" s="144">
        <f t="shared" si="86"/>
        <v>196</v>
      </c>
      <c r="I47" s="144">
        <f t="shared" si="86"/>
        <v>52</v>
      </c>
      <c r="J47" s="144">
        <f t="shared" si="86"/>
        <v>1416</v>
      </c>
      <c r="K47" s="144">
        <f t="shared" si="86"/>
        <v>132</v>
      </c>
      <c r="L47" s="144">
        <f t="shared" si="86"/>
        <v>1144</v>
      </c>
      <c r="M47" s="144">
        <f t="shared" si="86"/>
        <v>401</v>
      </c>
      <c r="N47" s="144">
        <f t="shared" si="86"/>
        <v>4693</v>
      </c>
      <c r="O47" s="144">
        <f t="shared" si="86"/>
        <v>186</v>
      </c>
      <c r="P47" s="144">
        <f t="shared" si="86"/>
        <v>23161</v>
      </c>
      <c r="Q47" s="144">
        <f t="shared" si="86"/>
        <v>0</v>
      </c>
      <c r="R47" s="144">
        <f>SUM(R46,R45)</f>
        <v>31381</v>
      </c>
      <c r="S47" s="144">
        <f t="shared" si="86"/>
        <v>597778</v>
      </c>
      <c r="T47" s="144">
        <f t="shared" si="86"/>
        <v>31247</v>
      </c>
      <c r="U47" s="144">
        <f t="shared" si="86"/>
        <v>817</v>
      </c>
      <c r="V47" s="144">
        <f t="shared" si="86"/>
        <v>12986</v>
      </c>
      <c r="W47" s="144">
        <f t="shared" si="86"/>
        <v>526</v>
      </c>
      <c r="X47" s="145">
        <f t="shared" si="86"/>
        <v>561813</v>
      </c>
      <c r="Y47" s="223">
        <f>SUM(Y46,Y45)</f>
        <v>655573</v>
      </c>
      <c r="Z47" s="146" t="s">
        <v>21</v>
      </c>
    </row>
    <row r="48" spans="2:26" s="148" customFormat="1" ht="17.25" customHeight="1">
      <c r="B48" s="147"/>
      <c r="Z48" s="149" t="s">
        <v>417</v>
      </c>
    </row>
    <row r="49" spans="2:26" s="148" customFormat="1" ht="13.2">
      <c r="B49" s="147"/>
    </row>
    <row r="50" spans="2:26" s="151" customFormat="1" ht="90" hidden="1" customHeight="1">
      <c r="B50" s="147" t="s">
        <v>304</v>
      </c>
      <c r="C50" s="150" t="s">
        <v>20</v>
      </c>
      <c r="D50" s="150" t="s">
        <v>19</v>
      </c>
      <c r="E50" s="150" t="s">
        <v>18</v>
      </c>
      <c r="F50" s="150" t="s">
        <v>17</v>
      </c>
      <c r="G50" s="150" t="s">
        <v>16</v>
      </c>
      <c r="H50" s="150" t="s">
        <v>15</v>
      </c>
      <c r="I50" s="150" t="s">
        <v>14</v>
      </c>
      <c r="J50" s="150" t="s">
        <v>13</v>
      </c>
      <c r="K50" s="150" t="s">
        <v>12</v>
      </c>
      <c r="L50" s="150" t="s">
        <v>11</v>
      </c>
      <c r="M50" s="150" t="s">
        <v>10</v>
      </c>
      <c r="N50" s="150" t="s">
        <v>9</v>
      </c>
      <c r="O50" s="150" t="s">
        <v>8</v>
      </c>
      <c r="P50" s="150" t="s">
        <v>7</v>
      </c>
      <c r="Q50" s="150" t="s">
        <v>6</v>
      </c>
      <c r="S50" s="216" t="s">
        <v>5</v>
      </c>
      <c r="T50" s="216" t="s">
        <v>4</v>
      </c>
      <c r="U50" s="150" t="s">
        <v>3</v>
      </c>
      <c r="V50" s="150" t="s">
        <v>2</v>
      </c>
      <c r="W50" s="150" t="s">
        <v>1</v>
      </c>
      <c r="X50" s="150" t="s">
        <v>0</v>
      </c>
      <c r="Y50" s="150" t="s">
        <v>421</v>
      </c>
    </row>
    <row r="51" spans="2:26" s="148" customFormat="1" ht="13.2" hidden="1">
      <c r="B51" s="147" t="s">
        <v>67</v>
      </c>
      <c r="C51" s="152">
        <v>176670</v>
      </c>
      <c r="D51" s="153">
        <v>287</v>
      </c>
      <c r="E51" s="153">
        <v>176957</v>
      </c>
      <c r="F51" s="153">
        <v>3596</v>
      </c>
      <c r="G51" s="153">
        <v>6442</v>
      </c>
      <c r="H51" s="153">
        <v>63</v>
      </c>
      <c r="I51" s="153">
        <v>18</v>
      </c>
      <c r="J51" s="153">
        <v>379</v>
      </c>
      <c r="K51" s="153">
        <v>40</v>
      </c>
      <c r="L51" s="153">
        <v>347</v>
      </c>
      <c r="M51" s="153">
        <v>119</v>
      </c>
      <c r="N51" s="153">
        <v>1128</v>
      </c>
      <c r="O51" s="153">
        <v>62</v>
      </c>
      <c r="P51" s="153">
        <v>6293</v>
      </c>
      <c r="Q51" s="152">
        <v>6166</v>
      </c>
      <c r="S51" s="153">
        <v>164076</v>
      </c>
      <c r="T51" s="153">
        <v>8419</v>
      </c>
      <c r="U51" s="153">
        <v>207</v>
      </c>
      <c r="V51" s="153">
        <v>3643</v>
      </c>
      <c r="W51" s="153">
        <v>146</v>
      </c>
      <c r="X51" s="153">
        <v>137926</v>
      </c>
      <c r="Y51" s="153">
        <v>176670</v>
      </c>
      <c r="Z51" s="147" t="s">
        <v>67</v>
      </c>
    </row>
    <row r="52" spans="2:26" s="148" customFormat="1" ht="13.2" hidden="1">
      <c r="B52" s="147" t="s">
        <v>68</v>
      </c>
      <c r="C52" s="152">
        <v>30875</v>
      </c>
      <c r="D52" s="153">
        <v>81</v>
      </c>
      <c r="E52" s="153">
        <v>30956</v>
      </c>
      <c r="F52" s="153">
        <v>0</v>
      </c>
      <c r="G52" s="153">
        <v>0</v>
      </c>
      <c r="H52" s="153">
        <v>6</v>
      </c>
      <c r="I52" s="153">
        <v>2</v>
      </c>
      <c r="J52" s="153">
        <v>67</v>
      </c>
      <c r="K52" s="153">
        <v>6</v>
      </c>
      <c r="L52" s="153">
        <v>38</v>
      </c>
      <c r="M52" s="153">
        <v>16</v>
      </c>
      <c r="N52" s="153">
        <v>224</v>
      </c>
      <c r="O52" s="153">
        <v>7</v>
      </c>
      <c r="P52" s="153">
        <v>1260</v>
      </c>
      <c r="Q52" s="152">
        <v>1379</v>
      </c>
      <c r="S52" s="153">
        <v>27577</v>
      </c>
      <c r="T52" s="153">
        <v>1601</v>
      </c>
      <c r="U52" s="153">
        <v>40</v>
      </c>
      <c r="V52" s="153">
        <v>592</v>
      </c>
      <c r="W52" s="153">
        <v>26</v>
      </c>
      <c r="X52" s="153">
        <v>26374</v>
      </c>
      <c r="Y52" s="153">
        <v>30879</v>
      </c>
      <c r="Z52" s="147" t="s">
        <v>68</v>
      </c>
    </row>
    <row r="53" spans="2:26" s="148" customFormat="1" ht="13.2" hidden="1">
      <c r="B53" s="147" t="s">
        <v>69</v>
      </c>
      <c r="C53" s="152">
        <v>42329</v>
      </c>
      <c r="D53" s="153">
        <v>68</v>
      </c>
      <c r="E53" s="153">
        <v>42397</v>
      </c>
      <c r="F53" s="153">
        <v>0</v>
      </c>
      <c r="G53" s="153">
        <v>0</v>
      </c>
      <c r="H53" s="153">
        <v>27</v>
      </c>
      <c r="I53" s="153">
        <v>7</v>
      </c>
      <c r="J53" s="153">
        <v>114</v>
      </c>
      <c r="K53" s="153">
        <v>28</v>
      </c>
      <c r="L53" s="153">
        <v>124</v>
      </c>
      <c r="M53" s="153">
        <v>39</v>
      </c>
      <c r="N53" s="153">
        <v>373</v>
      </c>
      <c r="O53" s="153">
        <v>11</v>
      </c>
      <c r="P53" s="153">
        <v>1450</v>
      </c>
      <c r="Q53" s="152">
        <v>1430</v>
      </c>
      <c r="S53" s="153">
        <v>38138</v>
      </c>
      <c r="T53" s="153">
        <v>2171</v>
      </c>
      <c r="U53" s="153">
        <v>111</v>
      </c>
      <c r="V53" s="153">
        <v>970</v>
      </c>
      <c r="W53" s="153">
        <v>67</v>
      </c>
      <c r="X53" s="153">
        <v>37674</v>
      </c>
      <c r="Y53" s="153">
        <v>42329</v>
      </c>
      <c r="Z53" s="147" t="s">
        <v>69</v>
      </c>
    </row>
    <row r="54" spans="2:26" s="148" customFormat="1" ht="13.2" hidden="1">
      <c r="B54" s="147" t="s">
        <v>70</v>
      </c>
      <c r="C54" s="152">
        <v>29909</v>
      </c>
      <c r="D54" s="153">
        <v>35</v>
      </c>
      <c r="E54" s="153">
        <v>29944</v>
      </c>
      <c r="F54" s="153">
        <v>0</v>
      </c>
      <c r="G54" s="153">
        <v>0</v>
      </c>
      <c r="H54" s="153">
        <v>11</v>
      </c>
      <c r="I54" s="153">
        <v>6</v>
      </c>
      <c r="J54" s="153">
        <v>73</v>
      </c>
      <c r="K54" s="153">
        <v>7</v>
      </c>
      <c r="L54" s="153">
        <v>50</v>
      </c>
      <c r="M54" s="153">
        <v>23</v>
      </c>
      <c r="N54" s="153">
        <v>224</v>
      </c>
      <c r="O54" s="153">
        <v>9</v>
      </c>
      <c r="P54" s="153">
        <v>1010</v>
      </c>
      <c r="Q54" s="152">
        <v>983</v>
      </c>
      <c r="S54" s="153">
        <v>26802</v>
      </c>
      <c r="T54" s="153">
        <v>1405</v>
      </c>
      <c r="U54" s="153">
        <v>17</v>
      </c>
      <c r="V54" s="153">
        <v>616</v>
      </c>
      <c r="W54" s="153">
        <v>11</v>
      </c>
      <c r="X54" s="153">
        <v>22073</v>
      </c>
      <c r="Y54" s="153">
        <v>29909</v>
      </c>
      <c r="Z54" s="147" t="s">
        <v>70</v>
      </c>
    </row>
    <row r="55" spans="2:26" ht="13.2" hidden="1">
      <c r="B55" s="122" t="s">
        <v>71</v>
      </c>
      <c r="C55" s="152">
        <v>59822</v>
      </c>
      <c r="D55" s="153">
        <v>0</v>
      </c>
      <c r="E55" s="153">
        <v>59822</v>
      </c>
      <c r="F55" s="153">
        <v>1351</v>
      </c>
      <c r="G55" s="153">
        <v>961</v>
      </c>
      <c r="H55" s="153">
        <v>18</v>
      </c>
      <c r="I55" s="153">
        <v>4</v>
      </c>
      <c r="J55" s="153">
        <v>189</v>
      </c>
      <c r="K55" s="153">
        <v>12</v>
      </c>
      <c r="L55" s="153">
        <v>155</v>
      </c>
      <c r="M55" s="153">
        <v>38</v>
      </c>
      <c r="N55" s="153">
        <v>514</v>
      </c>
      <c r="O55" s="153">
        <v>14</v>
      </c>
      <c r="P55" s="153">
        <v>2236</v>
      </c>
      <c r="Q55" s="152">
        <v>2181</v>
      </c>
      <c r="S55" s="153">
        <v>55550</v>
      </c>
      <c r="T55" s="153">
        <v>3177</v>
      </c>
      <c r="U55" s="153">
        <v>104</v>
      </c>
      <c r="V55" s="153">
        <v>1388</v>
      </c>
      <c r="W55" s="153">
        <v>66</v>
      </c>
      <c r="X55" s="153">
        <v>47111</v>
      </c>
      <c r="Y55" s="153">
        <v>59822</v>
      </c>
      <c r="Z55" s="122" t="s">
        <v>71</v>
      </c>
    </row>
    <row r="56" spans="2:26" ht="13.2" hidden="1">
      <c r="B56" s="122" t="s">
        <v>72</v>
      </c>
      <c r="C56" s="152">
        <v>26966</v>
      </c>
      <c r="D56" s="153">
        <v>47</v>
      </c>
      <c r="E56" s="153">
        <v>27013</v>
      </c>
      <c r="F56" s="153">
        <v>0</v>
      </c>
      <c r="G56" s="153">
        <v>0</v>
      </c>
      <c r="H56" s="153">
        <v>7</v>
      </c>
      <c r="I56" s="153">
        <v>0</v>
      </c>
      <c r="J56" s="153">
        <v>49</v>
      </c>
      <c r="K56" s="153">
        <v>5</v>
      </c>
      <c r="L56" s="153">
        <v>45</v>
      </c>
      <c r="M56" s="153">
        <v>13</v>
      </c>
      <c r="N56" s="153">
        <v>188</v>
      </c>
      <c r="O56" s="153">
        <v>6</v>
      </c>
      <c r="P56" s="153">
        <v>925</v>
      </c>
      <c r="Q56" s="152">
        <v>894</v>
      </c>
      <c r="S56" s="153">
        <v>24127</v>
      </c>
      <c r="T56" s="153">
        <v>1238</v>
      </c>
      <c r="U56" s="153">
        <v>29</v>
      </c>
      <c r="V56" s="153">
        <v>503</v>
      </c>
      <c r="W56" s="153">
        <v>23</v>
      </c>
      <c r="X56" s="153">
        <v>22814</v>
      </c>
      <c r="Y56" s="153">
        <v>26966</v>
      </c>
      <c r="Z56" s="122" t="s">
        <v>72</v>
      </c>
    </row>
    <row r="57" spans="2:26" ht="13.2" hidden="1">
      <c r="B57" s="122" t="s">
        <v>73</v>
      </c>
      <c r="C57" s="152">
        <v>13092</v>
      </c>
      <c r="D57" s="153">
        <v>17</v>
      </c>
      <c r="E57" s="153">
        <v>13109</v>
      </c>
      <c r="F57" s="153">
        <v>0</v>
      </c>
      <c r="G57" s="153">
        <v>0</v>
      </c>
      <c r="H57" s="153">
        <v>4</v>
      </c>
      <c r="I57" s="153">
        <v>1</v>
      </c>
      <c r="J57" s="153">
        <v>34</v>
      </c>
      <c r="K57" s="153">
        <v>6</v>
      </c>
      <c r="L57" s="153">
        <v>22</v>
      </c>
      <c r="M57" s="153">
        <v>15</v>
      </c>
      <c r="N57" s="153">
        <v>158</v>
      </c>
      <c r="O57" s="153">
        <v>5</v>
      </c>
      <c r="P57" s="153">
        <v>550</v>
      </c>
      <c r="Q57" s="152">
        <v>531</v>
      </c>
      <c r="S57" s="153">
        <v>11525</v>
      </c>
      <c r="T57" s="153">
        <v>790</v>
      </c>
      <c r="U57" s="153">
        <v>16</v>
      </c>
      <c r="V57" s="153">
        <v>332</v>
      </c>
      <c r="W57" s="153">
        <v>9</v>
      </c>
      <c r="X57" s="153">
        <v>21920</v>
      </c>
      <c r="Y57" s="153">
        <v>13092</v>
      </c>
      <c r="Z57" s="122" t="s">
        <v>73</v>
      </c>
    </row>
    <row r="58" spans="2:26" ht="13.2" hidden="1">
      <c r="B58" s="122" t="s">
        <v>74</v>
      </c>
      <c r="C58" s="152">
        <v>10674</v>
      </c>
      <c r="D58" s="153">
        <v>0</v>
      </c>
      <c r="E58" s="153">
        <v>10674</v>
      </c>
      <c r="F58" s="153">
        <v>0</v>
      </c>
      <c r="G58" s="153">
        <v>0</v>
      </c>
      <c r="H58" s="153">
        <v>5</v>
      </c>
      <c r="I58" s="153">
        <v>0</v>
      </c>
      <c r="J58" s="153">
        <v>18</v>
      </c>
      <c r="K58" s="153">
        <v>2</v>
      </c>
      <c r="L58" s="153">
        <v>19</v>
      </c>
      <c r="M58" s="153">
        <v>8</v>
      </c>
      <c r="N58" s="153">
        <v>104</v>
      </c>
      <c r="O58" s="153">
        <v>8</v>
      </c>
      <c r="P58" s="153">
        <v>491</v>
      </c>
      <c r="Q58" s="152">
        <v>464</v>
      </c>
      <c r="S58" s="153">
        <v>9348</v>
      </c>
      <c r="T58" s="153">
        <v>654</v>
      </c>
      <c r="U58" s="153">
        <v>15</v>
      </c>
      <c r="V58" s="153">
        <v>305</v>
      </c>
      <c r="W58" s="153">
        <v>11</v>
      </c>
      <c r="X58" s="153">
        <v>11950</v>
      </c>
      <c r="Y58" s="153">
        <v>10678</v>
      </c>
      <c r="Z58" s="122" t="s">
        <v>74</v>
      </c>
    </row>
    <row r="59" spans="2:26" ht="13.2" hidden="1">
      <c r="B59" s="122" t="s">
        <v>75</v>
      </c>
      <c r="C59" s="152">
        <v>59462</v>
      </c>
      <c r="D59" s="153">
        <v>92</v>
      </c>
      <c r="E59" s="153">
        <v>59554</v>
      </c>
      <c r="F59" s="153">
        <v>0</v>
      </c>
      <c r="G59" s="153">
        <v>0</v>
      </c>
      <c r="H59" s="153">
        <v>12</v>
      </c>
      <c r="I59" s="153">
        <v>3</v>
      </c>
      <c r="J59" s="153">
        <v>93</v>
      </c>
      <c r="K59" s="153">
        <v>4</v>
      </c>
      <c r="L59" s="153">
        <v>74</v>
      </c>
      <c r="M59" s="153">
        <v>25</v>
      </c>
      <c r="N59" s="153">
        <v>312</v>
      </c>
      <c r="O59" s="153">
        <v>5</v>
      </c>
      <c r="P59" s="153">
        <v>2002</v>
      </c>
      <c r="Q59" s="152">
        <v>1963</v>
      </c>
      <c r="S59" s="153">
        <v>55656</v>
      </c>
      <c r="T59" s="153">
        <v>2528</v>
      </c>
      <c r="U59" s="153">
        <v>47</v>
      </c>
      <c r="V59" s="153">
        <v>886</v>
      </c>
      <c r="W59" s="153">
        <v>21</v>
      </c>
      <c r="X59" s="153">
        <v>48999</v>
      </c>
      <c r="Y59" s="153">
        <v>59476</v>
      </c>
      <c r="Z59" s="122" t="s">
        <v>75</v>
      </c>
    </row>
    <row r="60" spans="2:26" ht="13.2" hidden="1">
      <c r="B60" s="122" t="s">
        <v>76</v>
      </c>
      <c r="C60" s="152">
        <v>39888</v>
      </c>
      <c r="D60" s="153">
        <v>0</v>
      </c>
      <c r="E60" s="153">
        <v>39888</v>
      </c>
      <c r="F60" s="153">
        <v>0</v>
      </c>
      <c r="G60" s="153">
        <v>0</v>
      </c>
      <c r="H60" s="153">
        <v>5</v>
      </c>
      <c r="I60" s="153">
        <v>1</v>
      </c>
      <c r="J60" s="153">
        <v>56</v>
      </c>
      <c r="K60" s="153">
        <v>1</v>
      </c>
      <c r="L60" s="153">
        <v>47</v>
      </c>
      <c r="M60" s="153">
        <v>16</v>
      </c>
      <c r="N60" s="153">
        <v>203</v>
      </c>
      <c r="O60" s="153">
        <v>8</v>
      </c>
      <c r="P60" s="153">
        <v>1273</v>
      </c>
      <c r="Q60" s="152">
        <v>1262</v>
      </c>
      <c r="S60" s="153">
        <v>36356</v>
      </c>
      <c r="T60" s="153">
        <v>1610</v>
      </c>
      <c r="U60" s="153">
        <v>38</v>
      </c>
      <c r="V60" s="153">
        <v>652</v>
      </c>
      <c r="W60" s="153">
        <v>28</v>
      </c>
      <c r="X60" s="153">
        <v>28513</v>
      </c>
      <c r="Y60" s="153">
        <v>39904</v>
      </c>
      <c r="Z60" s="122" t="s">
        <v>76</v>
      </c>
    </row>
    <row r="61" spans="2:26" ht="13.2" hidden="1">
      <c r="B61" s="122" t="s">
        <v>313</v>
      </c>
      <c r="C61" s="152">
        <v>18438</v>
      </c>
      <c r="D61" s="153">
        <v>0</v>
      </c>
      <c r="E61" s="153">
        <v>18438</v>
      </c>
      <c r="F61" s="153">
        <v>0</v>
      </c>
      <c r="G61" s="153">
        <v>0</v>
      </c>
      <c r="H61" s="153">
        <v>6</v>
      </c>
      <c r="I61" s="153">
        <v>2</v>
      </c>
      <c r="J61" s="153">
        <v>27</v>
      </c>
      <c r="K61" s="153">
        <v>4</v>
      </c>
      <c r="L61" s="153">
        <v>28</v>
      </c>
      <c r="M61" s="153">
        <v>11</v>
      </c>
      <c r="N61" s="153">
        <v>124</v>
      </c>
      <c r="O61" s="153">
        <v>10</v>
      </c>
      <c r="P61" s="153">
        <v>649</v>
      </c>
      <c r="Q61" s="152">
        <v>639</v>
      </c>
      <c r="S61" s="153">
        <v>16610</v>
      </c>
      <c r="T61" s="153">
        <v>854</v>
      </c>
      <c r="U61" s="153">
        <v>24</v>
      </c>
      <c r="V61" s="153">
        <v>372</v>
      </c>
      <c r="W61" s="153">
        <v>16</v>
      </c>
      <c r="X61" s="153">
        <v>15746</v>
      </c>
      <c r="Y61" s="153">
        <v>18440</v>
      </c>
      <c r="Z61" s="122" t="s">
        <v>313</v>
      </c>
    </row>
    <row r="62" spans="2:26" ht="13.2" hidden="1">
      <c r="B62" s="122" t="s">
        <v>77</v>
      </c>
      <c r="C62" s="152">
        <v>12697</v>
      </c>
      <c r="D62" s="153">
        <v>0</v>
      </c>
      <c r="E62" s="153">
        <v>12697</v>
      </c>
      <c r="F62" s="153">
        <v>0</v>
      </c>
      <c r="G62" s="153">
        <v>0</v>
      </c>
      <c r="H62" s="153">
        <v>3</v>
      </c>
      <c r="I62" s="153">
        <v>1</v>
      </c>
      <c r="J62" s="153">
        <v>15</v>
      </c>
      <c r="K62" s="153">
        <v>1</v>
      </c>
      <c r="L62" s="153">
        <v>9</v>
      </c>
      <c r="M62" s="153">
        <v>3</v>
      </c>
      <c r="N62" s="153">
        <v>112</v>
      </c>
      <c r="O62" s="153">
        <v>0</v>
      </c>
      <c r="P62" s="153">
        <v>456</v>
      </c>
      <c r="Q62" s="152">
        <v>449</v>
      </c>
      <c r="S62" s="153">
        <v>11126</v>
      </c>
      <c r="T62" s="153">
        <v>599</v>
      </c>
      <c r="U62" s="153">
        <v>11</v>
      </c>
      <c r="V62" s="153">
        <v>209</v>
      </c>
      <c r="W62" s="153">
        <v>6</v>
      </c>
      <c r="X62" s="153">
        <v>14902</v>
      </c>
      <c r="Y62" s="153">
        <v>12697</v>
      </c>
      <c r="Z62" s="122" t="s">
        <v>77</v>
      </c>
    </row>
    <row r="63" spans="2:26" ht="13.2" hidden="1">
      <c r="B63" s="122" t="s">
        <v>78</v>
      </c>
      <c r="C63" s="152">
        <v>1536</v>
      </c>
      <c r="D63" s="153">
        <v>0</v>
      </c>
      <c r="E63" s="153">
        <v>1536</v>
      </c>
      <c r="F63" s="153">
        <v>0</v>
      </c>
      <c r="G63" s="153">
        <v>0</v>
      </c>
      <c r="H63" s="153">
        <v>0</v>
      </c>
      <c r="I63" s="153">
        <v>0</v>
      </c>
      <c r="J63" s="153">
        <v>3</v>
      </c>
      <c r="K63" s="153">
        <v>0</v>
      </c>
      <c r="L63" s="153">
        <v>3</v>
      </c>
      <c r="M63" s="153">
        <v>3</v>
      </c>
      <c r="N63" s="153">
        <v>16</v>
      </c>
      <c r="O63" s="153">
        <v>0</v>
      </c>
      <c r="P63" s="153">
        <v>66</v>
      </c>
      <c r="Q63" s="152">
        <v>59</v>
      </c>
      <c r="S63" s="153">
        <v>1295</v>
      </c>
      <c r="T63" s="153">
        <v>91</v>
      </c>
      <c r="U63" s="153">
        <v>0</v>
      </c>
      <c r="V63" s="153">
        <v>29</v>
      </c>
      <c r="W63" s="153">
        <v>0</v>
      </c>
      <c r="X63" s="153">
        <v>2118</v>
      </c>
      <c r="Y63" s="153">
        <v>1536</v>
      </c>
      <c r="Z63" s="122" t="s">
        <v>78</v>
      </c>
    </row>
    <row r="64" spans="2:26" ht="13.2" hidden="1">
      <c r="B64" s="122" t="s">
        <v>79</v>
      </c>
      <c r="C64" s="152">
        <v>9300</v>
      </c>
      <c r="D64" s="153">
        <v>23</v>
      </c>
      <c r="E64" s="153">
        <v>9323</v>
      </c>
      <c r="F64" s="153">
        <v>0</v>
      </c>
      <c r="G64" s="153">
        <v>0</v>
      </c>
      <c r="H64" s="153">
        <v>2</v>
      </c>
      <c r="I64" s="153">
        <v>0</v>
      </c>
      <c r="J64" s="153">
        <v>13</v>
      </c>
      <c r="K64" s="153">
        <v>1</v>
      </c>
      <c r="L64" s="153">
        <v>8</v>
      </c>
      <c r="M64" s="153">
        <v>2</v>
      </c>
      <c r="N64" s="153">
        <v>47</v>
      </c>
      <c r="O64" s="153">
        <v>0</v>
      </c>
      <c r="P64" s="153">
        <v>280</v>
      </c>
      <c r="Q64" s="152">
        <v>275</v>
      </c>
      <c r="S64" s="153">
        <v>8377</v>
      </c>
      <c r="T64" s="153">
        <v>353</v>
      </c>
      <c r="U64" s="153">
        <v>3</v>
      </c>
      <c r="V64" s="153">
        <v>128</v>
      </c>
      <c r="W64" s="153">
        <v>3</v>
      </c>
      <c r="X64" s="153">
        <v>8900</v>
      </c>
      <c r="Y64" s="153">
        <v>9300</v>
      </c>
      <c r="Z64" s="122" t="s">
        <v>79</v>
      </c>
    </row>
    <row r="65" spans="2:26" ht="13.2" hidden="1">
      <c r="B65" s="122" t="s">
        <v>80</v>
      </c>
      <c r="C65" s="152">
        <v>11351</v>
      </c>
      <c r="D65" s="153">
        <v>0</v>
      </c>
      <c r="E65" s="153">
        <v>11351</v>
      </c>
      <c r="F65" s="153">
        <v>0</v>
      </c>
      <c r="G65" s="153">
        <v>0</v>
      </c>
      <c r="H65" s="153">
        <v>0</v>
      </c>
      <c r="I65" s="153">
        <v>0</v>
      </c>
      <c r="J65" s="153">
        <v>7</v>
      </c>
      <c r="K65" s="153">
        <v>2</v>
      </c>
      <c r="L65" s="153">
        <v>9</v>
      </c>
      <c r="M65" s="153">
        <v>2</v>
      </c>
      <c r="N65" s="153">
        <v>45</v>
      </c>
      <c r="O65" s="153">
        <v>2</v>
      </c>
      <c r="P65" s="153">
        <v>231</v>
      </c>
      <c r="Q65" s="152">
        <v>213</v>
      </c>
      <c r="S65" s="153">
        <v>10356</v>
      </c>
      <c r="T65" s="153">
        <v>297</v>
      </c>
      <c r="U65" s="153">
        <v>3</v>
      </c>
      <c r="V65" s="153">
        <v>108</v>
      </c>
      <c r="W65" s="153">
        <v>2</v>
      </c>
      <c r="X65" s="153">
        <v>8937</v>
      </c>
      <c r="Y65" s="153">
        <v>11351</v>
      </c>
      <c r="Z65" s="122" t="s">
        <v>80</v>
      </c>
    </row>
    <row r="66" spans="2:26" ht="13.2" hidden="1">
      <c r="B66" s="122" t="s">
        <v>81</v>
      </c>
      <c r="C66" s="152">
        <v>14065</v>
      </c>
      <c r="D66" s="153">
        <v>33</v>
      </c>
      <c r="E66" s="153">
        <v>14098</v>
      </c>
      <c r="F66" s="153">
        <v>0</v>
      </c>
      <c r="G66" s="153">
        <v>0</v>
      </c>
      <c r="H66" s="153">
        <v>2</v>
      </c>
      <c r="I66" s="153">
        <v>1</v>
      </c>
      <c r="J66" s="153">
        <v>19</v>
      </c>
      <c r="K66" s="153">
        <v>1</v>
      </c>
      <c r="L66" s="153">
        <v>13</v>
      </c>
      <c r="M66" s="153">
        <v>5</v>
      </c>
      <c r="N66" s="153">
        <v>79</v>
      </c>
      <c r="O66" s="153">
        <v>2</v>
      </c>
      <c r="P66" s="153">
        <v>398</v>
      </c>
      <c r="Q66" s="152">
        <v>378</v>
      </c>
      <c r="S66" s="153">
        <v>12796</v>
      </c>
      <c r="T66" s="153">
        <v>520</v>
      </c>
      <c r="U66" s="153">
        <v>9</v>
      </c>
      <c r="V66" s="153">
        <v>210</v>
      </c>
      <c r="W66" s="153">
        <v>6</v>
      </c>
      <c r="X66" s="153">
        <v>11881</v>
      </c>
      <c r="Y66" s="153">
        <v>14065</v>
      </c>
      <c r="Z66" s="122" t="s">
        <v>81</v>
      </c>
    </row>
    <row r="67" spans="2:26" ht="13.2" hidden="1">
      <c r="B67" s="122" t="s">
        <v>82</v>
      </c>
      <c r="C67" s="152">
        <v>3603</v>
      </c>
      <c r="D67" s="153">
        <v>0</v>
      </c>
      <c r="E67" s="153">
        <v>3603</v>
      </c>
      <c r="F67" s="153">
        <v>0</v>
      </c>
      <c r="G67" s="153">
        <v>0</v>
      </c>
      <c r="H67" s="153">
        <v>0</v>
      </c>
      <c r="I67" s="153">
        <v>0</v>
      </c>
      <c r="J67" s="153">
        <v>9</v>
      </c>
      <c r="K67" s="153">
        <v>3</v>
      </c>
      <c r="L67" s="153">
        <v>5</v>
      </c>
      <c r="M67" s="153">
        <v>5</v>
      </c>
      <c r="N67" s="153">
        <v>30</v>
      </c>
      <c r="O67" s="153">
        <v>0</v>
      </c>
      <c r="P67" s="153">
        <v>81</v>
      </c>
      <c r="Q67" s="152">
        <v>72</v>
      </c>
      <c r="S67" s="153">
        <v>3171</v>
      </c>
      <c r="T67" s="153">
        <v>133</v>
      </c>
      <c r="U67" s="153">
        <v>2</v>
      </c>
      <c r="V67" s="153">
        <v>58</v>
      </c>
      <c r="W67" s="153">
        <v>1</v>
      </c>
      <c r="X67" s="153">
        <v>2947</v>
      </c>
      <c r="Y67" s="153">
        <v>3621</v>
      </c>
      <c r="Z67" s="122" t="s">
        <v>82</v>
      </c>
    </row>
    <row r="68" spans="2:26" ht="13.2" hidden="1">
      <c r="B68" s="122" t="s">
        <v>83</v>
      </c>
      <c r="C68" s="152">
        <v>3992</v>
      </c>
      <c r="D68" s="153">
        <v>10</v>
      </c>
      <c r="E68" s="153">
        <v>4002</v>
      </c>
      <c r="F68" s="153">
        <v>0</v>
      </c>
      <c r="G68" s="153">
        <v>0</v>
      </c>
      <c r="H68" s="153">
        <v>2</v>
      </c>
      <c r="I68" s="153">
        <v>3</v>
      </c>
      <c r="J68" s="153">
        <v>11</v>
      </c>
      <c r="K68" s="153">
        <v>1</v>
      </c>
      <c r="L68" s="153">
        <v>6</v>
      </c>
      <c r="M68" s="153">
        <v>3</v>
      </c>
      <c r="N68" s="153">
        <v>23</v>
      </c>
      <c r="O68" s="153">
        <v>1</v>
      </c>
      <c r="P68" s="153">
        <v>131</v>
      </c>
      <c r="Q68" s="152">
        <v>126</v>
      </c>
      <c r="S68" s="153">
        <v>3539</v>
      </c>
      <c r="T68" s="153">
        <v>181</v>
      </c>
      <c r="U68" s="153">
        <v>6</v>
      </c>
      <c r="V68" s="153">
        <v>74</v>
      </c>
      <c r="W68" s="153">
        <v>2</v>
      </c>
      <c r="X68" s="153">
        <v>3543</v>
      </c>
      <c r="Y68" s="153">
        <v>3992</v>
      </c>
      <c r="Z68" s="122" t="s">
        <v>83</v>
      </c>
    </row>
    <row r="69" spans="2:26" ht="13.2" hidden="1">
      <c r="B69" s="122" t="s">
        <v>84</v>
      </c>
      <c r="C69" s="152">
        <v>3125</v>
      </c>
      <c r="D69" s="153">
        <v>0</v>
      </c>
      <c r="E69" s="153">
        <v>3125</v>
      </c>
      <c r="F69" s="153">
        <v>0</v>
      </c>
      <c r="G69" s="153">
        <v>0</v>
      </c>
      <c r="H69" s="153">
        <v>0</v>
      </c>
      <c r="I69" s="153">
        <v>0</v>
      </c>
      <c r="J69" s="153">
        <v>3</v>
      </c>
      <c r="K69" s="153">
        <v>0</v>
      </c>
      <c r="L69" s="153">
        <v>0</v>
      </c>
      <c r="M69" s="153">
        <v>1</v>
      </c>
      <c r="N69" s="153">
        <v>18</v>
      </c>
      <c r="O69" s="153">
        <v>4</v>
      </c>
      <c r="P69" s="153">
        <v>97</v>
      </c>
      <c r="Q69" s="152">
        <v>96</v>
      </c>
      <c r="S69" s="153">
        <v>2759</v>
      </c>
      <c r="T69" s="153">
        <v>123</v>
      </c>
      <c r="U69" s="153">
        <v>2</v>
      </c>
      <c r="V69" s="153">
        <v>47</v>
      </c>
      <c r="W69" s="153">
        <v>0</v>
      </c>
      <c r="X69" s="153">
        <v>3094</v>
      </c>
      <c r="Y69" s="153">
        <v>3125</v>
      </c>
      <c r="Z69" s="122" t="s">
        <v>84</v>
      </c>
    </row>
    <row r="70" spans="2:26" ht="13.2" hidden="1">
      <c r="B70" s="122" t="s">
        <v>85</v>
      </c>
      <c r="C70" s="152">
        <v>15789</v>
      </c>
      <c r="D70" s="153">
        <v>16</v>
      </c>
      <c r="E70" s="153">
        <v>15805</v>
      </c>
      <c r="F70" s="153">
        <v>0</v>
      </c>
      <c r="G70" s="153">
        <v>0</v>
      </c>
      <c r="H70" s="153">
        <v>7</v>
      </c>
      <c r="I70" s="153">
        <v>0</v>
      </c>
      <c r="J70" s="153">
        <v>29</v>
      </c>
      <c r="K70" s="153">
        <v>4</v>
      </c>
      <c r="L70" s="153">
        <v>23</v>
      </c>
      <c r="M70" s="153">
        <v>13</v>
      </c>
      <c r="N70" s="153">
        <v>135</v>
      </c>
      <c r="O70" s="153">
        <v>14</v>
      </c>
      <c r="P70" s="153">
        <v>607</v>
      </c>
      <c r="Q70" s="152">
        <v>582</v>
      </c>
      <c r="S70" s="153">
        <v>14138</v>
      </c>
      <c r="T70" s="153">
        <v>825</v>
      </c>
      <c r="U70" s="153">
        <v>22</v>
      </c>
      <c r="V70" s="153">
        <v>365</v>
      </c>
      <c r="W70" s="153">
        <v>15</v>
      </c>
      <c r="X70" s="153">
        <v>13946</v>
      </c>
      <c r="Y70" s="153">
        <v>15792</v>
      </c>
      <c r="Z70" s="122" t="s">
        <v>85</v>
      </c>
    </row>
    <row r="71" spans="2:26" ht="13.2" hidden="1">
      <c r="B71" s="122" t="s">
        <v>86</v>
      </c>
      <c r="C71" s="152">
        <v>555</v>
      </c>
      <c r="D71" s="153">
        <v>0</v>
      </c>
      <c r="E71" s="153">
        <v>555</v>
      </c>
      <c r="F71" s="153">
        <v>0</v>
      </c>
      <c r="G71" s="153">
        <v>0</v>
      </c>
      <c r="H71" s="153">
        <v>0</v>
      </c>
      <c r="I71" s="153">
        <v>0</v>
      </c>
      <c r="J71" s="153">
        <v>2</v>
      </c>
      <c r="K71" s="153">
        <v>0</v>
      </c>
      <c r="L71" s="153">
        <v>1</v>
      </c>
      <c r="M71" s="153">
        <v>0</v>
      </c>
      <c r="N71" s="153">
        <v>10</v>
      </c>
      <c r="O71" s="153">
        <v>0</v>
      </c>
      <c r="P71" s="153">
        <v>30</v>
      </c>
      <c r="Q71" s="152">
        <v>28</v>
      </c>
      <c r="S71" s="153">
        <v>476</v>
      </c>
      <c r="T71" s="153">
        <v>42</v>
      </c>
      <c r="U71" s="153">
        <v>1</v>
      </c>
      <c r="V71" s="153">
        <v>13</v>
      </c>
      <c r="W71" s="153">
        <v>0</v>
      </c>
      <c r="X71" s="153">
        <v>1080</v>
      </c>
      <c r="Y71" s="153">
        <v>555</v>
      </c>
      <c r="Z71" s="122" t="s">
        <v>86</v>
      </c>
    </row>
    <row r="72" spans="2:26" ht="13.2" hidden="1">
      <c r="B72" s="122" t="s">
        <v>87</v>
      </c>
      <c r="C72" s="152">
        <v>562</v>
      </c>
      <c r="D72" s="153">
        <v>0</v>
      </c>
      <c r="E72" s="153">
        <v>562</v>
      </c>
      <c r="F72" s="153">
        <v>0</v>
      </c>
      <c r="G72" s="153">
        <v>0</v>
      </c>
      <c r="H72" s="153">
        <v>0</v>
      </c>
      <c r="I72" s="153">
        <v>0</v>
      </c>
      <c r="J72" s="153">
        <v>2</v>
      </c>
      <c r="K72" s="153">
        <v>0</v>
      </c>
      <c r="L72" s="153">
        <v>0</v>
      </c>
      <c r="M72" s="153">
        <v>0</v>
      </c>
      <c r="N72" s="153">
        <v>8</v>
      </c>
      <c r="O72" s="153">
        <v>0</v>
      </c>
      <c r="P72" s="153">
        <v>14</v>
      </c>
      <c r="Q72" s="152">
        <v>13</v>
      </c>
      <c r="S72" s="153">
        <v>455</v>
      </c>
      <c r="T72" s="153">
        <v>24</v>
      </c>
      <c r="U72" s="153">
        <v>1</v>
      </c>
      <c r="V72" s="153">
        <v>7</v>
      </c>
      <c r="W72" s="153">
        <v>0</v>
      </c>
      <c r="X72" s="153">
        <v>1791</v>
      </c>
      <c r="Y72" s="153">
        <v>562</v>
      </c>
      <c r="Z72" s="122" t="s">
        <v>87</v>
      </c>
    </row>
    <row r="73" spans="2:26" ht="13.2" hidden="1">
      <c r="B73" s="122" t="s">
        <v>88</v>
      </c>
      <c r="C73" s="152">
        <v>2863</v>
      </c>
      <c r="D73" s="153">
        <v>0</v>
      </c>
      <c r="E73" s="153">
        <v>2863</v>
      </c>
      <c r="F73" s="153">
        <v>0</v>
      </c>
      <c r="G73" s="153">
        <v>0</v>
      </c>
      <c r="H73" s="153">
        <v>0</v>
      </c>
      <c r="I73" s="153">
        <v>0</v>
      </c>
      <c r="J73" s="153">
        <v>5</v>
      </c>
      <c r="K73" s="153">
        <v>0</v>
      </c>
      <c r="L73" s="153">
        <v>2</v>
      </c>
      <c r="M73" s="153">
        <v>4</v>
      </c>
      <c r="N73" s="153">
        <v>32</v>
      </c>
      <c r="O73" s="153">
        <v>0</v>
      </c>
      <c r="P73" s="153">
        <v>119</v>
      </c>
      <c r="Q73" s="152">
        <v>120</v>
      </c>
      <c r="S73" s="153">
        <v>2537</v>
      </c>
      <c r="T73" s="153">
        <v>162</v>
      </c>
      <c r="U73" s="153">
        <v>1</v>
      </c>
      <c r="V73" s="153">
        <v>45</v>
      </c>
      <c r="W73" s="153">
        <v>0</v>
      </c>
      <c r="X73" s="153">
        <v>3301</v>
      </c>
      <c r="Y73" s="153">
        <v>2863</v>
      </c>
      <c r="Z73" s="122" t="s">
        <v>88</v>
      </c>
    </row>
    <row r="74" spans="2:26" ht="13.2" hidden="1">
      <c r="B74" s="122" t="s">
        <v>89</v>
      </c>
      <c r="C74" s="152">
        <v>2419</v>
      </c>
      <c r="D74" s="153">
        <v>0</v>
      </c>
      <c r="E74" s="153">
        <v>2419</v>
      </c>
      <c r="F74" s="153">
        <v>0</v>
      </c>
      <c r="G74" s="153">
        <v>0</v>
      </c>
      <c r="H74" s="153">
        <v>0</v>
      </c>
      <c r="I74" s="153">
        <v>0</v>
      </c>
      <c r="J74" s="153">
        <v>5</v>
      </c>
      <c r="K74" s="153">
        <v>0</v>
      </c>
      <c r="L74" s="153">
        <v>0</v>
      </c>
      <c r="M74" s="153">
        <v>1</v>
      </c>
      <c r="N74" s="153">
        <v>21</v>
      </c>
      <c r="O74" s="153">
        <v>0</v>
      </c>
      <c r="P74" s="153">
        <v>77</v>
      </c>
      <c r="Q74" s="152">
        <v>75</v>
      </c>
      <c r="S74" s="153">
        <v>2135</v>
      </c>
      <c r="T74" s="153">
        <v>104</v>
      </c>
      <c r="U74" s="153">
        <v>0</v>
      </c>
      <c r="V74" s="153">
        <v>33</v>
      </c>
      <c r="W74" s="153">
        <v>0</v>
      </c>
      <c r="X74" s="153">
        <v>2569</v>
      </c>
      <c r="Y74" s="153">
        <v>2419</v>
      </c>
      <c r="Z74" s="122" t="s">
        <v>89</v>
      </c>
    </row>
    <row r="75" spans="2:26" ht="13.2" hidden="1">
      <c r="B75" s="122" t="s">
        <v>90</v>
      </c>
      <c r="C75" s="152">
        <v>10547</v>
      </c>
      <c r="D75" s="153">
        <v>0</v>
      </c>
      <c r="E75" s="153">
        <v>10547</v>
      </c>
      <c r="F75" s="153">
        <v>0</v>
      </c>
      <c r="G75" s="153">
        <v>0</v>
      </c>
      <c r="H75" s="153">
        <v>1</v>
      </c>
      <c r="I75" s="153">
        <v>0</v>
      </c>
      <c r="J75" s="153">
        <v>32</v>
      </c>
      <c r="K75" s="153">
        <v>1</v>
      </c>
      <c r="L75" s="153">
        <v>20</v>
      </c>
      <c r="M75" s="153">
        <v>2</v>
      </c>
      <c r="N75" s="153">
        <v>65</v>
      </c>
      <c r="O75" s="153">
        <v>3</v>
      </c>
      <c r="P75" s="153">
        <v>354</v>
      </c>
      <c r="Q75" s="152">
        <v>341</v>
      </c>
      <c r="S75" s="153">
        <v>9478</v>
      </c>
      <c r="T75" s="153">
        <v>477</v>
      </c>
      <c r="U75" s="153">
        <v>22</v>
      </c>
      <c r="V75" s="153">
        <v>161</v>
      </c>
      <c r="W75" s="153">
        <v>13</v>
      </c>
      <c r="X75" s="153">
        <v>7470</v>
      </c>
      <c r="Y75" s="153">
        <v>10547</v>
      </c>
      <c r="Z75" s="122" t="s">
        <v>90</v>
      </c>
    </row>
    <row r="76" spans="2:26" ht="13.2" hidden="1">
      <c r="B76" s="122" t="s">
        <v>91</v>
      </c>
      <c r="C76" s="152">
        <v>12266</v>
      </c>
      <c r="D76" s="153">
        <v>35</v>
      </c>
      <c r="E76" s="153">
        <v>12301</v>
      </c>
      <c r="F76" s="153">
        <v>0</v>
      </c>
      <c r="G76" s="153">
        <v>0</v>
      </c>
      <c r="H76" s="153">
        <v>5</v>
      </c>
      <c r="I76" s="153">
        <v>1</v>
      </c>
      <c r="J76" s="153">
        <v>42</v>
      </c>
      <c r="K76" s="153">
        <v>1</v>
      </c>
      <c r="L76" s="153">
        <v>33</v>
      </c>
      <c r="M76" s="153">
        <v>5</v>
      </c>
      <c r="N76" s="153">
        <v>88</v>
      </c>
      <c r="O76" s="153">
        <v>2</v>
      </c>
      <c r="P76" s="153">
        <v>481</v>
      </c>
      <c r="Q76" s="152">
        <v>467</v>
      </c>
      <c r="S76" s="153">
        <v>11280</v>
      </c>
      <c r="T76" s="153">
        <v>658</v>
      </c>
      <c r="U76" s="153">
        <v>16</v>
      </c>
      <c r="V76" s="153">
        <v>269</v>
      </c>
      <c r="W76" s="153">
        <v>6</v>
      </c>
      <c r="X76" s="153">
        <v>9199</v>
      </c>
      <c r="Y76" s="153">
        <v>12266</v>
      </c>
      <c r="Z76" s="122" t="s">
        <v>91</v>
      </c>
    </row>
    <row r="77" spans="2:26" ht="13.2" hidden="1">
      <c r="B77" s="122" t="s">
        <v>92</v>
      </c>
      <c r="C77" s="152">
        <v>17545</v>
      </c>
      <c r="D77" s="153">
        <v>25</v>
      </c>
      <c r="E77" s="153">
        <v>17570</v>
      </c>
      <c r="F77" s="153">
        <v>0</v>
      </c>
      <c r="G77" s="153">
        <v>0</v>
      </c>
      <c r="H77" s="153">
        <v>2</v>
      </c>
      <c r="I77" s="153">
        <v>1</v>
      </c>
      <c r="J77" s="153">
        <v>28</v>
      </c>
      <c r="K77" s="153">
        <v>1</v>
      </c>
      <c r="L77" s="153">
        <v>25</v>
      </c>
      <c r="M77" s="153">
        <v>13</v>
      </c>
      <c r="N77" s="153">
        <v>103</v>
      </c>
      <c r="O77" s="153">
        <v>7</v>
      </c>
      <c r="P77" s="153">
        <v>567</v>
      </c>
      <c r="Q77" s="152">
        <v>547</v>
      </c>
      <c r="S77" s="153">
        <v>15858</v>
      </c>
      <c r="T77" s="153">
        <v>741</v>
      </c>
      <c r="U77" s="153">
        <v>18</v>
      </c>
      <c r="V77" s="153">
        <v>324</v>
      </c>
      <c r="W77" s="153">
        <v>10</v>
      </c>
      <c r="X77" s="153">
        <v>14305</v>
      </c>
      <c r="Y77" s="153">
        <v>17546</v>
      </c>
      <c r="Z77" s="122" t="s">
        <v>92</v>
      </c>
    </row>
    <row r="78" spans="2:26" ht="13.2" hidden="1">
      <c r="B78" s="122" t="s">
        <v>93</v>
      </c>
      <c r="C78" s="152">
        <v>8431</v>
      </c>
      <c r="D78" s="153">
        <v>0</v>
      </c>
      <c r="E78" s="153">
        <v>8431</v>
      </c>
      <c r="F78" s="153">
        <v>0</v>
      </c>
      <c r="G78" s="153">
        <v>0</v>
      </c>
      <c r="H78" s="153">
        <v>1</v>
      </c>
      <c r="I78" s="153">
        <v>1</v>
      </c>
      <c r="J78" s="153">
        <v>20</v>
      </c>
      <c r="K78" s="153">
        <v>0</v>
      </c>
      <c r="L78" s="153">
        <v>13</v>
      </c>
      <c r="M78" s="153">
        <v>4</v>
      </c>
      <c r="N78" s="153">
        <v>43</v>
      </c>
      <c r="O78" s="153">
        <v>2</v>
      </c>
      <c r="P78" s="153">
        <v>320</v>
      </c>
      <c r="Q78" s="152">
        <v>299</v>
      </c>
      <c r="S78" s="153">
        <v>7588</v>
      </c>
      <c r="T78" s="153">
        <v>391</v>
      </c>
      <c r="U78" s="153">
        <v>15</v>
      </c>
      <c r="V78" s="153">
        <v>141</v>
      </c>
      <c r="W78" s="153">
        <v>10</v>
      </c>
      <c r="X78" s="153">
        <v>7538</v>
      </c>
      <c r="Y78" s="153">
        <v>8431</v>
      </c>
      <c r="Z78" s="122" t="s">
        <v>93</v>
      </c>
    </row>
    <row r="79" spans="2:26" ht="13.2" hidden="1">
      <c r="B79" s="122" t="s">
        <v>94</v>
      </c>
      <c r="C79" s="152">
        <v>2686</v>
      </c>
      <c r="D79" s="153">
        <v>19</v>
      </c>
      <c r="E79" s="153">
        <v>2705</v>
      </c>
      <c r="F79" s="153">
        <v>0</v>
      </c>
      <c r="G79" s="153">
        <v>0</v>
      </c>
      <c r="H79" s="153">
        <v>1</v>
      </c>
      <c r="I79" s="153">
        <v>0</v>
      </c>
      <c r="J79" s="153">
        <v>5</v>
      </c>
      <c r="K79" s="153">
        <v>0</v>
      </c>
      <c r="L79" s="153">
        <v>6</v>
      </c>
      <c r="M79" s="153">
        <v>1</v>
      </c>
      <c r="N79" s="153">
        <v>46</v>
      </c>
      <c r="O79" s="153">
        <v>1</v>
      </c>
      <c r="P79" s="153">
        <v>159</v>
      </c>
      <c r="Q79" s="152">
        <v>151</v>
      </c>
      <c r="S79" s="153">
        <v>2304</v>
      </c>
      <c r="T79" s="153">
        <v>219</v>
      </c>
      <c r="U79" s="153">
        <v>3</v>
      </c>
      <c r="V79" s="153">
        <v>93</v>
      </c>
      <c r="W79" s="153">
        <v>1</v>
      </c>
      <c r="X79" s="153">
        <v>4304</v>
      </c>
      <c r="Y79" s="153">
        <v>2686</v>
      </c>
      <c r="Z79" s="122" t="s">
        <v>94</v>
      </c>
    </row>
    <row r="80" spans="2:26" ht="13.2" hidden="1">
      <c r="B80" s="122" t="s">
        <v>95</v>
      </c>
      <c r="C80" s="152">
        <v>7913</v>
      </c>
      <c r="D80" s="153">
        <v>22</v>
      </c>
      <c r="E80" s="153">
        <v>7935</v>
      </c>
      <c r="F80" s="153">
        <v>0</v>
      </c>
      <c r="G80" s="153">
        <v>0</v>
      </c>
      <c r="H80" s="153">
        <v>4</v>
      </c>
      <c r="I80" s="153">
        <v>0</v>
      </c>
      <c r="J80" s="153">
        <v>24</v>
      </c>
      <c r="K80" s="153">
        <v>0</v>
      </c>
      <c r="L80" s="153">
        <v>9</v>
      </c>
      <c r="M80" s="153">
        <v>6</v>
      </c>
      <c r="N80" s="153">
        <v>85</v>
      </c>
      <c r="O80" s="153">
        <v>1</v>
      </c>
      <c r="P80" s="153">
        <v>260</v>
      </c>
      <c r="Q80" s="152">
        <v>249</v>
      </c>
      <c r="S80" s="153">
        <v>7021</v>
      </c>
      <c r="T80" s="153">
        <v>385</v>
      </c>
      <c r="U80" s="153">
        <v>7</v>
      </c>
      <c r="V80" s="153">
        <v>192</v>
      </c>
      <c r="W80" s="153">
        <v>7</v>
      </c>
      <c r="X80" s="153">
        <v>8052</v>
      </c>
      <c r="Y80" s="153">
        <v>7913</v>
      </c>
      <c r="Z80" s="122" t="s">
        <v>95</v>
      </c>
    </row>
    <row r="81" spans="2:26" ht="13.2" hidden="1">
      <c r="B81" s="122" t="s">
        <v>96</v>
      </c>
      <c r="C81" s="152">
        <v>2077</v>
      </c>
      <c r="D81" s="153">
        <v>7</v>
      </c>
      <c r="E81" s="153">
        <v>2084</v>
      </c>
      <c r="F81" s="153">
        <v>0</v>
      </c>
      <c r="G81" s="153">
        <v>0</v>
      </c>
      <c r="H81" s="153">
        <v>1</v>
      </c>
      <c r="I81" s="153">
        <v>0</v>
      </c>
      <c r="J81" s="153">
        <v>3</v>
      </c>
      <c r="K81" s="153">
        <v>0</v>
      </c>
      <c r="L81" s="153">
        <v>2</v>
      </c>
      <c r="M81" s="153">
        <v>1</v>
      </c>
      <c r="N81" s="153">
        <v>22</v>
      </c>
      <c r="O81" s="153">
        <v>1</v>
      </c>
      <c r="P81" s="153">
        <v>82</v>
      </c>
      <c r="Q81" s="152">
        <v>82</v>
      </c>
      <c r="S81" s="153">
        <v>1798</v>
      </c>
      <c r="T81" s="153">
        <v>112</v>
      </c>
      <c r="U81" s="153">
        <v>2</v>
      </c>
      <c r="V81" s="153">
        <v>49</v>
      </c>
      <c r="W81" s="153">
        <v>1</v>
      </c>
      <c r="X81" s="153">
        <v>2826</v>
      </c>
      <c r="Y81" s="153">
        <v>2077</v>
      </c>
      <c r="Z81" s="122" t="s">
        <v>96</v>
      </c>
    </row>
    <row r="82" spans="2:26" ht="13.2" hidden="1">
      <c r="B82" s="122" t="s">
        <v>97</v>
      </c>
      <c r="C82" s="152">
        <v>265</v>
      </c>
      <c r="D82" s="153">
        <v>0</v>
      </c>
      <c r="E82" s="153">
        <v>265</v>
      </c>
      <c r="F82" s="153">
        <v>0</v>
      </c>
      <c r="G82" s="153">
        <v>0</v>
      </c>
      <c r="H82" s="153">
        <v>0</v>
      </c>
      <c r="I82" s="153">
        <v>0</v>
      </c>
      <c r="J82" s="153">
        <v>2</v>
      </c>
      <c r="K82" s="153">
        <v>0</v>
      </c>
      <c r="L82" s="153">
        <v>0</v>
      </c>
      <c r="M82" s="153">
        <v>2</v>
      </c>
      <c r="N82" s="153">
        <v>3</v>
      </c>
      <c r="O82" s="153">
        <v>0</v>
      </c>
      <c r="P82" s="153">
        <v>15</v>
      </c>
      <c r="Q82" s="152">
        <v>14</v>
      </c>
      <c r="S82" s="153">
        <v>234</v>
      </c>
      <c r="T82" s="153">
        <v>22</v>
      </c>
      <c r="U82" s="153">
        <v>0</v>
      </c>
      <c r="V82" s="153">
        <v>0</v>
      </c>
      <c r="W82" s="153">
        <v>0</v>
      </c>
      <c r="X82" s="153">
        <v>689</v>
      </c>
      <c r="Y82" s="153">
        <v>265</v>
      </c>
      <c r="Z82" s="122" t="s">
        <v>97</v>
      </c>
    </row>
    <row r="83" spans="2:26" ht="13.2" hidden="1">
      <c r="B83" s="122" t="s">
        <v>98</v>
      </c>
      <c r="C83" s="152">
        <v>561</v>
      </c>
      <c r="D83" s="153">
        <v>0</v>
      </c>
      <c r="E83" s="153">
        <v>561</v>
      </c>
      <c r="F83" s="153">
        <v>0</v>
      </c>
      <c r="G83" s="153">
        <v>0</v>
      </c>
      <c r="H83" s="153">
        <v>0</v>
      </c>
      <c r="I83" s="153">
        <v>0</v>
      </c>
      <c r="J83" s="153">
        <v>5</v>
      </c>
      <c r="K83" s="153">
        <v>0</v>
      </c>
      <c r="L83" s="153">
        <v>1</v>
      </c>
      <c r="M83" s="153">
        <v>0</v>
      </c>
      <c r="N83" s="153">
        <v>14</v>
      </c>
      <c r="O83" s="153">
        <v>0</v>
      </c>
      <c r="P83" s="153">
        <v>35</v>
      </c>
      <c r="Q83" s="152">
        <v>34</v>
      </c>
      <c r="S83" s="153">
        <v>478</v>
      </c>
      <c r="T83" s="153">
        <v>54</v>
      </c>
      <c r="U83" s="153">
        <v>3</v>
      </c>
      <c r="V83" s="153">
        <v>24</v>
      </c>
      <c r="W83" s="153">
        <v>0</v>
      </c>
      <c r="X83" s="153">
        <v>1132</v>
      </c>
      <c r="Y83" s="153">
        <v>561</v>
      </c>
      <c r="Z83" s="122" t="s">
        <v>98</v>
      </c>
    </row>
    <row r="84" spans="2:26" ht="13.2" hidden="1">
      <c r="B84" s="122" t="s">
        <v>99</v>
      </c>
      <c r="C84" s="152">
        <v>164</v>
      </c>
      <c r="D84" s="153">
        <v>0</v>
      </c>
      <c r="E84" s="153">
        <v>164</v>
      </c>
      <c r="F84" s="153">
        <v>0</v>
      </c>
      <c r="G84" s="153">
        <v>0</v>
      </c>
      <c r="H84" s="153">
        <v>0</v>
      </c>
      <c r="I84" s="153">
        <v>0</v>
      </c>
      <c r="J84" s="153">
        <v>2</v>
      </c>
      <c r="K84" s="153">
        <v>0</v>
      </c>
      <c r="L84" s="153">
        <v>0</v>
      </c>
      <c r="M84" s="153">
        <v>0</v>
      </c>
      <c r="N84" s="153">
        <v>10</v>
      </c>
      <c r="O84" s="153">
        <v>0</v>
      </c>
      <c r="P84" s="153">
        <v>9</v>
      </c>
      <c r="Q84" s="152">
        <v>8</v>
      </c>
      <c r="S84" s="153">
        <v>145</v>
      </c>
      <c r="T84" s="153">
        <v>7</v>
      </c>
      <c r="U84" s="153">
        <v>0</v>
      </c>
      <c r="V84" s="153">
        <v>7</v>
      </c>
      <c r="W84" s="153">
        <v>0</v>
      </c>
      <c r="X84" s="153">
        <v>328</v>
      </c>
      <c r="Y84" s="153">
        <v>164</v>
      </c>
      <c r="Z84" s="122" t="s">
        <v>99</v>
      </c>
    </row>
    <row r="85" spans="2:26" ht="13.2" hidden="1">
      <c r="B85" s="122" t="s">
        <v>100</v>
      </c>
      <c r="C85" s="152">
        <v>1317</v>
      </c>
      <c r="D85" s="153">
        <v>0</v>
      </c>
      <c r="E85" s="153">
        <v>1317</v>
      </c>
      <c r="F85" s="153">
        <v>0</v>
      </c>
      <c r="G85" s="153">
        <v>0</v>
      </c>
      <c r="H85" s="153">
        <v>1</v>
      </c>
      <c r="I85" s="153">
        <v>0</v>
      </c>
      <c r="J85" s="153">
        <v>16</v>
      </c>
      <c r="K85" s="153">
        <v>0</v>
      </c>
      <c r="L85" s="153">
        <v>3</v>
      </c>
      <c r="M85" s="153">
        <v>0</v>
      </c>
      <c r="N85" s="153">
        <v>33</v>
      </c>
      <c r="O85" s="153">
        <v>0</v>
      </c>
      <c r="P85" s="153">
        <v>49</v>
      </c>
      <c r="Q85" s="152">
        <v>45</v>
      </c>
      <c r="S85" s="153">
        <v>1156</v>
      </c>
      <c r="T85" s="153">
        <v>100</v>
      </c>
      <c r="U85" s="153">
        <v>12</v>
      </c>
      <c r="V85" s="153">
        <v>51</v>
      </c>
      <c r="W85" s="153">
        <v>10</v>
      </c>
      <c r="X85" s="153">
        <v>1958</v>
      </c>
      <c r="Y85" s="153">
        <v>1317</v>
      </c>
      <c r="Z85" s="122" t="s">
        <v>100</v>
      </c>
    </row>
    <row r="86" spans="2:26" ht="13.2" hidden="1">
      <c r="B86" s="122" t="s">
        <v>101</v>
      </c>
      <c r="C86" s="152">
        <v>395</v>
      </c>
      <c r="D86" s="153">
        <v>0</v>
      </c>
      <c r="E86" s="153">
        <v>395</v>
      </c>
      <c r="F86" s="153">
        <v>0</v>
      </c>
      <c r="G86" s="153">
        <v>0</v>
      </c>
      <c r="H86" s="153">
        <v>0</v>
      </c>
      <c r="I86" s="153">
        <v>0</v>
      </c>
      <c r="J86" s="153">
        <v>4</v>
      </c>
      <c r="K86" s="153">
        <v>1</v>
      </c>
      <c r="L86" s="153">
        <v>1</v>
      </c>
      <c r="M86" s="153">
        <v>0</v>
      </c>
      <c r="N86" s="153">
        <v>13</v>
      </c>
      <c r="O86" s="153">
        <v>0</v>
      </c>
      <c r="P86" s="153">
        <v>22</v>
      </c>
      <c r="Q86" s="152">
        <v>22</v>
      </c>
      <c r="S86" s="153">
        <v>355</v>
      </c>
      <c r="T86" s="153">
        <v>41</v>
      </c>
      <c r="U86" s="153">
        <v>7</v>
      </c>
      <c r="V86" s="153">
        <v>23</v>
      </c>
      <c r="W86" s="153">
        <v>6</v>
      </c>
      <c r="X86" s="153">
        <v>680</v>
      </c>
      <c r="Y86" s="153">
        <v>395</v>
      </c>
      <c r="Z86" s="122" t="s">
        <v>101</v>
      </c>
    </row>
    <row r="87" spans="2:26" ht="13.2" hidden="1">
      <c r="B87" s="122" t="s">
        <v>102</v>
      </c>
      <c r="C87" s="152">
        <v>228</v>
      </c>
      <c r="D87" s="153">
        <v>0</v>
      </c>
      <c r="E87" s="153">
        <v>228</v>
      </c>
      <c r="F87" s="153">
        <v>0</v>
      </c>
      <c r="G87" s="153">
        <v>0</v>
      </c>
      <c r="H87" s="153">
        <v>0</v>
      </c>
      <c r="I87" s="153">
        <v>0</v>
      </c>
      <c r="J87" s="153">
        <v>2</v>
      </c>
      <c r="K87" s="153">
        <v>0</v>
      </c>
      <c r="L87" s="153">
        <v>0</v>
      </c>
      <c r="M87" s="153">
        <v>0</v>
      </c>
      <c r="N87" s="153">
        <v>9</v>
      </c>
      <c r="O87" s="153">
        <v>0</v>
      </c>
      <c r="P87" s="153">
        <v>22</v>
      </c>
      <c r="Q87" s="152">
        <v>22</v>
      </c>
      <c r="S87" s="153">
        <v>205</v>
      </c>
      <c r="T87" s="153">
        <v>33</v>
      </c>
      <c r="U87" s="153">
        <v>3</v>
      </c>
      <c r="V87" s="153">
        <v>18</v>
      </c>
      <c r="W87" s="153">
        <v>3</v>
      </c>
      <c r="X87" s="153">
        <v>336</v>
      </c>
      <c r="Y87" s="153">
        <v>228</v>
      </c>
      <c r="Z87" s="122" t="s">
        <v>102</v>
      </c>
    </row>
    <row r="88" spans="2:26" ht="13.2" hidden="1">
      <c r="B88" s="122" t="s">
        <v>103</v>
      </c>
      <c r="C88" s="152">
        <v>514</v>
      </c>
      <c r="D88" s="153">
        <v>0</v>
      </c>
      <c r="E88" s="153">
        <v>514</v>
      </c>
      <c r="F88" s="153">
        <v>0</v>
      </c>
      <c r="G88" s="153">
        <v>0</v>
      </c>
      <c r="H88" s="153">
        <v>0</v>
      </c>
      <c r="I88" s="153">
        <v>0</v>
      </c>
      <c r="J88" s="153">
        <v>5</v>
      </c>
      <c r="K88" s="153">
        <v>0</v>
      </c>
      <c r="L88" s="153">
        <v>1</v>
      </c>
      <c r="M88" s="153">
        <v>1</v>
      </c>
      <c r="N88" s="153">
        <v>15</v>
      </c>
      <c r="O88" s="153">
        <v>0</v>
      </c>
      <c r="P88" s="153">
        <v>35</v>
      </c>
      <c r="Q88" s="152">
        <v>35</v>
      </c>
      <c r="S88" s="153">
        <v>436</v>
      </c>
      <c r="T88" s="153">
        <v>57</v>
      </c>
      <c r="U88" s="153">
        <v>0</v>
      </c>
      <c r="V88" s="153">
        <v>27</v>
      </c>
      <c r="W88" s="153">
        <v>0</v>
      </c>
      <c r="X88" s="153">
        <v>1100</v>
      </c>
      <c r="Y88" s="153">
        <v>514</v>
      </c>
      <c r="Z88" s="122" t="s">
        <v>103</v>
      </c>
    </row>
    <row r="89" spans="2:26" ht="13.2" hidden="1">
      <c r="B89" s="122" t="s">
        <v>104</v>
      </c>
      <c r="C89" s="152">
        <v>620</v>
      </c>
      <c r="D89" s="153">
        <v>0</v>
      </c>
      <c r="E89" s="153">
        <v>620</v>
      </c>
      <c r="F89" s="153">
        <v>0</v>
      </c>
      <c r="G89" s="153">
        <v>0</v>
      </c>
      <c r="H89" s="153">
        <v>0</v>
      </c>
      <c r="I89" s="153">
        <v>0</v>
      </c>
      <c r="J89" s="153">
        <v>4</v>
      </c>
      <c r="K89" s="153">
        <v>0</v>
      </c>
      <c r="L89" s="153">
        <v>2</v>
      </c>
      <c r="M89" s="153">
        <v>1</v>
      </c>
      <c r="N89" s="153">
        <v>16</v>
      </c>
      <c r="O89" s="153">
        <v>1</v>
      </c>
      <c r="P89" s="153">
        <v>25</v>
      </c>
      <c r="Q89" s="152">
        <v>23</v>
      </c>
      <c r="S89" s="153">
        <v>517</v>
      </c>
      <c r="T89" s="153">
        <v>49</v>
      </c>
      <c r="U89" s="153">
        <v>0</v>
      </c>
      <c r="V89" s="153">
        <v>22</v>
      </c>
      <c r="W89" s="153">
        <v>0</v>
      </c>
      <c r="X89" s="153">
        <v>1787</v>
      </c>
      <c r="Y89" s="153">
        <v>620</v>
      </c>
      <c r="Z89" s="122" t="s">
        <v>104</v>
      </c>
    </row>
    <row r="90" spans="2:26" ht="13.2"/>
    <row r="91" spans="2:26" ht="13.2"/>
    <row r="92" spans="2:26" ht="13.2"/>
    <row r="93" spans="2:26" ht="13.2"/>
    <row r="94" spans="2:26" ht="13.2"/>
    <row r="95" spans="2:26" ht="13.2"/>
    <row r="96" spans="2:26" ht="13.2"/>
    <row r="97" ht="13.2"/>
    <row r="98" ht="13.2"/>
    <row r="99" ht="13.2"/>
    <row r="100" ht="13.2"/>
  </sheetData>
  <mergeCells count="15">
    <mergeCell ref="B3:B5"/>
    <mergeCell ref="Z3:Z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  <mergeCell ref="Y3:Y5"/>
  </mergeCells>
  <phoneticPr fontId="8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109375" style="154" customWidth="1"/>
    <col min="2" max="2" width="11.6640625" style="122" customWidth="1"/>
    <col min="3" max="8" width="11.6640625" style="154" customWidth="1"/>
    <col min="9" max="9" width="13.6640625" style="154" customWidth="1"/>
    <col min="10" max="12" width="11.6640625" style="154" customWidth="1"/>
    <col min="13" max="13" width="13.6640625" style="154" customWidth="1"/>
    <col min="14" max="14" width="13" style="154" customWidth="1"/>
    <col min="15" max="15" width="11.6640625" style="154" customWidth="1"/>
    <col min="16" max="16" width="9" style="154"/>
    <col min="17" max="21" width="0" style="154" hidden="1" customWidth="1"/>
    <col min="22" max="16384" width="9" style="154"/>
  </cols>
  <sheetData>
    <row r="1" spans="2:21" ht="16.2">
      <c r="B1" s="107" t="s">
        <v>410</v>
      </c>
      <c r="C1" s="107"/>
      <c r="D1" s="155"/>
      <c r="E1" s="155"/>
      <c r="F1" s="155"/>
      <c r="G1" s="155"/>
      <c r="H1" s="155"/>
      <c r="I1" s="155"/>
    </row>
    <row r="2" spans="2:21" ht="17.25" customHeight="1" thickBot="1">
      <c r="L2" s="156"/>
      <c r="M2" s="156"/>
      <c r="N2" s="156"/>
      <c r="O2" s="157" t="s">
        <v>54</v>
      </c>
    </row>
    <row r="3" spans="2:21" ht="17.25" customHeight="1">
      <c r="B3" s="257" t="s">
        <v>50</v>
      </c>
      <c r="C3" s="260" t="s">
        <v>53</v>
      </c>
      <c r="D3" s="261"/>
      <c r="E3" s="261" t="s">
        <v>52</v>
      </c>
      <c r="F3" s="261"/>
      <c r="G3" s="262" t="s">
        <v>51</v>
      </c>
      <c r="H3" s="262"/>
      <c r="I3" s="262"/>
      <c r="J3" s="264" t="s">
        <v>21</v>
      </c>
      <c r="K3" s="265"/>
      <c r="L3" s="265"/>
      <c r="M3" s="265"/>
      <c r="N3" s="266"/>
      <c r="O3" s="257" t="s">
        <v>50</v>
      </c>
    </row>
    <row r="4" spans="2:21" ht="17.25" customHeight="1">
      <c r="B4" s="258"/>
      <c r="C4" s="158" t="s">
        <v>123</v>
      </c>
      <c r="D4" s="159" t="s">
        <v>124</v>
      </c>
      <c r="E4" s="159" t="s">
        <v>123</v>
      </c>
      <c r="F4" s="159" t="s">
        <v>125</v>
      </c>
      <c r="G4" s="159" t="s">
        <v>123</v>
      </c>
      <c r="H4" s="159" t="s">
        <v>124</v>
      </c>
      <c r="I4" s="159" t="s">
        <v>125</v>
      </c>
      <c r="J4" s="263" t="s">
        <v>49</v>
      </c>
      <c r="K4" s="263"/>
      <c r="L4" s="263" t="s">
        <v>48</v>
      </c>
      <c r="M4" s="263"/>
      <c r="N4" s="160" t="s">
        <v>123</v>
      </c>
      <c r="O4" s="258"/>
    </row>
    <row r="5" spans="2:21" s="122" customFormat="1" ht="29.25" customHeight="1" thickBot="1">
      <c r="B5" s="259"/>
      <c r="C5" s="161" t="s">
        <v>126</v>
      </c>
      <c r="D5" s="162" t="s">
        <v>127</v>
      </c>
      <c r="E5" s="162" t="s">
        <v>128</v>
      </c>
      <c r="F5" s="162" t="s">
        <v>129</v>
      </c>
      <c r="G5" s="162" t="s">
        <v>130</v>
      </c>
      <c r="H5" s="162" t="s">
        <v>131</v>
      </c>
      <c r="I5" s="162" t="s">
        <v>132</v>
      </c>
      <c r="J5" s="163" t="s">
        <v>47</v>
      </c>
      <c r="K5" s="163" t="s">
        <v>46</v>
      </c>
      <c r="L5" s="163" t="s">
        <v>45</v>
      </c>
      <c r="M5" s="163" t="s">
        <v>44</v>
      </c>
      <c r="N5" s="164" t="s">
        <v>133</v>
      </c>
      <c r="O5" s="259"/>
    </row>
    <row r="6" spans="2:21" s="129" customFormat="1" ht="17.25" customHeight="1">
      <c r="B6" s="128" t="s">
        <v>67</v>
      </c>
      <c r="C6" s="165">
        <f t="shared" ref="C6:N6" si="0">C51</f>
        <v>12881</v>
      </c>
      <c r="D6" s="166">
        <f t="shared" si="0"/>
        <v>34645</v>
      </c>
      <c r="E6" s="166">
        <f t="shared" si="0"/>
        <v>0</v>
      </c>
      <c r="F6" s="166">
        <f t="shared" si="0"/>
        <v>0</v>
      </c>
      <c r="G6" s="166">
        <f t="shared" si="0"/>
        <v>164076</v>
      </c>
      <c r="H6" s="166">
        <f t="shared" si="0"/>
        <v>489784</v>
      </c>
      <c r="I6" s="166">
        <f t="shared" si="0"/>
        <v>23194671</v>
      </c>
      <c r="J6" s="166">
        <f t="shared" si="0"/>
        <v>176957</v>
      </c>
      <c r="K6" s="166">
        <f t="shared" si="0"/>
        <v>524429</v>
      </c>
      <c r="L6" s="166">
        <f t="shared" si="0"/>
        <v>164076</v>
      </c>
      <c r="M6" s="166">
        <f t="shared" si="0"/>
        <v>23194671</v>
      </c>
      <c r="N6" s="167">
        <f t="shared" si="0"/>
        <v>176957</v>
      </c>
      <c r="O6" s="128" t="s">
        <v>67</v>
      </c>
      <c r="Q6" s="129">
        <f>C6+G6-J6</f>
        <v>0</v>
      </c>
      <c r="R6" s="129">
        <f t="shared" ref="R6:R47" si="1">D6+H6-K6</f>
        <v>0</v>
      </c>
      <c r="S6" s="129">
        <f t="shared" ref="S6:S47" si="2">E6+G6-L6</f>
        <v>0</v>
      </c>
      <c r="T6" s="129">
        <f t="shared" ref="T6:T47" si="3">F6+I6-M6</f>
        <v>0</v>
      </c>
      <c r="U6" s="129">
        <f t="shared" ref="U6:U47" si="4">C6+E6+G6-N6</f>
        <v>0</v>
      </c>
    </row>
    <row r="7" spans="2:21" s="129" customFormat="1" ht="17.25" customHeight="1">
      <c r="B7" s="135" t="s">
        <v>68</v>
      </c>
      <c r="C7" s="168">
        <f t="shared" ref="C7:N7" si="5">C52</f>
        <v>3379</v>
      </c>
      <c r="D7" s="133">
        <f t="shared" si="5"/>
        <v>10137</v>
      </c>
      <c r="E7" s="133">
        <f t="shared" si="5"/>
        <v>0</v>
      </c>
      <c r="F7" s="133">
        <f t="shared" si="5"/>
        <v>0</v>
      </c>
      <c r="G7" s="133">
        <f t="shared" si="5"/>
        <v>27577</v>
      </c>
      <c r="H7" s="133">
        <f t="shared" si="5"/>
        <v>82731</v>
      </c>
      <c r="I7" s="133">
        <f t="shared" si="5"/>
        <v>2877084</v>
      </c>
      <c r="J7" s="133">
        <f t="shared" si="5"/>
        <v>30956</v>
      </c>
      <c r="K7" s="133">
        <f t="shared" si="5"/>
        <v>92868</v>
      </c>
      <c r="L7" s="133">
        <f t="shared" si="5"/>
        <v>27577</v>
      </c>
      <c r="M7" s="133">
        <f t="shared" si="5"/>
        <v>2877084</v>
      </c>
      <c r="N7" s="169">
        <f t="shared" si="5"/>
        <v>30956</v>
      </c>
      <c r="O7" s="135" t="s">
        <v>68</v>
      </c>
      <c r="Q7" s="129">
        <f t="shared" ref="Q7:Q47" si="6">C7+G7-J7</f>
        <v>0</v>
      </c>
      <c r="R7" s="129">
        <f t="shared" si="1"/>
        <v>0</v>
      </c>
      <c r="S7" s="129">
        <f t="shared" si="2"/>
        <v>0</v>
      </c>
      <c r="T7" s="129">
        <f t="shared" si="3"/>
        <v>0</v>
      </c>
      <c r="U7" s="129">
        <f t="shared" si="4"/>
        <v>0</v>
      </c>
    </row>
    <row r="8" spans="2:21" s="129" customFormat="1" ht="17.25" customHeight="1">
      <c r="B8" s="135" t="s">
        <v>69</v>
      </c>
      <c r="C8" s="168">
        <f t="shared" ref="C8:N8" si="7">C53</f>
        <v>4259</v>
      </c>
      <c r="D8" s="133">
        <f t="shared" si="7"/>
        <v>12777</v>
      </c>
      <c r="E8" s="133">
        <f t="shared" si="7"/>
        <v>0</v>
      </c>
      <c r="F8" s="133">
        <f t="shared" si="7"/>
        <v>0</v>
      </c>
      <c r="G8" s="133">
        <f t="shared" si="7"/>
        <v>38138</v>
      </c>
      <c r="H8" s="133">
        <f t="shared" si="7"/>
        <v>114414</v>
      </c>
      <c r="I8" s="133">
        <f t="shared" si="7"/>
        <v>4238123</v>
      </c>
      <c r="J8" s="133">
        <f t="shared" si="7"/>
        <v>42397</v>
      </c>
      <c r="K8" s="133">
        <f t="shared" si="7"/>
        <v>127191</v>
      </c>
      <c r="L8" s="133">
        <f t="shared" si="7"/>
        <v>38138</v>
      </c>
      <c r="M8" s="133">
        <f t="shared" si="7"/>
        <v>4238123</v>
      </c>
      <c r="N8" s="169">
        <f t="shared" si="7"/>
        <v>42397</v>
      </c>
      <c r="O8" s="135" t="s">
        <v>69</v>
      </c>
      <c r="Q8" s="129">
        <f t="shared" si="6"/>
        <v>0</v>
      </c>
      <c r="R8" s="129">
        <f t="shared" si="1"/>
        <v>0</v>
      </c>
      <c r="S8" s="129">
        <f t="shared" si="2"/>
        <v>0</v>
      </c>
      <c r="T8" s="129">
        <f t="shared" si="3"/>
        <v>0</v>
      </c>
      <c r="U8" s="129">
        <f t="shared" si="4"/>
        <v>0</v>
      </c>
    </row>
    <row r="9" spans="2:21" s="129" customFormat="1" ht="17.25" customHeight="1">
      <c r="B9" s="135" t="s">
        <v>70</v>
      </c>
      <c r="C9" s="168">
        <f t="shared" ref="C9:N9" si="8">C54</f>
        <v>3142</v>
      </c>
      <c r="D9" s="133">
        <f t="shared" si="8"/>
        <v>9426</v>
      </c>
      <c r="E9" s="133">
        <f t="shared" si="8"/>
        <v>0</v>
      </c>
      <c r="F9" s="133">
        <f t="shared" si="8"/>
        <v>0</v>
      </c>
      <c r="G9" s="133">
        <f t="shared" si="8"/>
        <v>26802</v>
      </c>
      <c r="H9" s="133">
        <f t="shared" si="8"/>
        <v>80406</v>
      </c>
      <c r="I9" s="133">
        <f t="shared" si="8"/>
        <v>2751538</v>
      </c>
      <c r="J9" s="133">
        <f t="shared" si="8"/>
        <v>29944</v>
      </c>
      <c r="K9" s="133">
        <f t="shared" si="8"/>
        <v>89832</v>
      </c>
      <c r="L9" s="133">
        <f t="shared" si="8"/>
        <v>26802</v>
      </c>
      <c r="M9" s="133">
        <f t="shared" si="8"/>
        <v>2751538</v>
      </c>
      <c r="N9" s="169">
        <f t="shared" si="8"/>
        <v>29944</v>
      </c>
      <c r="O9" s="135" t="s">
        <v>70</v>
      </c>
      <c r="Q9" s="129">
        <f t="shared" si="6"/>
        <v>0</v>
      </c>
      <c r="R9" s="129">
        <f t="shared" si="1"/>
        <v>0</v>
      </c>
      <c r="S9" s="129">
        <f t="shared" si="2"/>
        <v>0</v>
      </c>
      <c r="T9" s="129">
        <f t="shared" si="3"/>
        <v>0</v>
      </c>
      <c r="U9" s="129">
        <f t="shared" si="4"/>
        <v>0</v>
      </c>
    </row>
    <row r="10" spans="2:21" s="129" customFormat="1" ht="17.25" customHeight="1">
      <c r="B10" s="135" t="s">
        <v>71</v>
      </c>
      <c r="C10" s="168">
        <f t="shared" ref="C10:N10" si="9">C55</f>
        <v>4272</v>
      </c>
      <c r="D10" s="133">
        <f t="shared" si="9"/>
        <v>12236</v>
      </c>
      <c r="E10" s="133">
        <f t="shared" si="9"/>
        <v>0</v>
      </c>
      <c r="F10" s="133">
        <f t="shared" si="9"/>
        <v>0</v>
      </c>
      <c r="G10" s="133">
        <f t="shared" si="9"/>
        <v>55550</v>
      </c>
      <c r="H10" s="133">
        <f t="shared" si="9"/>
        <v>166269</v>
      </c>
      <c r="I10" s="133">
        <f t="shared" si="9"/>
        <v>6723986</v>
      </c>
      <c r="J10" s="133">
        <f t="shared" si="9"/>
        <v>59822</v>
      </c>
      <c r="K10" s="133">
        <f t="shared" si="9"/>
        <v>178505</v>
      </c>
      <c r="L10" s="133">
        <f t="shared" si="9"/>
        <v>55550</v>
      </c>
      <c r="M10" s="133">
        <f t="shared" si="9"/>
        <v>6723986</v>
      </c>
      <c r="N10" s="169">
        <f t="shared" si="9"/>
        <v>59822</v>
      </c>
      <c r="O10" s="135" t="s">
        <v>71</v>
      </c>
      <c r="Q10" s="129">
        <f t="shared" si="6"/>
        <v>0</v>
      </c>
      <c r="R10" s="129">
        <f t="shared" si="1"/>
        <v>0</v>
      </c>
      <c r="S10" s="129">
        <f t="shared" si="2"/>
        <v>0</v>
      </c>
      <c r="T10" s="129">
        <f t="shared" si="3"/>
        <v>0</v>
      </c>
      <c r="U10" s="129">
        <f t="shared" si="4"/>
        <v>0</v>
      </c>
    </row>
    <row r="11" spans="2:21" s="129" customFormat="1" ht="17.25" customHeight="1">
      <c r="B11" s="135" t="s">
        <v>72</v>
      </c>
      <c r="C11" s="168">
        <f t="shared" ref="C11:N11" si="10">C56</f>
        <v>2886</v>
      </c>
      <c r="D11" s="133">
        <f t="shared" si="10"/>
        <v>8658</v>
      </c>
      <c r="E11" s="133">
        <f t="shared" si="10"/>
        <v>0</v>
      </c>
      <c r="F11" s="133">
        <f t="shared" si="10"/>
        <v>0</v>
      </c>
      <c r="G11" s="133">
        <f t="shared" si="10"/>
        <v>24127</v>
      </c>
      <c r="H11" s="133">
        <f t="shared" si="10"/>
        <v>72381</v>
      </c>
      <c r="I11" s="133">
        <f t="shared" si="10"/>
        <v>2564870</v>
      </c>
      <c r="J11" s="133">
        <f t="shared" si="10"/>
        <v>27013</v>
      </c>
      <c r="K11" s="133">
        <f t="shared" si="10"/>
        <v>81039</v>
      </c>
      <c r="L11" s="133">
        <f t="shared" si="10"/>
        <v>24127</v>
      </c>
      <c r="M11" s="133">
        <f t="shared" si="10"/>
        <v>2564870</v>
      </c>
      <c r="N11" s="169">
        <f t="shared" si="10"/>
        <v>27013</v>
      </c>
      <c r="O11" s="135" t="s">
        <v>72</v>
      </c>
      <c r="Q11" s="129">
        <f t="shared" si="6"/>
        <v>0</v>
      </c>
      <c r="R11" s="129">
        <f t="shared" si="1"/>
        <v>0</v>
      </c>
      <c r="S11" s="129">
        <f>E11+G11-L11</f>
        <v>0</v>
      </c>
      <c r="T11" s="129">
        <f t="shared" si="3"/>
        <v>0</v>
      </c>
      <c r="U11" s="129">
        <f t="shared" si="4"/>
        <v>0</v>
      </c>
    </row>
    <row r="12" spans="2:21" s="129" customFormat="1" ht="17.25" customHeight="1">
      <c r="B12" s="135" t="s">
        <v>73</v>
      </c>
      <c r="C12" s="168">
        <f t="shared" ref="C12:N12" si="11">C57</f>
        <v>1584</v>
      </c>
      <c r="D12" s="133">
        <f t="shared" si="11"/>
        <v>4752</v>
      </c>
      <c r="E12" s="133">
        <f t="shared" si="11"/>
        <v>0</v>
      </c>
      <c r="F12" s="133">
        <f t="shared" si="11"/>
        <v>0</v>
      </c>
      <c r="G12" s="133">
        <f t="shared" si="11"/>
        <v>11525</v>
      </c>
      <c r="H12" s="133">
        <f t="shared" si="11"/>
        <v>34575</v>
      </c>
      <c r="I12" s="133">
        <f t="shared" si="11"/>
        <v>1120965</v>
      </c>
      <c r="J12" s="133">
        <f t="shared" si="11"/>
        <v>13109</v>
      </c>
      <c r="K12" s="133">
        <f t="shared" si="11"/>
        <v>39327</v>
      </c>
      <c r="L12" s="133">
        <f t="shared" si="11"/>
        <v>11525</v>
      </c>
      <c r="M12" s="133">
        <f t="shared" si="11"/>
        <v>1120965</v>
      </c>
      <c r="N12" s="169">
        <f t="shared" si="11"/>
        <v>13109</v>
      </c>
      <c r="O12" s="135" t="s">
        <v>73</v>
      </c>
      <c r="Q12" s="129">
        <f t="shared" si="6"/>
        <v>0</v>
      </c>
      <c r="R12" s="129">
        <f t="shared" si="1"/>
        <v>0</v>
      </c>
      <c r="S12" s="129">
        <f t="shared" si="2"/>
        <v>0</v>
      </c>
      <c r="T12" s="129">
        <f t="shared" si="3"/>
        <v>0</v>
      </c>
      <c r="U12" s="129">
        <f t="shared" si="4"/>
        <v>0</v>
      </c>
    </row>
    <row r="13" spans="2:21" s="129" customFormat="1" ht="17.25" customHeight="1">
      <c r="B13" s="135" t="s">
        <v>74</v>
      </c>
      <c r="C13" s="168">
        <f t="shared" ref="C13:N13" si="12">C58</f>
        <v>1326</v>
      </c>
      <c r="D13" s="133">
        <f t="shared" si="12"/>
        <v>3978</v>
      </c>
      <c r="E13" s="133">
        <f t="shared" si="12"/>
        <v>0</v>
      </c>
      <c r="F13" s="133">
        <f t="shared" si="12"/>
        <v>0</v>
      </c>
      <c r="G13" s="133">
        <f t="shared" si="12"/>
        <v>9348</v>
      </c>
      <c r="H13" s="133">
        <f t="shared" si="12"/>
        <v>28044</v>
      </c>
      <c r="I13" s="133">
        <f t="shared" si="12"/>
        <v>983404</v>
      </c>
      <c r="J13" s="133">
        <f t="shared" si="12"/>
        <v>10674</v>
      </c>
      <c r="K13" s="133">
        <f t="shared" si="12"/>
        <v>32022</v>
      </c>
      <c r="L13" s="133">
        <f t="shared" si="12"/>
        <v>9348</v>
      </c>
      <c r="M13" s="133">
        <f t="shared" si="12"/>
        <v>983404</v>
      </c>
      <c r="N13" s="169">
        <f t="shared" si="12"/>
        <v>10674</v>
      </c>
      <c r="O13" s="135" t="s">
        <v>74</v>
      </c>
      <c r="Q13" s="129">
        <f t="shared" si="6"/>
        <v>0</v>
      </c>
      <c r="R13" s="129">
        <f t="shared" si="1"/>
        <v>0</v>
      </c>
      <c r="S13" s="129">
        <f t="shared" si="2"/>
        <v>0</v>
      </c>
      <c r="T13" s="129">
        <f t="shared" si="3"/>
        <v>0</v>
      </c>
      <c r="U13" s="129">
        <f t="shared" si="4"/>
        <v>0</v>
      </c>
    </row>
    <row r="14" spans="2:21" s="129" customFormat="1" ht="17.25" customHeight="1">
      <c r="B14" s="135" t="s">
        <v>75</v>
      </c>
      <c r="C14" s="168">
        <f t="shared" ref="C14:N14" si="13">C59</f>
        <v>3898</v>
      </c>
      <c r="D14" s="133">
        <f t="shared" si="13"/>
        <v>11694</v>
      </c>
      <c r="E14" s="133">
        <f t="shared" si="13"/>
        <v>0</v>
      </c>
      <c r="F14" s="133">
        <f t="shared" si="13"/>
        <v>0</v>
      </c>
      <c r="G14" s="133">
        <f t="shared" si="13"/>
        <v>55656</v>
      </c>
      <c r="H14" s="133">
        <f t="shared" si="13"/>
        <v>166968</v>
      </c>
      <c r="I14" s="133">
        <f t="shared" si="13"/>
        <v>8552395</v>
      </c>
      <c r="J14" s="133">
        <f t="shared" si="13"/>
        <v>59554</v>
      </c>
      <c r="K14" s="133">
        <f t="shared" si="13"/>
        <v>178662</v>
      </c>
      <c r="L14" s="133">
        <f t="shared" si="13"/>
        <v>55656</v>
      </c>
      <c r="M14" s="133">
        <f t="shared" si="13"/>
        <v>8552395</v>
      </c>
      <c r="N14" s="169">
        <f t="shared" si="13"/>
        <v>59554</v>
      </c>
      <c r="O14" s="135" t="s">
        <v>75</v>
      </c>
      <c r="Q14" s="129">
        <f t="shared" si="6"/>
        <v>0</v>
      </c>
      <c r="R14" s="129">
        <f t="shared" si="1"/>
        <v>0</v>
      </c>
      <c r="S14" s="129">
        <f t="shared" si="2"/>
        <v>0</v>
      </c>
      <c r="T14" s="129">
        <f t="shared" si="3"/>
        <v>0</v>
      </c>
      <c r="U14" s="129">
        <f t="shared" si="4"/>
        <v>0</v>
      </c>
    </row>
    <row r="15" spans="2:21" s="129" customFormat="1" ht="17.25" customHeight="1">
      <c r="B15" s="135" t="s">
        <v>76</v>
      </c>
      <c r="C15" s="168">
        <f t="shared" ref="C15:N15" si="14">C60</f>
        <v>3532</v>
      </c>
      <c r="D15" s="133">
        <f t="shared" si="14"/>
        <v>10596</v>
      </c>
      <c r="E15" s="133">
        <f t="shared" si="14"/>
        <v>0</v>
      </c>
      <c r="F15" s="133">
        <f t="shared" si="14"/>
        <v>0</v>
      </c>
      <c r="G15" s="133">
        <f t="shared" si="14"/>
        <v>36356</v>
      </c>
      <c r="H15" s="133">
        <f t="shared" si="14"/>
        <v>109068</v>
      </c>
      <c r="I15" s="133">
        <f t="shared" si="14"/>
        <v>4990887</v>
      </c>
      <c r="J15" s="133">
        <f t="shared" si="14"/>
        <v>39888</v>
      </c>
      <c r="K15" s="133">
        <f t="shared" si="14"/>
        <v>119664</v>
      </c>
      <c r="L15" s="133">
        <f t="shared" si="14"/>
        <v>36356</v>
      </c>
      <c r="M15" s="133">
        <f t="shared" si="14"/>
        <v>4990887</v>
      </c>
      <c r="N15" s="169">
        <f t="shared" si="14"/>
        <v>39888</v>
      </c>
      <c r="O15" s="135" t="s">
        <v>76</v>
      </c>
      <c r="Q15" s="129">
        <f t="shared" si="6"/>
        <v>0</v>
      </c>
      <c r="R15" s="129">
        <f t="shared" si="1"/>
        <v>0</v>
      </c>
      <c r="S15" s="129">
        <f t="shared" si="2"/>
        <v>0</v>
      </c>
      <c r="T15" s="129">
        <f t="shared" si="3"/>
        <v>0</v>
      </c>
      <c r="U15" s="129">
        <f t="shared" si="4"/>
        <v>0</v>
      </c>
    </row>
    <row r="16" spans="2:21" s="129" customFormat="1" ht="17.25" customHeight="1">
      <c r="B16" s="135" t="s">
        <v>425</v>
      </c>
      <c r="C16" s="168">
        <f t="shared" ref="C16:N16" si="15">C61</f>
        <v>1828</v>
      </c>
      <c r="D16" s="133">
        <f t="shared" si="15"/>
        <v>5484</v>
      </c>
      <c r="E16" s="133">
        <f t="shared" si="15"/>
        <v>0</v>
      </c>
      <c r="F16" s="133">
        <f t="shared" si="15"/>
        <v>0</v>
      </c>
      <c r="G16" s="133">
        <f t="shared" si="15"/>
        <v>16610</v>
      </c>
      <c r="H16" s="133">
        <f t="shared" si="15"/>
        <v>49830</v>
      </c>
      <c r="I16" s="133">
        <f t="shared" si="15"/>
        <v>1842318</v>
      </c>
      <c r="J16" s="133">
        <f t="shared" si="15"/>
        <v>18438</v>
      </c>
      <c r="K16" s="133">
        <f t="shared" si="15"/>
        <v>55314</v>
      </c>
      <c r="L16" s="133">
        <f t="shared" si="15"/>
        <v>16610</v>
      </c>
      <c r="M16" s="133">
        <f t="shared" si="15"/>
        <v>1842318</v>
      </c>
      <c r="N16" s="169">
        <f t="shared" si="15"/>
        <v>18438</v>
      </c>
      <c r="O16" s="135" t="str">
        <f>B16</f>
        <v>葛城市</v>
      </c>
      <c r="Q16" s="129">
        <f t="shared" si="6"/>
        <v>0</v>
      </c>
      <c r="R16" s="129">
        <f t="shared" si="1"/>
        <v>0</v>
      </c>
      <c r="S16" s="129">
        <f t="shared" si="2"/>
        <v>0</v>
      </c>
      <c r="T16" s="129">
        <f t="shared" si="3"/>
        <v>0</v>
      </c>
      <c r="U16" s="129">
        <f t="shared" si="4"/>
        <v>0</v>
      </c>
    </row>
    <row r="17" spans="2:21" s="129" customFormat="1" ht="17.25" customHeight="1">
      <c r="B17" s="135" t="s">
        <v>77</v>
      </c>
      <c r="C17" s="168">
        <f t="shared" ref="C17:N17" si="16">C62</f>
        <v>1571</v>
      </c>
      <c r="D17" s="133">
        <f t="shared" si="16"/>
        <v>4713</v>
      </c>
      <c r="E17" s="133">
        <f t="shared" si="16"/>
        <v>0</v>
      </c>
      <c r="F17" s="133">
        <f t="shared" si="16"/>
        <v>0</v>
      </c>
      <c r="G17" s="133">
        <f t="shared" si="16"/>
        <v>11126</v>
      </c>
      <c r="H17" s="133">
        <f t="shared" si="16"/>
        <v>33378</v>
      </c>
      <c r="I17" s="133">
        <f t="shared" si="16"/>
        <v>1027748</v>
      </c>
      <c r="J17" s="133">
        <f t="shared" si="16"/>
        <v>12697</v>
      </c>
      <c r="K17" s="133">
        <f t="shared" si="16"/>
        <v>38091</v>
      </c>
      <c r="L17" s="133">
        <f t="shared" si="16"/>
        <v>11126</v>
      </c>
      <c r="M17" s="133">
        <f t="shared" si="16"/>
        <v>1027748</v>
      </c>
      <c r="N17" s="169">
        <f t="shared" si="16"/>
        <v>12697</v>
      </c>
      <c r="O17" s="135" t="s">
        <v>77</v>
      </c>
      <c r="Q17" s="129">
        <f t="shared" si="6"/>
        <v>0</v>
      </c>
      <c r="R17" s="129">
        <f t="shared" si="1"/>
        <v>0</v>
      </c>
      <c r="S17" s="129">
        <f t="shared" si="2"/>
        <v>0</v>
      </c>
      <c r="T17" s="129">
        <f t="shared" si="3"/>
        <v>0</v>
      </c>
      <c r="U17" s="129">
        <f t="shared" si="4"/>
        <v>0</v>
      </c>
    </row>
    <row r="18" spans="2:21" s="129" customFormat="1" ht="17.25" customHeight="1">
      <c r="B18" s="135" t="s">
        <v>78</v>
      </c>
      <c r="C18" s="168">
        <f t="shared" ref="C18:N18" si="17">C63</f>
        <v>241</v>
      </c>
      <c r="D18" s="133">
        <f t="shared" si="17"/>
        <v>723</v>
      </c>
      <c r="E18" s="133">
        <f t="shared" si="17"/>
        <v>0</v>
      </c>
      <c r="F18" s="133">
        <f t="shared" si="17"/>
        <v>0</v>
      </c>
      <c r="G18" s="133">
        <f t="shared" si="17"/>
        <v>1295</v>
      </c>
      <c r="H18" s="133">
        <f t="shared" si="17"/>
        <v>3885</v>
      </c>
      <c r="I18" s="133">
        <f t="shared" si="17"/>
        <v>107993</v>
      </c>
      <c r="J18" s="133">
        <f t="shared" si="17"/>
        <v>1536</v>
      </c>
      <c r="K18" s="133">
        <f t="shared" si="17"/>
        <v>4608</v>
      </c>
      <c r="L18" s="133">
        <f t="shared" si="17"/>
        <v>1295</v>
      </c>
      <c r="M18" s="133">
        <f t="shared" si="17"/>
        <v>107993</v>
      </c>
      <c r="N18" s="169">
        <f t="shared" si="17"/>
        <v>1536</v>
      </c>
      <c r="O18" s="135" t="s">
        <v>78</v>
      </c>
      <c r="Q18" s="129">
        <f t="shared" si="6"/>
        <v>0</v>
      </c>
      <c r="R18" s="129">
        <f t="shared" si="1"/>
        <v>0</v>
      </c>
      <c r="S18" s="129">
        <f t="shared" si="2"/>
        <v>0</v>
      </c>
      <c r="T18" s="129">
        <f t="shared" si="3"/>
        <v>0</v>
      </c>
      <c r="U18" s="129">
        <f t="shared" si="4"/>
        <v>0</v>
      </c>
    </row>
    <row r="19" spans="2:21" s="129" customFormat="1" ht="17.25" customHeight="1">
      <c r="B19" s="135" t="s">
        <v>79</v>
      </c>
      <c r="C19" s="168">
        <f t="shared" ref="C19:N19" si="18">C64</f>
        <v>946</v>
      </c>
      <c r="D19" s="133">
        <f t="shared" si="18"/>
        <v>2838</v>
      </c>
      <c r="E19" s="133">
        <f t="shared" si="18"/>
        <v>0</v>
      </c>
      <c r="F19" s="133">
        <f t="shared" si="18"/>
        <v>0</v>
      </c>
      <c r="G19" s="133">
        <f t="shared" si="18"/>
        <v>8377</v>
      </c>
      <c r="H19" s="133">
        <f t="shared" si="18"/>
        <v>25131</v>
      </c>
      <c r="I19" s="133">
        <f t="shared" si="18"/>
        <v>975545</v>
      </c>
      <c r="J19" s="133">
        <f t="shared" si="18"/>
        <v>9323</v>
      </c>
      <c r="K19" s="133">
        <f t="shared" si="18"/>
        <v>27969</v>
      </c>
      <c r="L19" s="133">
        <f t="shared" si="18"/>
        <v>8377</v>
      </c>
      <c r="M19" s="133">
        <f t="shared" si="18"/>
        <v>975545</v>
      </c>
      <c r="N19" s="169">
        <f t="shared" si="18"/>
        <v>9323</v>
      </c>
      <c r="O19" s="135" t="s">
        <v>79</v>
      </c>
      <c r="Q19" s="129">
        <f t="shared" si="6"/>
        <v>0</v>
      </c>
      <c r="R19" s="129">
        <f t="shared" si="1"/>
        <v>0</v>
      </c>
      <c r="S19" s="129">
        <f t="shared" si="2"/>
        <v>0</v>
      </c>
      <c r="T19" s="129">
        <f t="shared" si="3"/>
        <v>0</v>
      </c>
      <c r="U19" s="129">
        <f t="shared" si="4"/>
        <v>0</v>
      </c>
    </row>
    <row r="20" spans="2:21" s="129" customFormat="1" ht="17.25" customHeight="1">
      <c r="B20" s="135" t="s">
        <v>80</v>
      </c>
      <c r="C20" s="168">
        <f t="shared" ref="C20:N20" si="19">C65</f>
        <v>995</v>
      </c>
      <c r="D20" s="133">
        <f t="shared" si="19"/>
        <v>2985</v>
      </c>
      <c r="E20" s="133">
        <f t="shared" si="19"/>
        <v>0</v>
      </c>
      <c r="F20" s="133">
        <f t="shared" si="19"/>
        <v>0</v>
      </c>
      <c r="G20" s="133">
        <f t="shared" si="19"/>
        <v>10356</v>
      </c>
      <c r="H20" s="133">
        <f t="shared" si="19"/>
        <v>31068</v>
      </c>
      <c r="I20" s="133">
        <f t="shared" si="19"/>
        <v>1459779</v>
      </c>
      <c r="J20" s="133">
        <f t="shared" si="19"/>
        <v>11351</v>
      </c>
      <c r="K20" s="133">
        <f t="shared" si="19"/>
        <v>34053</v>
      </c>
      <c r="L20" s="133">
        <f t="shared" si="19"/>
        <v>10356</v>
      </c>
      <c r="M20" s="133">
        <f t="shared" si="19"/>
        <v>1459779</v>
      </c>
      <c r="N20" s="169">
        <f t="shared" si="19"/>
        <v>11351</v>
      </c>
      <c r="O20" s="135" t="s">
        <v>80</v>
      </c>
      <c r="Q20" s="129">
        <f t="shared" si="6"/>
        <v>0</v>
      </c>
      <c r="R20" s="129">
        <f t="shared" si="1"/>
        <v>0</v>
      </c>
      <c r="S20" s="129">
        <f t="shared" si="2"/>
        <v>0</v>
      </c>
      <c r="T20" s="129">
        <f t="shared" si="3"/>
        <v>0</v>
      </c>
      <c r="U20" s="129">
        <f t="shared" si="4"/>
        <v>0</v>
      </c>
    </row>
    <row r="21" spans="2:21" s="129" customFormat="1" ht="17.25" customHeight="1">
      <c r="B21" s="135" t="s">
        <v>81</v>
      </c>
      <c r="C21" s="168">
        <f t="shared" ref="C21:N21" si="20">C66</f>
        <v>1302</v>
      </c>
      <c r="D21" s="133">
        <f t="shared" si="20"/>
        <v>3906</v>
      </c>
      <c r="E21" s="133">
        <f t="shared" si="20"/>
        <v>0</v>
      </c>
      <c r="F21" s="133">
        <f t="shared" si="20"/>
        <v>0</v>
      </c>
      <c r="G21" s="133">
        <f t="shared" si="20"/>
        <v>12796</v>
      </c>
      <c r="H21" s="133">
        <f t="shared" si="20"/>
        <v>38388</v>
      </c>
      <c r="I21" s="133">
        <f t="shared" si="20"/>
        <v>1515399</v>
      </c>
      <c r="J21" s="133">
        <f t="shared" si="20"/>
        <v>14098</v>
      </c>
      <c r="K21" s="133">
        <f t="shared" si="20"/>
        <v>42294</v>
      </c>
      <c r="L21" s="133">
        <f t="shared" si="20"/>
        <v>12796</v>
      </c>
      <c r="M21" s="133">
        <f t="shared" si="20"/>
        <v>1515399</v>
      </c>
      <c r="N21" s="169">
        <f t="shared" si="20"/>
        <v>14098</v>
      </c>
      <c r="O21" s="135" t="s">
        <v>81</v>
      </c>
      <c r="Q21" s="129">
        <f t="shared" si="6"/>
        <v>0</v>
      </c>
      <c r="R21" s="129">
        <f t="shared" si="1"/>
        <v>0</v>
      </c>
      <c r="S21" s="129">
        <f t="shared" si="2"/>
        <v>0</v>
      </c>
      <c r="T21" s="129">
        <f t="shared" si="3"/>
        <v>0</v>
      </c>
      <c r="U21" s="129">
        <f t="shared" si="4"/>
        <v>0</v>
      </c>
    </row>
    <row r="22" spans="2:21" s="129" customFormat="1" ht="17.25" customHeight="1">
      <c r="B22" s="135" t="s">
        <v>82</v>
      </c>
      <c r="C22" s="168">
        <f t="shared" ref="C22:N22" si="21">C67</f>
        <v>432</v>
      </c>
      <c r="D22" s="133">
        <f t="shared" si="21"/>
        <v>1296</v>
      </c>
      <c r="E22" s="133">
        <f t="shared" si="21"/>
        <v>0</v>
      </c>
      <c r="F22" s="133">
        <f t="shared" si="21"/>
        <v>0</v>
      </c>
      <c r="G22" s="133">
        <f t="shared" si="21"/>
        <v>3171</v>
      </c>
      <c r="H22" s="133">
        <f t="shared" si="21"/>
        <v>9513</v>
      </c>
      <c r="I22" s="133">
        <f t="shared" si="21"/>
        <v>283570</v>
      </c>
      <c r="J22" s="133">
        <f t="shared" si="21"/>
        <v>3603</v>
      </c>
      <c r="K22" s="133">
        <f t="shared" si="21"/>
        <v>10809</v>
      </c>
      <c r="L22" s="133">
        <f t="shared" si="21"/>
        <v>3171</v>
      </c>
      <c r="M22" s="133">
        <f t="shared" si="21"/>
        <v>283570</v>
      </c>
      <c r="N22" s="169">
        <f t="shared" si="21"/>
        <v>3603</v>
      </c>
      <c r="O22" s="135" t="s">
        <v>82</v>
      </c>
      <c r="Q22" s="129">
        <f t="shared" si="6"/>
        <v>0</v>
      </c>
      <c r="R22" s="129">
        <f t="shared" si="1"/>
        <v>0</v>
      </c>
      <c r="S22" s="129">
        <f t="shared" si="2"/>
        <v>0</v>
      </c>
      <c r="T22" s="129">
        <f t="shared" si="3"/>
        <v>0</v>
      </c>
      <c r="U22" s="129">
        <f t="shared" si="4"/>
        <v>0</v>
      </c>
    </row>
    <row r="23" spans="2:21" s="129" customFormat="1" ht="17.25" customHeight="1">
      <c r="B23" s="135" t="s">
        <v>83</v>
      </c>
      <c r="C23" s="168">
        <f t="shared" ref="C23:N23" si="22">C68</f>
        <v>463</v>
      </c>
      <c r="D23" s="133">
        <f t="shared" si="22"/>
        <v>1389</v>
      </c>
      <c r="E23" s="133">
        <f t="shared" si="22"/>
        <v>0</v>
      </c>
      <c r="F23" s="133">
        <f t="shared" si="22"/>
        <v>0</v>
      </c>
      <c r="G23" s="133">
        <f t="shared" si="22"/>
        <v>3539</v>
      </c>
      <c r="H23" s="133">
        <f t="shared" si="22"/>
        <v>10617</v>
      </c>
      <c r="I23" s="133">
        <f t="shared" si="22"/>
        <v>365943</v>
      </c>
      <c r="J23" s="133">
        <f t="shared" si="22"/>
        <v>4002</v>
      </c>
      <c r="K23" s="133">
        <f t="shared" si="22"/>
        <v>12006</v>
      </c>
      <c r="L23" s="133">
        <f t="shared" si="22"/>
        <v>3539</v>
      </c>
      <c r="M23" s="133">
        <f t="shared" si="22"/>
        <v>365943</v>
      </c>
      <c r="N23" s="169">
        <f t="shared" si="22"/>
        <v>4002</v>
      </c>
      <c r="O23" s="135" t="s">
        <v>83</v>
      </c>
      <c r="Q23" s="129">
        <f t="shared" si="6"/>
        <v>0</v>
      </c>
      <c r="R23" s="129">
        <f t="shared" si="1"/>
        <v>0</v>
      </c>
      <c r="S23" s="129">
        <f t="shared" si="2"/>
        <v>0</v>
      </c>
      <c r="T23" s="129">
        <f t="shared" si="3"/>
        <v>0</v>
      </c>
      <c r="U23" s="129">
        <f t="shared" si="4"/>
        <v>0</v>
      </c>
    </row>
    <row r="24" spans="2:21" s="129" customFormat="1" ht="17.25" customHeight="1">
      <c r="B24" s="135" t="s">
        <v>84</v>
      </c>
      <c r="C24" s="168">
        <f t="shared" ref="C24:N24" si="23">C69</f>
        <v>366</v>
      </c>
      <c r="D24" s="133">
        <f t="shared" si="23"/>
        <v>1098</v>
      </c>
      <c r="E24" s="133">
        <f t="shared" si="23"/>
        <v>0</v>
      </c>
      <c r="F24" s="133">
        <f t="shared" si="23"/>
        <v>0</v>
      </c>
      <c r="G24" s="133">
        <f t="shared" si="23"/>
        <v>2759</v>
      </c>
      <c r="H24" s="133">
        <f t="shared" si="23"/>
        <v>8277</v>
      </c>
      <c r="I24" s="133">
        <f t="shared" si="23"/>
        <v>286905</v>
      </c>
      <c r="J24" s="133">
        <f t="shared" si="23"/>
        <v>3125</v>
      </c>
      <c r="K24" s="133">
        <f t="shared" si="23"/>
        <v>9375</v>
      </c>
      <c r="L24" s="133">
        <f t="shared" si="23"/>
        <v>2759</v>
      </c>
      <c r="M24" s="133">
        <f t="shared" si="23"/>
        <v>286905</v>
      </c>
      <c r="N24" s="169">
        <f t="shared" si="23"/>
        <v>3125</v>
      </c>
      <c r="O24" s="135" t="s">
        <v>84</v>
      </c>
      <c r="Q24" s="129">
        <f t="shared" si="6"/>
        <v>0</v>
      </c>
      <c r="R24" s="129">
        <f t="shared" si="1"/>
        <v>0</v>
      </c>
      <c r="S24" s="129">
        <f t="shared" si="2"/>
        <v>0</v>
      </c>
      <c r="T24" s="129">
        <f t="shared" si="3"/>
        <v>0</v>
      </c>
      <c r="U24" s="129">
        <f t="shared" si="4"/>
        <v>0</v>
      </c>
    </row>
    <row r="25" spans="2:21" s="129" customFormat="1" ht="17.25" customHeight="1">
      <c r="B25" s="135" t="s">
        <v>85</v>
      </c>
      <c r="C25" s="168">
        <f t="shared" ref="C25:N25" si="24">C70</f>
        <v>1667</v>
      </c>
      <c r="D25" s="133">
        <f t="shared" si="24"/>
        <v>5001</v>
      </c>
      <c r="E25" s="133">
        <f t="shared" si="24"/>
        <v>0</v>
      </c>
      <c r="F25" s="133">
        <f t="shared" si="24"/>
        <v>0</v>
      </c>
      <c r="G25" s="133">
        <f t="shared" si="24"/>
        <v>14138</v>
      </c>
      <c r="H25" s="133">
        <f t="shared" si="24"/>
        <v>42414</v>
      </c>
      <c r="I25" s="133">
        <f t="shared" si="24"/>
        <v>1521297</v>
      </c>
      <c r="J25" s="133">
        <f t="shared" si="24"/>
        <v>15805</v>
      </c>
      <c r="K25" s="133">
        <f t="shared" si="24"/>
        <v>47415</v>
      </c>
      <c r="L25" s="133">
        <f t="shared" si="24"/>
        <v>14138</v>
      </c>
      <c r="M25" s="133">
        <f t="shared" si="24"/>
        <v>1521297</v>
      </c>
      <c r="N25" s="169">
        <f t="shared" si="24"/>
        <v>15805</v>
      </c>
      <c r="O25" s="135" t="s">
        <v>85</v>
      </c>
      <c r="Q25" s="129">
        <f t="shared" si="6"/>
        <v>0</v>
      </c>
      <c r="R25" s="129">
        <f t="shared" si="1"/>
        <v>0</v>
      </c>
      <c r="S25" s="129">
        <f t="shared" si="2"/>
        <v>0</v>
      </c>
      <c r="T25" s="129">
        <f t="shared" si="3"/>
        <v>0</v>
      </c>
      <c r="U25" s="129">
        <f t="shared" si="4"/>
        <v>0</v>
      </c>
    </row>
    <row r="26" spans="2:21" s="129" customFormat="1" ht="17.25" customHeight="1">
      <c r="B26" s="135" t="s">
        <v>86</v>
      </c>
      <c r="C26" s="168">
        <f t="shared" ref="C26:N26" si="25">C71</f>
        <v>79</v>
      </c>
      <c r="D26" s="133">
        <f t="shared" si="25"/>
        <v>237</v>
      </c>
      <c r="E26" s="133">
        <f t="shared" si="25"/>
        <v>0</v>
      </c>
      <c r="F26" s="133">
        <f t="shared" si="25"/>
        <v>0</v>
      </c>
      <c r="G26" s="133">
        <f t="shared" si="25"/>
        <v>476</v>
      </c>
      <c r="H26" s="133">
        <f t="shared" si="25"/>
        <v>1428</v>
      </c>
      <c r="I26" s="133">
        <f t="shared" si="25"/>
        <v>38814</v>
      </c>
      <c r="J26" s="133">
        <f t="shared" si="25"/>
        <v>555</v>
      </c>
      <c r="K26" s="133">
        <f t="shared" si="25"/>
        <v>1665</v>
      </c>
      <c r="L26" s="133">
        <f t="shared" si="25"/>
        <v>476</v>
      </c>
      <c r="M26" s="133">
        <f t="shared" si="25"/>
        <v>38814</v>
      </c>
      <c r="N26" s="169">
        <f t="shared" si="25"/>
        <v>555</v>
      </c>
      <c r="O26" s="135" t="s">
        <v>86</v>
      </c>
      <c r="Q26" s="129">
        <f t="shared" si="6"/>
        <v>0</v>
      </c>
      <c r="R26" s="129">
        <f t="shared" si="1"/>
        <v>0</v>
      </c>
      <c r="S26" s="129">
        <f t="shared" si="2"/>
        <v>0</v>
      </c>
      <c r="T26" s="129">
        <f t="shared" si="3"/>
        <v>0</v>
      </c>
      <c r="U26" s="129">
        <f t="shared" si="4"/>
        <v>0</v>
      </c>
    </row>
    <row r="27" spans="2:21" s="129" customFormat="1" ht="17.25" customHeight="1">
      <c r="B27" s="135" t="s">
        <v>87</v>
      </c>
      <c r="C27" s="168">
        <f t="shared" ref="C27:N27" si="26">C72</f>
        <v>107</v>
      </c>
      <c r="D27" s="133">
        <f t="shared" si="26"/>
        <v>321</v>
      </c>
      <c r="E27" s="133">
        <f t="shared" si="26"/>
        <v>0</v>
      </c>
      <c r="F27" s="133">
        <f t="shared" si="26"/>
        <v>0</v>
      </c>
      <c r="G27" s="133">
        <f t="shared" si="26"/>
        <v>455</v>
      </c>
      <c r="H27" s="133">
        <f t="shared" si="26"/>
        <v>1365</v>
      </c>
      <c r="I27" s="133">
        <f t="shared" si="26"/>
        <v>33995</v>
      </c>
      <c r="J27" s="133">
        <f t="shared" si="26"/>
        <v>562</v>
      </c>
      <c r="K27" s="133">
        <f t="shared" si="26"/>
        <v>1686</v>
      </c>
      <c r="L27" s="133">
        <f t="shared" si="26"/>
        <v>455</v>
      </c>
      <c r="M27" s="133">
        <f t="shared" si="26"/>
        <v>33995</v>
      </c>
      <c r="N27" s="169">
        <f t="shared" si="26"/>
        <v>562</v>
      </c>
      <c r="O27" s="135" t="s">
        <v>87</v>
      </c>
      <c r="Q27" s="129">
        <f t="shared" si="6"/>
        <v>0</v>
      </c>
      <c r="R27" s="129">
        <f t="shared" si="1"/>
        <v>0</v>
      </c>
      <c r="S27" s="129">
        <f t="shared" si="2"/>
        <v>0</v>
      </c>
      <c r="T27" s="129">
        <f t="shared" si="3"/>
        <v>0</v>
      </c>
      <c r="U27" s="129">
        <f t="shared" si="4"/>
        <v>0</v>
      </c>
    </row>
    <row r="28" spans="2:21" s="129" customFormat="1" ht="17.25" customHeight="1">
      <c r="B28" s="135" t="s">
        <v>88</v>
      </c>
      <c r="C28" s="168">
        <f t="shared" ref="C28:N28" si="27">C73</f>
        <v>326</v>
      </c>
      <c r="D28" s="133">
        <f t="shared" si="27"/>
        <v>978</v>
      </c>
      <c r="E28" s="133">
        <f t="shared" si="27"/>
        <v>0</v>
      </c>
      <c r="F28" s="133">
        <f t="shared" si="27"/>
        <v>0</v>
      </c>
      <c r="G28" s="133">
        <f t="shared" si="27"/>
        <v>2537</v>
      </c>
      <c r="H28" s="133">
        <f t="shared" si="27"/>
        <v>7611</v>
      </c>
      <c r="I28" s="133">
        <f t="shared" si="27"/>
        <v>248175</v>
      </c>
      <c r="J28" s="133">
        <f t="shared" si="27"/>
        <v>2863</v>
      </c>
      <c r="K28" s="133">
        <f t="shared" si="27"/>
        <v>8589</v>
      </c>
      <c r="L28" s="133">
        <f t="shared" si="27"/>
        <v>2537</v>
      </c>
      <c r="M28" s="133">
        <f t="shared" si="27"/>
        <v>248175</v>
      </c>
      <c r="N28" s="169">
        <f t="shared" si="27"/>
        <v>2863</v>
      </c>
      <c r="O28" s="135" t="s">
        <v>88</v>
      </c>
      <c r="Q28" s="129">
        <f t="shared" si="6"/>
        <v>0</v>
      </c>
      <c r="R28" s="129">
        <f t="shared" si="1"/>
        <v>0</v>
      </c>
      <c r="S28" s="129">
        <f t="shared" si="2"/>
        <v>0</v>
      </c>
      <c r="T28" s="129">
        <f t="shared" si="3"/>
        <v>0</v>
      </c>
      <c r="U28" s="129">
        <f t="shared" si="4"/>
        <v>0</v>
      </c>
    </row>
    <row r="29" spans="2:21" s="129" customFormat="1" ht="17.25" customHeight="1">
      <c r="B29" s="135" t="s">
        <v>89</v>
      </c>
      <c r="C29" s="168">
        <f t="shared" ref="C29:N29" si="28">C74</f>
        <v>284</v>
      </c>
      <c r="D29" s="133">
        <f t="shared" si="28"/>
        <v>852</v>
      </c>
      <c r="E29" s="133">
        <f t="shared" si="28"/>
        <v>0</v>
      </c>
      <c r="F29" s="133">
        <f t="shared" si="28"/>
        <v>0</v>
      </c>
      <c r="G29" s="133">
        <f t="shared" si="28"/>
        <v>2135</v>
      </c>
      <c r="H29" s="133">
        <f t="shared" si="28"/>
        <v>6405</v>
      </c>
      <c r="I29" s="133">
        <f t="shared" si="28"/>
        <v>231166</v>
      </c>
      <c r="J29" s="133">
        <f t="shared" si="28"/>
        <v>2419</v>
      </c>
      <c r="K29" s="133">
        <f t="shared" si="28"/>
        <v>7257</v>
      </c>
      <c r="L29" s="133">
        <f t="shared" si="28"/>
        <v>2135</v>
      </c>
      <c r="M29" s="133">
        <f t="shared" si="28"/>
        <v>231166</v>
      </c>
      <c r="N29" s="169">
        <f t="shared" si="28"/>
        <v>2419</v>
      </c>
      <c r="O29" s="135" t="s">
        <v>89</v>
      </c>
      <c r="Q29" s="129">
        <f t="shared" si="6"/>
        <v>0</v>
      </c>
      <c r="R29" s="129">
        <f t="shared" si="1"/>
        <v>0</v>
      </c>
      <c r="S29" s="129">
        <f t="shared" si="2"/>
        <v>0</v>
      </c>
      <c r="T29" s="129">
        <f t="shared" si="3"/>
        <v>0</v>
      </c>
      <c r="U29" s="129">
        <f t="shared" si="4"/>
        <v>0</v>
      </c>
    </row>
    <row r="30" spans="2:21" s="129" customFormat="1" ht="17.25" customHeight="1">
      <c r="B30" s="135" t="s">
        <v>90</v>
      </c>
      <c r="C30" s="168">
        <f t="shared" ref="C30:N30" si="29">C75</f>
        <v>1069</v>
      </c>
      <c r="D30" s="133">
        <f t="shared" si="29"/>
        <v>3207</v>
      </c>
      <c r="E30" s="133">
        <f t="shared" si="29"/>
        <v>0</v>
      </c>
      <c r="F30" s="133">
        <f t="shared" si="29"/>
        <v>0</v>
      </c>
      <c r="G30" s="133">
        <f t="shared" si="29"/>
        <v>9478</v>
      </c>
      <c r="H30" s="133">
        <f t="shared" si="29"/>
        <v>28434</v>
      </c>
      <c r="I30" s="133">
        <f t="shared" si="29"/>
        <v>1015962</v>
      </c>
      <c r="J30" s="133">
        <f t="shared" si="29"/>
        <v>10547</v>
      </c>
      <c r="K30" s="133">
        <f t="shared" si="29"/>
        <v>31641</v>
      </c>
      <c r="L30" s="133">
        <f t="shared" si="29"/>
        <v>9478</v>
      </c>
      <c r="M30" s="133">
        <f t="shared" si="29"/>
        <v>1015962</v>
      </c>
      <c r="N30" s="169">
        <f t="shared" si="29"/>
        <v>10547</v>
      </c>
      <c r="O30" s="135" t="s">
        <v>90</v>
      </c>
      <c r="Q30" s="129">
        <f t="shared" si="6"/>
        <v>0</v>
      </c>
      <c r="R30" s="129">
        <f t="shared" si="1"/>
        <v>0</v>
      </c>
      <c r="S30" s="129">
        <f t="shared" si="2"/>
        <v>0</v>
      </c>
      <c r="T30" s="129">
        <f t="shared" si="3"/>
        <v>0</v>
      </c>
      <c r="U30" s="129">
        <f t="shared" si="4"/>
        <v>0</v>
      </c>
    </row>
    <row r="31" spans="2:21" s="129" customFormat="1" ht="17.25" customHeight="1">
      <c r="B31" s="135" t="s">
        <v>91</v>
      </c>
      <c r="C31" s="168">
        <f t="shared" ref="C31:N31" si="30">C76</f>
        <v>1021</v>
      </c>
      <c r="D31" s="133">
        <f t="shared" si="30"/>
        <v>3063</v>
      </c>
      <c r="E31" s="133">
        <f t="shared" si="30"/>
        <v>0</v>
      </c>
      <c r="F31" s="133">
        <f t="shared" si="30"/>
        <v>0</v>
      </c>
      <c r="G31" s="133">
        <f t="shared" si="30"/>
        <v>11280</v>
      </c>
      <c r="H31" s="133">
        <f t="shared" si="30"/>
        <v>33840</v>
      </c>
      <c r="I31" s="133">
        <f t="shared" si="30"/>
        <v>1513031</v>
      </c>
      <c r="J31" s="133">
        <f t="shared" si="30"/>
        <v>12301</v>
      </c>
      <c r="K31" s="133">
        <f t="shared" si="30"/>
        <v>36903</v>
      </c>
      <c r="L31" s="133">
        <f t="shared" si="30"/>
        <v>11280</v>
      </c>
      <c r="M31" s="133">
        <f t="shared" si="30"/>
        <v>1513031</v>
      </c>
      <c r="N31" s="169">
        <f t="shared" si="30"/>
        <v>12301</v>
      </c>
      <c r="O31" s="135" t="s">
        <v>91</v>
      </c>
      <c r="Q31" s="129">
        <f t="shared" si="6"/>
        <v>0</v>
      </c>
      <c r="R31" s="129">
        <f t="shared" si="1"/>
        <v>0</v>
      </c>
      <c r="S31" s="129">
        <f t="shared" si="2"/>
        <v>0</v>
      </c>
      <c r="T31" s="129">
        <f t="shared" si="3"/>
        <v>0</v>
      </c>
      <c r="U31" s="129">
        <f t="shared" si="4"/>
        <v>0</v>
      </c>
    </row>
    <row r="32" spans="2:21" s="129" customFormat="1" ht="17.25" customHeight="1">
      <c r="B32" s="135" t="s">
        <v>92</v>
      </c>
      <c r="C32" s="168">
        <f t="shared" ref="C32:N32" si="31">C77</f>
        <v>1712</v>
      </c>
      <c r="D32" s="133">
        <f t="shared" si="31"/>
        <v>5136</v>
      </c>
      <c r="E32" s="133">
        <f t="shared" si="31"/>
        <v>0</v>
      </c>
      <c r="F32" s="133">
        <f t="shared" si="31"/>
        <v>0</v>
      </c>
      <c r="G32" s="133">
        <f t="shared" si="31"/>
        <v>15858</v>
      </c>
      <c r="H32" s="133">
        <f t="shared" si="31"/>
        <v>47574</v>
      </c>
      <c r="I32" s="133">
        <f t="shared" si="31"/>
        <v>2187026</v>
      </c>
      <c r="J32" s="133">
        <f t="shared" si="31"/>
        <v>17570</v>
      </c>
      <c r="K32" s="133">
        <f t="shared" si="31"/>
        <v>52710</v>
      </c>
      <c r="L32" s="133">
        <f t="shared" si="31"/>
        <v>15858</v>
      </c>
      <c r="M32" s="133">
        <f t="shared" si="31"/>
        <v>2187026</v>
      </c>
      <c r="N32" s="169">
        <f t="shared" si="31"/>
        <v>17570</v>
      </c>
      <c r="O32" s="135" t="s">
        <v>92</v>
      </c>
      <c r="Q32" s="129">
        <f t="shared" si="6"/>
        <v>0</v>
      </c>
      <c r="R32" s="129">
        <f t="shared" si="1"/>
        <v>0</v>
      </c>
      <c r="S32" s="129">
        <f t="shared" si="2"/>
        <v>0</v>
      </c>
      <c r="T32" s="129">
        <f t="shared" si="3"/>
        <v>0</v>
      </c>
      <c r="U32" s="129">
        <f t="shared" si="4"/>
        <v>0</v>
      </c>
    </row>
    <row r="33" spans="2:21" s="129" customFormat="1" ht="17.25" customHeight="1">
      <c r="B33" s="135" t="s">
        <v>93</v>
      </c>
      <c r="C33" s="168">
        <f t="shared" ref="C33:N33" si="32">C78</f>
        <v>843</v>
      </c>
      <c r="D33" s="133">
        <f t="shared" si="32"/>
        <v>2529</v>
      </c>
      <c r="E33" s="133">
        <f t="shared" si="32"/>
        <v>0</v>
      </c>
      <c r="F33" s="133">
        <f t="shared" si="32"/>
        <v>0</v>
      </c>
      <c r="G33" s="133">
        <f t="shared" si="32"/>
        <v>7588</v>
      </c>
      <c r="H33" s="133">
        <f t="shared" si="32"/>
        <v>22764</v>
      </c>
      <c r="I33" s="133">
        <f t="shared" si="32"/>
        <v>965191</v>
      </c>
      <c r="J33" s="133">
        <f t="shared" si="32"/>
        <v>8431</v>
      </c>
      <c r="K33" s="133">
        <f t="shared" si="32"/>
        <v>25293</v>
      </c>
      <c r="L33" s="133">
        <f t="shared" si="32"/>
        <v>7588</v>
      </c>
      <c r="M33" s="133">
        <f t="shared" si="32"/>
        <v>965191</v>
      </c>
      <c r="N33" s="169">
        <f t="shared" si="32"/>
        <v>8431</v>
      </c>
      <c r="O33" s="135" t="s">
        <v>93</v>
      </c>
      <c r="Q33" s="129">
        <f t="shared" si="6"/>
        <v>0</v>
      </c>
      <c r="R33" s="129">
        <f t="shared" si="1"/>
        <v>0</v>
      </c>
      <c r="S33" s="129">
        <f t="shared" si="2"/>
        <v>0</v>
      </c>
      <c r="T33" s="129">
        <f t="shared" si="3"/>
        <v>0</v>
      </c>
      <c r="U33" s="129">
        <f t="shared" si="4"/>
        <v>0</v>
      </c>
    </row>
    <row r="34" spans="2:21" s="129" customFormat="1" ht="17.25" customHeight="1">
      <c r="B34" s="135" t="s">
        <v>94</v>
      </c>
      <c r="C34" s="168">
        <f t="shared" ref="C34:N34" si="33">C79</f>
        <v>401</v>
      </c>
      <c r="D34" s="133">
        <f t="shared" si="33"/>
        <v>1203</v>
      </c>
      <c r="E34" s="133">
        <f t="shared" si="33"/>
        <v>0</v>
      </c>
      <c r="F34" s="133">
        <f t="shared" si="33"/>
        <v>0</v>
      </c>
      <c r="G34" s="133">
        <f t="shared" si="33"/>
        <v>2304</v>
      </c>
      <c r="H34" s="133">
        <f t="shared" si="33"/>
        <v>6912</v>
      </c>
      <c r="I34" s="133">
        <f t="shared" si="33"/>
        <v>211513</v>
      </c>
      <c r="J34" s="133">
        <f t="shared" si="33"/>
        <v>2705</v>
      </c>
      <c r="K34" s="133">
        <f t="shared" si="33"/>
        <v>8115</v>
      </c>
      <c r="L34" s="133">
        <f t="shared" si="33"/>
        <v>2304</v>
      </c>
      <c r="M34" s="133">
        <f t="shared" si="33"/>
        <v>211513</v>
      </c>
      <c r="N34" s="169">
        <f t="shared" si="33"/>
        <v>2705</v>
      </c>
      <c r="O34" s="135" t="s">
        <v>94</v>
      </c>
      <c r="Q34" s="129">
        <f t="shared" si="6"/>
        <v>0</v>
      </c>
      <c r="R34" s="129">
        <f t="shared" si="1"/>
        <v>0</v>
      </c>
      <c r="S34" s="129">
        <f t="shared" si="2"/>
        <v>0</v>
      </c>
      <c r="T34" s="129">
        <f t="shared" si="3"/>
        <v>0</v>
      </c>
      <c r="U34" s="129">
        <f t="shared" si="4"/>
        <v>0</v>
      </c>
    </row>
    <row r="35" spans="2:21" s="129" customFormat="1" ht="17.25" customHeight="1">
      <c r="B35" s="135" t="s">
        <v>95</v>
      </c>
      <c r="C35" s="168">
        <f t="shared" ref="C35:N35" si="34">C80</f>
        <v>914</v>
      </c>
      <c r="D35" s="133">
        <f t="shared" si="34"/>
        <v>2742</v>
      </c>
      <c r="E35" s="133">
        <f t="shared" si="34"/>
        <v>0</v>
      </c>
      <c r="F35" s="133">
        <f t="shared" si="34"/>
        <v>0</v>
      </c>
      <c r="G35" s="133">
        <f t="shared" si="34"/>
        <v>7021</v>
      </c>
      <c r="H35" s="133">
        <f t="shared" si="34"/>
        <v>21063</v>
      </c>
      <c r="I35" s="133">
        <f t="shared" si="34"/>
        <v>676446</v>
      </c>
      <c r="J35" s="133">
        <f t="shared" si="34"/>
        <v>7935</v>
      </c>
      <c r="K35" s="133">
        <f t="shared" si="34"/>
        <v>23805</v>
      </c>
      <c r="L35" s="133">
        <f t="shared" si="34"/>
        <v>7021</v>
      </c>
      <c r="M35" s="133">
        <f t="shared" si="34"/>
        <v>676446</v>
      </c>
      <c r="N35" s="169">
        <f t="shared" si="34"/>
        <v>7935</v>
      </c>
      <c r="O35" s="135" t="s">
        <v>95</v>
      </c>
      <c r="Q35" s="129">
        <f t="shared" si="6"/>
        <v>0</v>
      </c>
      <c r="R35" s="129">
        <f t="shared" si="1"/>
        <v>0</v>
      </c>
      <c r="S35" s="129">
        <f t="shared" si="2"/>
        <v>0</v>
      </c>
      <c r="T35" s="129">
        <f t="shared" si="3"/>
        <v>0</v>
      </c>
      <c r="U35" s="129">
        <f t="shared" si="4"/>
        <v>0</v>
      </c>
    </row>
    <row r="36" spans="2:21" s="129" customFormat="1" ht="17.25" customHeight="1">
      <c r="B36" s="135" t="s">
        <v>96</v>
      </c>
      <c r="C36" s="168">
        <f t="shared" ref="C36:N36" si="35">C81</f>
        <v>286</v>
      </c>
      <c r="D36" s="133">
        <f t="shared" si="35"/>
        <v>858</v>
      </c>
      <c r="E36" s="133">
        <f t="shared" si="35"/>
        <v>0</v>
      </c>
      <c r="F36" s="133">
        <f t="shared" si="35"/>
        <v>0</v>
      </c>
      <c r="G36" s="133">
        <f t="shared" si="35"/>
        <v>1798</v>
      </c>
      <c r="H36" s="133">
        <f t="shared" si="35"/>
        <v>5394</v>
      </c>
      <c r="I36" s="133">
        <f t="shared" si="35"/>
        <v>172367</v>
      </c>
      <c r="J36" s="133">
        <f t="shared" si="35"/>
        <v>2084</v>
      </c>
      <c r="K36" s="133">
        <f t="shared" si="35"/>
        <v>6252</v>
      </c>
      <c r="L36" s="133">
        <f t="shared" si="35"/>
        <v>1798</v>
      </c>
      <c r="M36" s="133">
        <f t="shared" si="35"/>
        <v>172367</v>
      </c>
      <c r="N36" s="169">
        <f t="shared" si="35"/>
        <v>2084</v>
      </c>
      <c r="O36" s="135" t="s">
        <v>96</v>
      </c>
      <c r="Q36" s="129">
        <f t="shared" si="6"/>
        <v>0</v>
      </c>
      <c r="R36" s="129">
        <f t="shared" si="1"/>
        <v>0</v>
      </c>
      <c r="S36" s="129">
        <f t="shared" si="2"/>
        <v>0</v>
      </c>
      <c r="T36" s="129">
        <f t="shared" si="3"/>
        <v>0</v>
      </c>
      <c r="U36" s="129">
        <f t="shared" si="4"/>
        <v>0</v>
      </c>
    </row>
    <row r="37" spans="2:21" s="129" customFormat="1" ht="17.25" customHeight="1">
      <c r="B37" s="135" t="s">
        <v>97</v>
      </c>
      <c r="C37" s="168">
        <f t="shared" ref="C37:N37" si="36">C82</f>
        <v>31</v>
      </c>
      <c r="D37" s="133">
        <f t="shared" si="36"/>
        <v>93</v>
      </c>
      <c r="E37" s="133">
        <f t="shared" si="36"/>
        <v>0</v>
      </c>
      <c r="F37" s="133">
        <f t="shared" si="36"/>
        <v>0</v>
      </c>
      <c r="G37" s="133">
        <f t="shared" si="36"/>
        <v>234</v>
      </c>
      <c r="H37" s="133">
        <f t="shared" si="36"/>
        <v>702</v>
      </c>
      <c r="I37" s="133">
        <f t="shared" si="36"/>
        <v>21569</v>
      </c>
      <c r="J37" s="133">
        <f t="shared" si="36"/>
        <v>265</v>
      </c>
      <c r="K37" s="133">
        <f t="shared" si="36"/>
        <v>795</v>
      </c>
      <c r="L37" s="133">
        <f t="shared" si="36"/>
        <v>234</v>
      </c>
      <c r="M37" s="133">
        <f t="shared" si="36"/>
        <v>21569</v>
      </c>
      <c r="N37" s="169">
        <f t="shared" si="36"/>
        <v>265</v>
      </c>
      <c r="O37" s="135" t="s">
        <v>97</v>
      </c>
      <c r="Q37" s="129">
        <f t="shared" si="6"/>
        <v>0</v>
      </c>
      <c r="R37" s="129">
        <f t="shared" si="1"/>
        <v>0</v>
      </c>
      <c r="S37" s="129">
        <f t="shared" si="2"/>
        <v>0</v>
      </c>
      <c r="T37" s="129">
        <f t="shared" si="3"/>
        <v>0</v>
      </c>
      <c r="U37" s="129">
        <f t="shared" si="4"/>
        <v>0</v>
      </c>
    </row>
    <row r="38" spans="2:21" s="129" customFormat="1" ht="17.25" customHeight="1">
      <c r="B38" s="135" t="s">
        <v>98</v>
      </c>
      <c r="C38" s="168">
        <f t="shared" ref="C38:N38" si="37">C83</f>
        <v>83</v>
      </c>
      <c r="D38" s="133">
        <f t="shared" si="37"/>
        <v>249</v>
      </c>
      <c r="E38" s="133">
        <f t="shared" si="37"/>
        <v>0</v>
      </c>
      <c r="F38" s="133">
        <f t="shared" si="37"/>
        <v>0</v>
      </c>
      <c r="G38" s="133">
        <f t="shared" si="37"/>
        <v>478</v>
      </c>
      <c r="H38" s="133">
        <f t="shared" si="37"/>
        <v>1434</v>
      </c>
      <c r="I38" s="133">
        <f t="shared" si="37"/>
        <v>42778</v>
      </c>
      <c r="J38" s="133">
        <f t="shared" si="37"/>
        <v>561</v>
      </c>
      <c r="K38" s="133">
        <f t="shared" si="37"/>
        <v>1683</v>
      </c>
      <c r="L38" s="133">
        <f t="shared" si="37"/>
        <v>478</v>
      </c>
      <c r="M38" s="133">
        <f t="shared" si="37"/>
        <v>42778</v>
      </c>
      <c r="N38" s="169">
        <f t="shared" si="37"/>
        <v>561</v>
      </c>
      <c r="O38" s="135" t="s">
        <v>98</v>
      </c>
      <c r="Q38" s="129">
        <f t="shared" si="6"/>
        <v>0</v>
      </c>
      <c r="R38" s="129">
        <f t="shared" si="1"/>
        <v>0</v>
      </c>
      <c r="S38" s="129">
        <f t="shared" si="2"/>
        <v>0</v>
      </c>
      <c r="T38" s="129">
        <f t="shared" si="3"/>
        <v>0</v>
      </c>
      <c r="U38" s="129">
        <f t="shared" si="4"/>
        <v>0</v>
      </c>
    </row>
    <row r="39" spans="2:21" s="129" customFormat="1" ht="17.25" customHeight="1">
      <c r="B39" s="135" t="s">
        <v>99</v>
      </c>
      <c r="C39" s="168">
        <f t="shared" ref="C39:N39" si="38">C84</f>
        <v>19</v>
      </c>
      <c r="D39" s="133">
        <f t="shared" si="38"/>
        <v>57</v>
      </c>
      <c r="E39" s="133">
        <f t="shared" si="38"/>
        <v>0</v>
      </c>
      <c r="F39" s="133">
        <f t="shared" si="38"/>
        <v>0</v>
      </c>
      <c r="G39" s="133">
        <f t="shared" si="38"/>
        <v>145</v>
      </c>
      <c r="H39" s="133">
        <f t="shared" si="38"/>
        <v>435</v>
      </c>
      <c r="I39" s="133">
        <f t="shared" si="38"/>
        <v>13755</v>
      </c>
      <c r="J39" s="133">
        <f t="shared" si="38"/>
        <v>164</v>
      </c>
      <c r="K39" s="133">
        <f t="shared" si="38"/>
        <v>492</v>
      </c>
      <c r="L39" s="133">
        <f t="shared" si="38"/>
        <v>145</v>
      </c>
      <c r="M39" s="133">
        <f t="shared" si="38"/>
        <v>13755</v>
      </c>
      <c r="N39" s="169">
        <f t="shared" si="38"/>
        <v>164</v>
      </c>
      <c r="O39" s="135" t="s">
        <v>99</v>
      </c>
      <c r="Q39" s="129">
        <f t="shared" si="6"/>
        <v>0</v>
      </c>
      <c r="R39" s="129">
        <f t="shared" si="1"/>
        <v>0</v>
      </c>
      <c r="S39" s="129">
        <f t="shared" si="2"/>
        <v>0</v>
      </c>
      <c r="T39" s="129">
        <f t="shared" si="3"/>
        <v>0</v>
      </c>
      <c r="U39" s="129">
        <f t="shared" si="4"/>
        <v>0</v>
      </c>
    </row>
    <row r="40" spans="2:21" s="129" customFormat="1" ht="17.25" customHeight="1">
      <c r="B40" s="135" t="s">
        <v>100</v>
      </c>
      <c r="C40" s="168">
        <f t="shared" ref="C40:N40" si="39">C85</f>
        <v>161</v>
      </c>
      <c r="D40" s="133">
        <f t="shared" si="39"/>
        <v>483</v>
      </c>
      <c r="E40" s="133">
        <f t="shared" si="39"/>
        <v>0</v>
      </c>
      <c r="F40" s="133">
        <f t="shared" si="39"/>
        <v>0</v>
      </c>
      <c r="G40" s="133">
        <f t="shared" si="39"/>
        <v>1156</v>
      </c>
      <c r="H40" s="133">
        <f t="shared" si="39"/>
        <v>3468</v>
      </c>
      <c r="I40" s="133">
        <f t="shared" si="39"/>
        <v>124227</v>
      </c>
      <c r="J40" s="133">
        <f t="shared" si="39"/>
        <v>1317</v>
      </c>
      <c r="K40" s="133">
        <f t="shared" si="39"/>
        <v>3951</v>
      </c>
      <c r="L40" s="133">
        <f t="shared" si="39"/>
        <v>1156</v>
      </c>
      <c r="M40" s="133">
        <f t="shared" si="39"/>
        <v>124227</v>
      </c>
      <c r="N40" s="169">
        <f t="shared" si="39"/>
        <v>1317</v>
      </c>
      <c r="O40" s="135" t="s">
        <v>100</v>
      </c>
      <c r="Q40" s="129">
        <f t="shared" si="6"/>
        <v>0</v>
      </c>
      <c r="R40" s="129">
        <f t="shared" si="1"/>
        <v>0</v>
      </c>
      <c r="S40" s="129">
        <f t="shared" si="2"/>
        <v>0</v>
      </c>
      <c r="T40" s="129">
        <f t="shared" si="3"/>
        <v>0</v>
      </c>
      <c r="U40" s="129">
        <f t="shared" si="4"/>
        <v>0</v>
      </c>
    </row>
    <row r="41" spans="2:21" s="129" customFormat="1" ht="17.25" customHeight="1">
      <c r="B41" s="135" t="s">
        <v>101</v>
      </c>
      <c r="C41" s="168">
        <f t="shared" ref="C41:N41" si="40">C86</f>
        <v>40</v>
      </c>
      <c r="D41" s="133">
        <f t="shared" si="40"/>
        <v>120</v>
      </c>
      <c r="E41" s="133">
        <f t="shared" si="40"/>
        <v>0</v>
      </c>
      <c r="F41" s="133">
        <f t="shared" si="40"/>
        <v>0</v>
      </c>
      <c r="G41" s="133">
        <f t="shared" si="40"/>
        <v>355</v>
      </c>
      <c r="H41" s="133">
        <f t="shared" si="40"/>
        <v>1065</v>
      </c>
      <c r="I41" s="133">
        <f t="shared" si="40"/>
        <v>31635</v>
      </c>
      <c r="J41" s="133">
        <f t="shared" si="40"/>
        <v>395</v>
      </c>
      <c r="K41" s="133">
        <f t="shared" si="40"/>
        <v>1185</v>
      </c>
      <c r="L41" s="133">
        <f t="shared" si="40"/>
        <v>355</v>
      </c>
      <c r="M41" s="133">
        <f t="shared" si="40"/>
        <v>31635</v>
      </c>
      <c r="N41" s="169">
        <f t="shared" si="40"/>
        <v>395</v>
      </c>
      <c r="O41" s="135" t="s">
        <v>101</v>
      </c>
      <c r="Q41" s="129">
        <f t="shared" si="6"/>
        <v>0</v>
      </c>
      <c r="R41" s="129">
        <f t="shared" si="1"/>
        <v>0</v>
      </c>
      <c r="S41" s="129">
        <f t="shared" si="2"/>
        <v>0</v>
      </c>
      <c r="T41" s="129">
        <f t="shared" si="3"/>
        <v>0</v>
      </c>
      <c r="U41" s="129">
        <f t="shared" si="4"/>
        <v>0</v>
      </c>
    </row>
    <row r="42" spans="2:21" s="129" customFormat="1" ht="17.25" customHeight="1">
      <c r="B42" s="135" t="s">
        <v>102</v>
      </c>
      <c r="C42" s="168">
        <f t="shared" ref="C42:N42" si="41">C87</f>
        <v>23</v>
      </c>
      <c r="D42" s="133">
        <f t="shared" si="41"/>
        <v>69</v>
      </c>
      <c r="E42" s="133">
        <f t="shared" si="41"/>
        <v>0</v>
      </c>
      <c r="F42" s="133">
        <f t="shared" si="41"/>
        <v>0</v>
      </c>
      <c r="G42" s="133">
        <f t="shared" si="41"/>
        <v>205</v>
      </c>
      <c r="H42" s="133">
        <f t="shared" si="41"/>
        <v>615</v>
      </c>
      <c r="I42" s="133">
        <f t="shared" si="41"/>
        <v>25274</v>
      </c>
      <c r="J42" s="133">
        <f t="shared" si="41"/>
        <v>228</v>
      </c>
      <c r="K42" s="133">
        <f t="shared" si="41"/>
        <v>684</v>
      </c>
      <c r="L42" s="133">
        <f t="shared" si="41"/>
        <v>205</v>
      </c>
      <c r="M42" s="133">
        <f t="shared" si="41"/>
        <v>25274</v>
      </c>
      <c r="N42" s="169">
        <f t="shared" si="41"/>
        <v>228</v>
      </c>
      <c r="O42" s="135" t="s">
        <v>102</v>
      </c>
      <c r="Q42" s="129">
        <f t="shared" si="6"/>
        <v>0</v>
      </c>
      <c r="R42" s="129">
        <f t="shared" si="1"/>
        <v>0</v>
      </c>
      <c r="S42" s="129">
        <f t="shared" si="2"/>
        <v>0</v>
      </c>
      <c r="T42" s="129">
        <f t="shared" si="3"/>
        <v>0</v>
      </c>
      <c r="U42" s="129">
        <f t="shared" si="4"/>
        <v>0</v>
      </c>
    </row>
    <row r="43" spans="2:21" s="129" customFormat="1" ht="17.25" customHeight="1">
      <c r="B43" s="135" t="s">
        <v>103</v>
      </c>
      <c r="C43" s="168">
        <f t="shared" ref="C43:N43" si="42">C88</f>
        <v>78</v>
      </c>
      <c r="D43" s="133">
        <f t="shared" si="42"/>
        <v>234</v>
      </c>
      <c r="E43" s="133">
        <f t="shared" si="42"/>
        <v>0</v>
      </c>
      <c r="F43" s="133">
        <f t="shared" si="42"/>
        <v>0</v>
      </c>
      <c r="G43" s="133">
        <f t="shared" si="42"/>
        <v>436</v>
      </c>
      <c r="H43" s="133">
        <f t="shared" si="42"/>
        <v>1308</v>
      </c>
      <c r="I43" s="133">
        <f t="shared" si="42"/>
        <v>41010</v>
      </c>
      <c r="J43" s="133">
        <f t="shared" si="42"/>
        <v>514</v>
      </c>
      <c r="K43" s="133">
        <f t="shared" si="42"/>
        <v>1542</v>
      </c>
      <c r="L43" s="133">
        <f t="shared" si="42"/>
        <v>436</v>
      </c>
      <c r="M43" s="133">
        <f t="shared" si="42"/>
        <v>41010</v>
      </c>
      <c r="N43" s="169">
        <f t="shared" si="42"/>
        <v>514</v>
      </c>
      <c r="O43" s="135" t="s">
        <v>103</v>
      </c>
      <c r="Q43" s="129">
        <f t="shared" si="6"/>
        <v>0</v>
      </c>
      <c r="R43" s="129">
        <f t="shared" si="1"/>
        <v>0</v>
      </c>
      <c r="S43" s="129">
        <f t="shared" si="2"/>
        <v>0</v>
      </c>
      <c r="T43" s="129">
        <f t="shared" si="3"/>
        <v>0</v>
      </c>
      <c r="U43" s="129">
        <f t="shared" si="4"/>
        <v>0</v>
      </c>
    </row>
    <row r="44" spans="2:21" s="129" customFormat="1" ht="17.25" customHeight="1" thickBot="1">
      <c r="B44" s="141" t="s">
        <v>104</v>
      </c>
      <c r="C44" s="170">
        <f t="shared" ref="C44:N44" si="43">C89</f>
        <v>103</v>
      </c>
      <c r="D44" s="171">
        <f t="shared" si="43"/>
        <v>309</v>
      </c>
      <c r="E44" s="171">
        <f t="shared" si="43"/>
        <v>0</v>
      </c>
      <c r="F44" s="171">
        <f t="shared" si="43"/>
        <v>0</v>
      </c>
      <c r="G44" s="171">
        <f t="shared" si="43"/>
        <v>517</v>
      </c>
      <c r="H44" s="171">
        <f t="shared" si="43"/>
        <v>1551</v>
      </c>
      <c r="I44" s="171">
        <f t="shared" si="43"/>
        <v>39705</v>
      </c>
      <c r="J44" s="171">
        <f t="shared" si="43"/>
        <v>620</v>
      </c>
      <c r="K44" s="171">
        <f t="shared" si="43"/>
        <v>1860</v>
      </c>
      <c r="L44" s="171">
        <f t="shared" si="43"/>
        <v>517</v>
      </c>
      <c r="M44" s="171">
        <f t="shared" si="43"/>
        <v>39705</v>
      </c>
      <c r="N44" s="172">
        <f t="shared" si="43"/>
        <v>620</v>
      </c>
      <c r="O44" s="141" t="s">
        <v>104</v>
      </c>
      <c r="Q44" s="129">
        <f t="shared" si="6"/>
        <v>0</v>
      </c>
      <c r="R44" s="129">
        <f t="shared" si="1"/>
        <v>0</v>
      </c>
      <c r="S44" s="129">
        <f t="shared" si="2"/>
        <v>0</v>
      </c>
      <c r="T44" s="129">
        <f t="shared" si="3"/>
        <v>0</v>
      </c>
      <c r="U44" s="129">
        <f t="shared" si="4"/>
        <v>0</v>
      </c>
    </row>
    <row r="45" spans="2:21" s="129" customFormat="1" ht="17.25" customHeight="1" thickBot="1">
      <c r="B45" s="173" t="s">
        <v>43</v>
      </c>
      <c r="C45" s="143">
        <f t="shared" ref="C45:N45" si="44">SUM(C6:C17)</f>
        <v>44558</v>
      </c>
      <c r="D45" s="144">
        <f t="shared" si="44"/>
        <v>129096</v>
      </c>
      <c r="E45" s="144">
        <f t="shared" si="44"/>
        <v>0</v>
      </c>
      <c r="F45" s="144">
        <f t="shared" si="44"/>
        <v>0</v>
      </c>
      <c r="G45" s="144">
        <f t="shared" si="44"/>
        <v>476891</v>
      </c>
      <c r="H45" s="144">
        <f t="shared" si="44"/>
        <v>1427848</v>
      </c>
      <c r="I45" s="144">
        <f t="shared" si="44"/>
        <v>60867989</v>
      </c>
      <c r="J45" s="144">
        <f t="shared" si="44"/>
        <v>521449</v>
      </c>
      <c r="K45" s="144">
        <f t="shared" si="44"/>
        <v>1556944</v>
      </c>
      <c r="L45" s="144">
        <f t="shared" si="44"/>
        <v>476891</v>
      </c>
      <c r="M45" s="144">
        <f t="shared" si="44"/>
        <v>60867989</v>
      </c>
      <c r="N45" s="145">
        <f t="shared" si="44"/>
        <v>521449</v>
      </c>
      <c r="O45" s="173" t="s">
        <v>43</v>
      </c>
      <c r="Q45" s="129">
        <f t="shared" si="6"/>
        <v>0</v>
      </c>
      <c r="R45" s="129">
        <f t="shared" si="1"/>
        <v>0</v>
      </c>
      <c r="S45" s="129">
        <f t="shared" si="2"/>
        <v>0</v>
      </c>
      <c r="T45" s="129">
        <f t="shared" si="3"/>
        <v>0</v>
      </c>
      <c r="U45" s="129">
        <f t="shared" si="4"/>
        <v>0</v>
      </c>
    </row>
    <row r="46" spans="2:21" s="129" customFormat="1" ht="17.25" customHeight="1" thickBot="1">
      <c r="B46" s="174" t="s">
        <v>22</v>
      </c>
      <c r="C46" s="143">
        <f>SUM(C18:C44)</f>
        <v>13992</v>
      </c>
      <c r="D46" s="144">
        <f t="shared" ref="D46:N46" si="45">SUM(D18:D44)</f>
        <v>41976</v>
      </c>
      <c r="E46" s="144">
        <f t="shared" si="45"/>
        <v>0</v>
      </c>
      <c r="F46" s="144">
        <f t="shared" si="45"/>
        <v>0</v>
      </c>
      <c r="G46" s="144">
        <f t="shared" si="45"/>
        <v>120887</v>
      </c>
      <c r="H46" s="144">
        <f t="shared" si="45"/>
        <v>362661</v>
      </c>
      <c r="I46" s="144">
        <f t="shared" si="45"/>
        <v>14150070</v>
      </c>
      <c r="J46" s="144">
        <f t="shared" si="45"/>
        <v>134879</v>
      </c>
      <c r="K46" s="144">
        <f t="shared" si="45"/>
        <v>404637</v>
      </c>
      <c r="L46" s="144">
        <f t="shared" si="45"/>
        <v>120887</v>
      </c>
      <c r="M46" s="144">
        <f t="shared" si="45"/>
        <v>14150070</v>
      </c>
      <c r="N46" s="145">
        <f t="shared" si="45"/>
        <v>134879</v>
      </c>
      <c r="O46" s="174" t="s">
        <v>22</v>
      </c>
      <c r="Q46" s="129">
        <f t="shared" si="6"/>
        <v>0</v>
      </c>
      <c r="R46" s="129">
        <f t="shared" si="1"/>
        <v>0</v>
      </c>
      <c r="S46" s="129">
        <f t="shared" si="2"/>
        <v>0</v>
      </c>
      <c r="T46" s="129">
        <f t="shared" si="3"/>
        <v>0</v>
      </c>
      <c r="U46" s="129">
        <f t="shared" si="4"/>
        <v>0</v>
      </c>
    </row>
    <row r="47" spans="2:21" s="129" customFormat="1" ht="17.25" customHeight="1" thickBot="1">
      <c r="B47" s="174" t="s">
        <v>21</v>
      </c>
      <c r="C47" s="143">
        <f t="shared" ref="C47:M47" si="46">C46+C45</f>
        <v>58550</v>
      </c>
      <c r="D47" s="144">
        <f t="shared" si="46"/>
        <v>171072</v>
      </c>
      <c r="E47" s="144">
        <f t="shared" si="46"/>
        <v>0</v>
      </c>
      <c r="F47" s="144">
        <f t="shared" si="46"/>
        <v>0</v>
      </c>
      <c r="G47" s="144">
        <f t="shared" si="46"/>
        <v>597778</v>
      </c>
      <c r="H47" s="144">
        <f t="shared" si="46"/>
        <v>1790509</v>
      </c>
      <c r="I47" s="144">
        <f t="shared" si="46"/>
        <v>75018059</v>
      </c>
      <c r="J47" s="144">
        <f t="shared" si="46"/>
        <v>656328</v>
      </c>
      <c r="K47" s="144">
        <f t="shared" si="46"/>
        <v>1961581</v>
      </c>
      <c r="L47" s="144">
        <f t="shared" si="46"/>
        <v>597778</v>
      </c>
      <c r="M47" s="144">
        <f t="shared" si="46"/>
        <v>75018059</v>
      </c>
      <c r="N47" s="145">
        <f>N46+N45</f>
        <v>656328</v>
      </c>
      <c r="O47" s="174" t="s">
        <v>21</v>
      </c>
      <c r="Q47" s="129">
        <f t="shared" si="6"/>
        <v>0</v>
      </c>
      <c r="R47" s="129">
        <f t="shared" si="1"/>
        <v>0</v>
      </c>
      <c r="S47" s="129">
        <f t="shared" si="2"/>
        <v>0</v>
      </c>
      <c r="T47" s="129">
        <f t="shared" si="3"/>
        <v>0</v>
      </c>
      <c r="U47" s="129">
        <f t="shared" si="4"/>
        <v>0</v>
      </c>
    </row>
    <row r="48" spans="2:21" s="176" customFormat="1" ht="17.25" customHeight="1">
      <c r="B48" s="175" t="s">
        <v>155</v>
      </c>
      <c r="O48" s="149" t="str">
        <f>'１'!Z48</f>
        <v>【出典：令和７年度課税状況等調（令和７年７月１日現在）】</v>
      </c>
    </row>
    <row r="49" spans="2:14" s="148" customFormat="1" ht="17.25" customHeight="1">
      <c r="B49" s="147"/>
    </row>
    <row r="50" spans="2:14" s="148" customFormat="1" ht="69" hidden="1" customHeight="1">
      <c r="B50" s="147" t="s">
        <v>396</v>
      </c>
      <c r="C50" s="177" t="s">
        <v>42</v>
      </c>
      <c r="D50" s="177" t="s">
        <v>41</v>
      </c>
      <c r="E50" s="177" t="s">
        <v>40</v>
      </c>
      <c r="F50" s="177" t="s">
        <v>39</v>
      </c>
      <c r="G50" s="177" t="s">
        <v>38</v>
      </c>
      <c r="H50" s="177" t="s">
        <v>37</v>
      </c>
      <c r="I50" s="177" t="s">
        <v>36</v>
      </c>
      <c r="J50" s="177" t="s">
        <v>35</v>
      </c>
      <c r="K50" s="177" t="s">
        <v>34</v>
      </c>
      <c r="L50" s="177" t="s">
        <v>33</v>
      </c>
      <c r="M50" s="177" t="s">
        <v>32</v>
      </c>
      <c r="N50" s="177" t="s">
        <v>31</v>
      </c>
    </row>
    <row r="51" spans="2:14" s="148" customFormat="1" ht="17.25" hidden="1" customHeight="1">
      <c r="B51" s="147" t="s">
        <v>67</v>
      </c>
      <c r="C51" s="178">
        <v>12881</v>
      </c>
      <c r="D51" s="178">
        <v>34645</v>
      </c>
      <c r="E51" s="178">
        <v>0</v>
      </c>
      <c r="F51" s="178">
        <v>0</v>
      </c>
      <c r="G51" s="178">
        <v>164076</v>
      </c>
      <c r="H51" s="178">
        <v>489784</v>
      </c>
      <c r="I51" s="178">
        <v>23194671</v>
      </c>
      <c r="J51" s="178">
        <v>176957</v>
      </c>
      <c r="K51" s="178">
        <v>524429</v>
      </c>
      <c r="L51" s="178">
        <v>164076</v>
      </c>
      <c r="M51" s="178">
        <v>23194671</v>
      </c>
      <c r="N51" s="178">
        <v>176957</v>
      </c>
    </row>
    <row r="52" spans="2:14" s="148" customFormat="1" ht="17.25" hidden="1" customHeight="1">
      <c r="B52" s="147" t="s">
        <v>68</v>
      </c>
      <c r="C52" s="178">
        <v>3379</v>
      </c>
      <c r="D52" s="178">
        <v>10137</v>
      </c>
      <c r="E52" s="178">
        <v>0</v>
      </c>
      <c r="F52" s="178">
        <v>0</v>
      </c>
      <c r="G52" s="178">
        <v>27577</v>
      </c>
      <c r="H52" s="178">
        <v>82731</v>
      </c>
      <c r="I52" s="178">
        <v>2877084</v>
      </c>
      <c r="J52" s="178">
        <v>30956</v>
      </c>
      <c r="K52" s="178">
        <v>92868</v>
      </c>
      <c r="L52" s="178">
        <v>27577</v>
      </c>
      <c r="M52" s="178">
        <v>2877084</v>
      </c>
      <c r="N52" s="178">
        <v>30956</v>
      </c>
    </row>
    <row r="53" spans="2:14" s="148" customFormat="1" ht="17.25" hidden="1" customHeight="1">
      <c r="B53" s="147" t="s">
        <v>69</v>
      </c>
      <c r="C53" s="178">
        <v>4259</v>
      </c>
      <c r="D53" s="178">
        <v>12777</v>
      </c>
      <c r="E53" s="178">
        <v>0</v>
      </c>
      <c r="F53" s="178">
        <v>0</v>
      </c>
      <c r="G53" s="178">
        <v>38138</v>
      </c>
      <c r="H53" s="178">
        <v>114414</v>
      </c>
      <c r="I53" s="178">
        <v>4238123</v>
      </c>
      <c r="J53" s="178">
        <v>42397</v>
      </c>
      <c r="K53" s="178">
        <v>127191</v>
      </c>
      <c r="L53" s="178">
        <v>38138</v>
      </c>
      <c r="M53" s="178">
        <v>4238123</v>
      </c>
      <c r="N53" s="178">
        <v>42397</v>
      </c>
    </row>
    <row r="54" spans="2:14" s="148" customFormat="1" ht="17.25" hidden="1" customHeight="1">
      <c r="B54" s="147" t="s">
        <v>70</v>
      </c>
      <c r="C54" s="178">
        <v>3142</v>
      </c>
      <c r="D54" s="178">
        <v>9426</v>
      </c>
      <c r="E54" s="178">
        <v>0</v>
      </c>
      <c r="F54" s="178">
        <v>0</v>
      </c>
      <c r="G54" s="178">
        <v>26802</v>
      </c>
      <c r="H54" s="178">
        <v>80406</v>
      </c>
      <c r="I54" s="178">
        <v>2751538</v>
      </c>
      <c r="J54" s="178">
        <v>29944</v>
      </c>
      <c r="K54" s="178">
        <v>89832</v>
      </c>
      <c r="L54" s="178">
        <v>26802</v>
      </c>
      <c r="M54" s="178">
        <v>2751538</v>
      </c>
      <c r="N54" s="178">
        <v>29944</v>
      </c>
    </row>
    <row r="55" spans="2:14" ht="17.25" hidden="1" customHeight="1">
      <c r="B55" s="122" t="s">
        <v>71</v>
      </c>
      <c r="C55" s="178">
        <v>4272</v>
      </c>
      <c r="D55" s="178">
        <v>12236</v>
      </c>
      <c r="E55" s="178">
        <v>0</v>
      </c>
      <c r="F55" s="178">
        <v>0</v>
      </c>
      <c r="G55" s="178">
        <v>55550</v>
      </c>
      <c r="H55" s="178">
        <v>166269</v>
      </c>
      <c r="I55" s="178">
        <v>6723986</v>
      </c>
      <c r="J55" s="178">
        <v>59822</v>
      </c>
      <c r="K55" s="178">
        <v>178505</v>
      </c>
      <c r="L55" s="178">
        <v>55550</v>
      </c>
      <c r="M55" s="178">
        <v>6723986</v>
      </c>
      <c r="N55" s="178">
        <v>59822</v>
      </c>
    </row>
    <row r="56" spans="2:14" ht="17.25" hidden="1" customHeight="1">
      <c r="B56" s="122" t="s">
        <v>72</v>
      </c>
      <c r="C56" s="178">
        <v>2886</v>
      </c>
      <c r="D56" s="178">
        <v>8658</v>
      </c>
      <c r="E56" s="178">
        <v>0</v>
      </c>
      <c r="F56" s="178">
        <v>0</v>
      </c>
      <c r="G56" s="178">
        <v>24127</v>
      </c>
      <c r="H56" s="178">
        <v>72381</v>
      </c>
      <c r="I56" s="178">
        <v>2564870</v>
      </c>
      <c r="J56" s="178">
        <v>27013</v>
      </c>
      <c r="K56" s="178">
        <v>81039</v>
      </c>
      <c r="L56" s="178">
        <v>24127</v>
      </c>
      <c r="M56" s="178">
        <v>2564870</v>
      </c>
      <c r="N56" s="178">
        <v>27013</v>
      </c>
    </row>
    <row r="57" spans="2:14" ht="17.25" hidden="1" customHeight="1">
      <c r="B57" s="122" t="s">
        <v>73</v>
      </c>
      <c r="C57" s="178">
        <v>1584</v>
      </c>
      <c r="D57" s="178">
        <v>4752</v>
      </c>
      <c r="E57" s="178">
        <v>0</v>
      </c>
      <c r="F57" s="178">
        <v>0</v>
      </c>
      <c r="G57" s="178">
        <v>11525</v>
      </c>
      <c r="H57" s="178">
        <v>34575</v>
      </c>
      <c r="I57" s="178">
        <v>1120965</v>
      </c>
      <c r="J57" s="178">
        <v>13109</v>
      </c>
      <c r="K57" s="178">
        <v>39327</v>
      </c>
      <c r="L57" s="178">
        <v>11525</v>
      </c>
      <c r="M57" s="178">
        <v>1120965</v>
      </c>
      <c r="N57" s="178">
        <v>13109</v>
      </c>
    </row>
    <row r="58" spans="2:14" ht="17.25" hidden="1" customHeight="1">
      <c r="B58" s="122" t="s">
        <v>74</v>
      </c>
      <c r="C58" s="178">
        <v>1326</v>
      </c>
      <c r="D58" s="178">
        <v>3978</v>
      </c>
      <c r="E58" s="178">
        <v>0</v>
      </c>
      <c r="F58" s="178">
        <v>0</v>
      </c>
      <c r="G58" s="178">
        <v>9348</v>
      </c>
      <c r="H58" s="178">
        <v>28044</v>
      </c>
      <c r="I58" s="178">
        <v>983404</v>
      </c>
      <c r="J58" s="178">
        <v>10674</v>
      </c>
      <c r="K58" s="178">
        <v>32022</v>
      </c>
      <c r="L58" s="178">
        <v>9348</v>
      </c>
      <c r="M58" s="178">
        <v>983404</v>
      </c>
      <c r="N58" s="178">
        <v>10674</v>
      </c>
    </row>
    <row r="59" spans="2:14" ht="17.25" hidden="1" customHeight="1">
      <c r="B59" s="122" t="s">
        <v>75</v>
      </c>
      <c r="C59" s="178">
        <v>3898</v>
      </c>
      <c r="D59" s="178">
        <v>11694</v>
      </c>
      <c r="E59" s="178">
        <v>0</v>
      </c>
      <c r="F59" s="178">
        <v>0</v>
      </c>
      <c r="G59" s="178">
        <v>55656</v>
      </c>
      <c r="H59" s="178">
        <v>166968</v>
      </c>
      <c r="I59" s="178">
        <v>8552395</v>
      </c>
      <c r="J59" s="178">
        <v>59554</v>
      </c>
      <c r="K59" s="178">
        <v>178662</v>
      </c>
      <c r="L59" s="178">
        <v>55656</v>
      </c>
      <c r="M59" s="178">
        <v>8552395</v>
      </c>
      <c r="N59" s="178">
        <v>59554</v>
      </c>
    </row>
    <row r="60" spans="2:14" ht="17.25" hidden="1" customHeight="1">
      <c r="B60" s="122" t="s">
        <v>76</v>
      </c>
      <c r="C60" s="178">
        <v>3532</v>
      </c>
      <c r="D60" s="178">
        <v>10596</v>
      </c>
      <c r="E60" s="178">
        <v>0</v>
      </c>
      <c r="F60" s="178">
        <v>0</v>
      </c>
      <c r="G60" s="178">
        <v>36356</v>
      </c>
      <c r="H60" s="178">
        <v>109068</v>
      </c>
      <c r="I60" s="178">
        <v>4990887</v>
      </c>
      <c r="J60" s="178">
        <v>39888</v>
      </c>
      <c r="K60" s="178">
        <v>119664</v>
      </c>
      <c r="L60" s="178">
        <v>36356</v>
      </c>
      <c r="M60" s="178">
        <v>4990887</v>
      </c>
      <c r="N60" s="178">
        <v>39888</v>
      </c>
    </row>
    <row r="61" spans="2:14" ht="17.25" hidden="1" customHeight="1">
      <c r="B61" s="122" t="s">
        <v>313</v>
      </c>
      <c r="C61" s="178">
        <v>1828</v>
      </c>
      <c r="D61" s="178">
        <v>5484</v>
      </c>
      <c r="E61" s="178">
        <v>0</v>
      </c>
      <c r="F61" s="178">
        <v>0</v>
      </c>
      <c r="G61" s="178">
        <v>16610</v>
      </c>
      <c r="H61" s="178">
        <v>49830</v>
      </c>
      <c r="I61" s="178">
        <v>1842318</v>
      </c>
      <c r="J61" s="178">
        <v>18438</v>
      </c>
      <c r="K61" s="178">
        <v>55314</v>
      </c>
      <c r="L61" s="178">
        <v>16610</v>
      </c>
      <c r="M61" s="178">
        <v>1842318</v>
      </c>
      <c r="N61" s="178">
        <v>18438</v>
      </c>
    </row>
    <row r="62" spans="2:14" ht="17.25" hidden="1" customHeight="1">
      <c r="B62" s="122" t="s">
        <v>77</v>
      </c>
      <c r="C62" s="178">
        <v>1571</v>
      </c>
      <c r="D62" s="178">
        <v>4713</v>
      </c>
      <c r="E62" s="178">
        <v>0</v>
      </c>
      <c r="F62" s="178">
        <v>0</v>
      </c>
      <c r="G62" s="178">
        <v>11126</v>
      </c>
      <c r="H62" s="178">
        <v>33378</v>
      </c>
      <c r="I62" s="178">
        <v>1027748</v>
      </c>
      <c r="J62" s="178">
        <v>12697</v>
      </c>
      <c r="K62" s="178">
        <v>38091</v>
      </c>
      <c r="L62" s="178">
        <v>11126</v>
      </c>
      <c r="M62" s="178">
        <v>1027748</v>
      </c>
      <c r="N62" s="178">
        <v>12697</v>
      </c>
    </row>
    <row r="63" spans="2:14" ht="17.25" hidden="1" customHeight="1">
      <c r="B63" s="122" t="s">
        <v>78</v>
      </c>
      <c r="C63" s="178">
        <v>241</v>
      </c>
      <c r="D63" s="178">
        <v>723</v>
      </c>
      <c r="E63" s="178">
        <v>0</v>
      </c>
      <c r="F63" s="178">
        <v>0</v>
      </c>
      <c r="G63" s="178">
        <v>1295</v>
      </c>
      <c r="H63" s="178">
        <v>3885</v>
      </c>
      <c r="I63" s="178">
        <v>107993</v>
      </c>
      <c r="J63" s="178">
        <v>1536</v>
      </c>
      <c r="K63" s="178">
        <v>4608</v>
      </c>
      <c r="L63" s="178">
        <v>1295</v>
      </c>
      <c r="M63" s="178">
        <v>107993</v>
      </c>
      <c r="N63" s="178">
        <v>1536</v>
      </c>
    </row>
    <row r="64" spans="2:14" ht="17.25" hidden="1" customHeight="1">
      <c r="B64" s="122" t="s">
        <v>79</v>
      </c>
      <c r="C64" s="178">
        <v>946</v>
      </c>
      <c r="D64" s="178">
        <v>2838</v>
      </c>
      <c r="E64" s="178">
        <v>0</v>
      </c>
      <c r="F64" s="178">
        <v>0</v>
      </c>
      <c r="G64" s="178">
        <v>8377</v>
      </c>
      <c r="H64" s="178">
        <v>25131</v>
      </c>
      <c r="I64" s="178">
        <v>975545</v>
      </c>
      <c r="J64" s="178">
        <v>9323</v>
      </c>
      <c r="K64" s="178">
        <v>27969</v>
      </c>
      <c r="L64" s="178">
        <v>8377</v>
      </c>
      <c r="M64" s="178">
        <v>975545</v>
      </c>
      <c r="N64" s="178">
        <v>9323</v>
      </c>
    </row>
    <row r="65" spans="2:14" ht="17.25" hidden="1" customHeight="1">
      <c r="B65" s="122" t="s">
        <v>80</v>
      </c>
      <c r="C65" s="178">
        <v>995</v>
      </c>
      <c r="D65" s="178">
        <v>2985</v>
      </c>
      <c r="E65" s="178">
        <v>0</v>
      </c>
      <c r="F65" s="178">
        <v>0</v>
      </c>
      <c r="G65" s="178">
        <v>10356</v>
      </c>
      <c r="H65" s="178">
        <v>31068</v>
      </c>
      <c r="I65" s="178">
        <v>1459779</v>
      </c>
      <c r="J65" s="178">
        <v>11351</v>
      </c>
      <c r="K65" s="178">
        <v>34053</v>
      </c>
      <c r="L65" s="178">
        <v>10356</v>
      </c>
      <c r="M65" s="178">
        <v>1459779</v>
      </c>
      <c r="N65" s="178">
        <v>11351</v>
      </c>
    </row>
    <row r="66" spans="2:14" ht="17.25" hidden="1" customHeight="1">
      <c r="B66" s="122" t="s">
        <v>81</v>
      </c>
      <c r="C66" s="178">
        <v>1302</v>
      </c>
      <c r="D66" s="178">
        <v>3906</v>
      </c>
      <c r="E66" s="178">
        <v>0</v>
      </c>
      <c r="F66" s="178">
        <v>0</v>
      </c>
      <c r="G66" s="178">
        <v>12796</v>
      </c>
      <c r="H66" s="178">
        <v>38388</v>
      </c>
      <c r="I66" s="178">
        <v>1515399</v>
      </c>
      <c r="J66" s="178">
        <v>14098</v>
      </c>
      <c r="K66" s="178">
        <v>42294</v>
      </c>
      <c r="L66" s="178">
        <v>12796</v>
      </c>
      <c r="M66" s="178">
        <v>1515399</v>
      </c>
      <c r="N66" s="178">
        <v>14098</v>
      </c>
    </row>
    <row r="67" spans="2:14" ht="17.25" hidden="1" customHeight="1">
      <c r="B67" s="122" t="s">
        <v>82</v>
      </c>
      <c r="C67" s="178">
        <v>432</v>
      </c>
      <c r="D67" s="178">
        <v>1296</v>
      </c>
      <c r="E67" s="178">
        <v>0</v>
      </c>
      <c r="F67" s="178">
        <v>0</v>
      </c>
      <c r="G67" s="178">
        <v>3171</v>
      </c>
      <c r="H67" s="178">
        <v>9513</v>
      </c>
      <c r="I67" s="178">
        <v>283570</v>
      </c>
      <c r="J67" s="178">
        <v>3603</v>
      </c>
      <c r="K67" s="178">
        <v>10809</v>
      </c>
      <c r="L67" s="178">
        <v>3171</v>
      </c>
      <c r="M67" s="178">
        <v>283570</v>
      </c>
      <c r="N67" s="178">
        <v>3603</v>
      </c>
    </row>
    <row r="68" spans="2:14" ht="17.25" hidden="1" customHeight="1">
      <c r="B68" s="122" t="s">
        <v>83</v>
      </c>
      <c r="C68" s="178">
        <v>463</v>
      </c>
      <c r="D68" s="178">
        <v>1389</v>
      </c>
      <c r="E68" s="178">
        <v>0</v>
      </c>
      <c r="F68" s="178">
        <v>0</v>
      </c>
      <c r="G68" s="178">
        <v>3539</v>
      </c>
      <c r="H68" s="178">
        <v>10617</v>
      </c>
      <c r="I68" s="178">
        <v>365943</v>
      </c>
      <c r="J68" s="178">
        <v>4002</v>
      </c>
      <c r="K68" s="178">
        <v>12006</v>
      </c>
      <c r="L68" s="178">
        <v>3539</v>
      </c>
      <c r="M68" s="178">
        <v>365943</v>
      </c>
      <c r="N68" s="178">
        <v>4002</v>
      </c>
    </row>
    <row r="69" spans="2:14" ht="17.25" hidden="1" customHeight="1">
      <c r="B69" s="122" t="s">
        <v>84</v>
      </c>
      <c r="C69" s="178">
        <v>366</v>
      </c>
      <c r="D69" s="178">
        <v>1098</v>
      </c>
      <c r="E69" s="178">
        <v>0</v>
      </c>
      <c r="F69" s="178">
        <v>0</v>
      </c>
      <c r="G69" s="178">
        <v>2759</v>
      </c>
      <c r="H69" s="178">
        <v>8277</v>
      </c>
      <c r="I69" s="178">
        <v>286905</v>
      </c>
      <c r="J69" s="178">
        <v>3125</v>
      </c>
      <c r="K69" s="178">
        <v>9375</v>
      </c>
      <c r="L69" s="178">
        <v>2759</v>
      </c>
      <c r="M69" s="178">
        <v>286905</v>
      </c>
      <c r="N69" s="178">
        <v>3125</v>
      </c>
    </row>
    <row r="70" spans="2:14" ht="17.25" hidden="1" customHeight="1">
      <c r="B70" s="122" t="s">
        <v>85</v>
      </c>
      <c r="C70" s="178">
        <v>1667</v>
      </c>
      <c r="D70" s="178">
        <v>5001</v>
      </c>
      <c r="E70" s="178">
        <v>0</v>
      </c>
      <c r="F70" s="178">
        <v>0</v>
      </c>
      <c r="G70" s="178">
        <v>14138</v>
      </c>
      <c r="H70" s="178">
        <v>42414</v>
      </c>
      <c r="I70" s="178">
        <v>1521297</v>
      </c>
      <c r="J70" s="178">
        <v>15805</v>
      </c>
      <c r="K70" s="178">
        <v>47415</v>
      </c>
      <c r="L70" s="178">
        <v>14138</v>
      </c>
      <c r="M70" s="178">
        <v>1521297</v>
      </c>
      <c r="N70" s="178">
        <v>15805</v>
      </c>
    </row>
    <row r="71" spans="2:14" ht="17.25" hidden="1" customHeight="1">
      <c r="B71" s="122" t="s">
        <v>86</v>
      </c>
      <c r="C71" s="178">
        <v>79</v>
      </c>
      <c r="D71" s="178">
        <v>237</v>
      </c>
      <c r="E71" s="178">
        <v>0</v>
      </c>
      <c r="F71" s="178">
        <v>0</v>
      </c>
      <c r="G71" s="178">
        <v>476</v>
      </c>
      <c r="H71" s="178">
        <v>1428</v>
      </c>
      <c r="I71" s="178">
        <v>38814</v>
      </c>
      <c r="J71" s="178">
        <v>555</v>
      </c>
      <c r="K71" s="178">
        <v>1665</v>
      </c>
      <c r="L71" s="178">
        <v>476</v>
      </c>
      <c r="M71" s="178">
        <v>38814</v>
      </c>
      <c r="N71" s="178">
        <v>555</v>
      </c>
    </row>
    <row r="72" spans="2:14" ht="17.25" hidden="1" customHeight="1">
      <c r="B72" s="122" t="s">
        <v>87</v>
      </c>
      <c r="C72" s="178">
        <v>107</v>
      </c>
      <c r="D72" s="178">
        <v>321</v>
      </c>
      <c r="E72" s="178">
        <v>0</v>
      </c>
      <c r="F72" s="178">
        <v>0</v>
      </c>
      <c r="G72" s="178">
        <v>455</v>
      </c>
      <c r="H72" s="178">
        <v>1365</v>
      </c>
      <c r="I72" s="178">
        <v>33995</v>
      </c>
      <c r="J72" s="178">
        <v>562</v>
      </c>
      <c r="K72" s="178">
        <v>1686</v>
      </c>
      <c r="L72" s="178">
        <v>455</v>
      </c>
      <c r="M72" s="178">
        <v>33995</v>
      </c>
      <c r="N72" s="178">
        <v>562</v>
      </c>
    </row>
    <row r="73" spans="2:14" ht="17.25" hidden="1" customHeight="1">
      <c r="B73" s="122" t="s">
        <v>88</v>
      </c>
      <c r="C73" s="178">
        <v>326</v>
      </c>
      <c r="D73" s="178">
        <v>978</v>
      </c>
      <c r="E73" s="178">
        <v>0</v>
      </c>
      <c r="F73" s="178">
        <v>0</v>
      </c>
      <c r="G73" s="178">
        <v>2537</v>
      </c>
      <c r="H73" s="178">
        <v>7611</v>
      </c>
      <c r="I73" s="178">
        <v>248175</v>
      </c>
      <c r="J73" s="178">
        <v>2863</v>
      </c>
      <c r="K73" s="178">
        <v>8589</v>
      </c>
      <c r="L73" s="178">
        <v>2537</v>
      </c>
      <c r="M73" s="178">
        <v>248175</v>
      </c>
      <c r="N73" s="178">
        <v>2863</v>
      </c>
    </row>
    <row r="74" spans="2:14" ht="17.25" hidden="1" customHeight="1">
      <c r="B74" s="122" t="s">
        <v>89</v>
      </c>
      <c r="C74" s="178">
        <v>284</v>
      </c>
      <c r="D74" s="178">
        <v>852</v>
      </c>
      <c r="E74" s="178">
        <v>0</v>
      </c>
      <c r="F74" s="178">
        <v>0</v>
      </c>
      <c r="G74" s="178">
        <v>2135</v>
      </c>
      <c r="H74" s="178">
        <v>6405</v>
      </c>
      <c r="I74" s="178">
        <v>231166</v>
      </c>
      <c r="J74" s="178">
        <v>2419</v>
      </c>
      <c r="K74" s="178">
        <v>7257</v>
      </c>
      <c r="L74" s="178">
        <v>2135</v>
      </c>
      <c r="M74" s="178">
        <v>231166</v>
      </c>
      <c r="N74" s="178">
        <v>2419</v>
      </c>
    </row>
    <row r="75" spans="2:14" ht="17.25" hidden="1" customHeight="1">
      <c r="B75" s="122" t="s">
        <v>90</v>
      </c>
      <c r="C75" s="178">
        <v>1069</v>
      </c>
      <c r="D75" s="178">
        <v>3207</v>
      </c>
      <c r="E75" s="178">
        <v>0</v>
      </c>
      <c r="F75" s="178">
        <v>0</v>
      </c>
      <c r="G75" s="178">
        <v>9478</v>
      </c>
      <c r="H75" s="178">
        <v>28434</v>
      </c>
      <c r="I75" s="178">
        <v>1015962</v>
      </c>
      <c r="J75" s="178">
        <v>10547</v>
      </c>
      <c r="K75" s="178">
        <v>31641</v>
      </c>
      <c r="L75" s="178">
        <v>9478</v>
      </c>
      <c r="M75" s="178">
        <v>1015962</v>
      </c>
      <c r="N75" s="178">
        <v>10547</v>
      </c>
    </row>
    <row r="76" spans="2:14" ht="17.25" hidden="1" customHeight="1">
      <c r="B76" s="122" t="s">
        <v>91</v>
      </c>
      <c r="C76" s="178">
        <v>1021</v>
      </c>
      <c r="D76" s="178">
        <v>3063</v>
      </c>
      <c r="E76" s="178">
        <v>0</v>
      </c>
      <c r="F76" s="178">
        <v>0</v>
      </c>
      <c r="G76" s="178">
        <v>11280</v>
      </c>
      <c r="H76" s="178">
        <v>33840</v>
      </c>
      <c r="I76" s="178">
        <v>1513031</v>
      </c>
      <c r="J76" s="178">
        <v>12301</v>
      </c>
      <c r="K76" s="178">
        <v>36903</v>
      </c>
      <c r="L76" s="178">
        <v>11280</v>
      </c>
      <c r="M76" s="178">
        <v>1513031</v>
      </c>
      <c r="N76" s="178">
        <v>12301</v>
      </c>
    </row>
    <row r="77" spans="2:14" ht="17.25" hidden="1" customHeight="1">
      <c r="B77" s="122" t="s">
        <v>92</v>
      </c>
      <c r="C77" s="178">
        <v>1712</v>
      </c>
      <c r="D77" s="178">
        <v>5136</v>
      </c>
      <c r="E77" s="178">
        <v>0</v>
      </c>
      <c r="F77" s="178">
        <v>0</v>
      </c>
      <c r="G77" s="178">
        <v>15858</v>
      </c>
      <c r="H77" s="178">
        <v>47574</v>
      </c>
      <c r="I77" s="178">
        <v>2187026</v>
      </c>
      <c r="J77" s="178">
        <v>17570</v>
      </c>
      <c r="K77" s="178">
        <v>52710</v>
      </c>
      <c r="L77" s="178">
        <v>15858</v>
      </c>
      <c r="M77" s="178">
        <v>2187026</v>
      </c>
      <c r="N77" s="178">
        <v>17570</v>
      </c>
    </row>
    <row r="78" spans="2:14" ht="17.25" hidden="1" customHeight="1">
      <c r="B78" s="122" t="s">
        <v>93</v>
      </c>
      <c r="C78" s="178">
        <v>843</v>
      </c>
      <c r="D78" s="178">
        <v>2529</v>
      </c>
      <c r="E78" s="178">
        <v>0</v>
      </c>
      <c r="F78" s="178">
        <v>0</v>
      </c>
      <c r="G78" s="178">
        <v>7588</v>
      </c>
      <c r="H78" s="178">
        <v>22764</v>
      </c>
      <c r="I78" s="178">
        <v>965191</v>
      </c>
      <c r="J78" s="178">
        <v>8431</v>
      </c>
      <c r="K78" s="178">
        <v>25293</v>
      </c>
      <c r="L78" s="178">
        <v>7588</v>
      </c>
      <c r="M78" s="178">
        <v>965191</v>
      </c>
      <c r="N78" s="178">
        <v>8431</v>
      </c>
    </row>
    <row r="79" spans="2:14" ht="17.25" hidden="1" customHeight="1">
      <c r="B79" s="122" t="s">
        <v>94</v>
      </c>
      <c r="C79" s="178">
        <v>401</v>
      </c>
      <c r="D79" s="178">
        <v>1203</v>
      </c>
      <c r="E79" s="178">
        <v>0</v>
      </c>
      <c r="F79" s="178">
        <v>0</v>
      </c>
      <c r="G79" s="178">
        <v>2304</v>
      </c>
      <c r="H79" s="178">
        <v>6912</v>
      </c>
      <c r="I79" s="178">
        <v>211513</v>
      </c>
      <c r="J79" s="178">
        <v>2705</v>
      </c>
      <c r="K79" s="178">
        <v>8115</v>
      </c>
      <c r="L79" s="178">
        <v>2304</v>
      </c>
      <c r="M79" s="178">
        <v>211513</v>
      </c>
      <c r="N79" s="178">
        <v>2705</v>
      </c>
    </row>
    <row r="80" spans="2:14" ht="17.25" hidden="1" customHeight="1">
      <c r="B80" s="122" t="s">
        <v>95</v>
      </c>
      <c r="C80" s="178">
        <v>914</v>
      </c>
      <c r="D80" s="178">
        <v>2742</v>
      </c>
      <c r="E80" s="178">
        <v>0</v>
      </c>
      <c r="F80" s="178">
        <v>0</v>
      </c>
      <c r="G80" s="178">
        <v>7021</v>
      </c>
      <c r="H80" s="178">
        <v>21063</v>
      </c>
      <c r="I80" s="178">
        <v>676446</v>
      </c>
      <c r="J80" s="178">
        <v>7935</v>
      </c>
      <c r="K80" s="178">
        <v>23805</v>
      </c>
      <c r="L80" s="178">
        <v>7021</v>
      </c>
      <c r="M80" s="178">
        <v>676446</v>
      </c>
      <c r="N80" s="178">
        <v>7935</v>
      </c>
    </row>
    <row r="81" spans="2:14" ht="17.25" hidden="1" customHeight="1">
      <c r="B81" s="122" t="s">
        <v>96</v>
      </c>
      <c r="C81" s="178">
        <v>286</v>
      </c>
      <c r="D81" s="178">
        <v>858</v>
      </c>
      <c r="E81" s="178">
        <v>0</v>
      </c>
      <c r="F81" s="178">
        <v>0</v>
      </c>
      <c r="G81" s="178">
        <v>1798</v>
      </c>
      <c r="H81" s="178">
        <v>5394</v>
      </c>
      <c r="I81" s="178">
        <v>172367</v>
      </c>
      <c r="J81" s="178">
        <v>2084</v>
      </c>
      <c r="K81" s="178">
        <v>6252</v>
      </c>
      <c r="L81" s="178">
        <v>1798</v>
      </c>
      <c r="M81" s="178">
        <v>172367</v>
      </c>
      <c r="N81" s="178">
        <v>2084</v>
      </c>
    </row>
    <row r="82" spans="2:14" ht="17.25" hidden="1" customHeight="1">
      <c r="B82" s="122" t="s">
        <v>97</v>
      </c>
      <c r="C82" s="178">
        <v>31</v>
      </c>
      <c r="D82" s="178">
        <v>93</v>
      </c>
      <c r="E82" s="178">
        <v>0</v>
      </c>
      <c r="F82" s="178">
        <v>0</v>
      </c>
      <c r="G82" s="178">
        <v>234</v>
      </c>
      <c r="H82" s="178">
        <v>702</v>
      </c>
      <c r="I82" s="178">
        <v>21569</v>
      </c>
      <c r="J82" s="178">
        <v>265</v>
      </c>
      <c r="K82" s="178">
        <v>795</v>
      </c>
      <c r="L82" s="178">
        <v>234</v>
      </c>
      <c r="M82" s="178">
        <v>21569</v>
      </c>
      <c r="N82" s="178">
        <v>265</v>
      </c>
    </row>
    <row r="83" spans="2:14" ht="17.25" hidden="1" customHeight="1">
      <c r="B83" s="122" t="s">
        <v>98</v>
      </c>
      <c r="C83" s="178">
        <v>83</v>
      </c>
      <c r="D83" s="178">
        <v>249</v>
      </c>
      <c r="E83" s="178">
        <v>0</v>
      </c>
      <c r="F83" s="178">
        <v>0</v>
      </c>
      <c r="G83" s="178">
        <v>478</v>
      </c>
      <c r="H83" s="178">
        <v>1434</v>
      </c>
      <c r="I83" s="178">
        <v>42778</v>
      </c>
      <c r="J83" s="178">
        <v>561</v>
      </c>
      <c r="K83" s="178">
        <v>1683</v>
      </c>
      <c r="L83" s="178">
        <v>478</v>
      </c>
      <c r="M83" s="178">
        <v>42778</v>
      </c>
      <c r="N83" s="178">
        <v>561</v>
      </c>
    </row>
    <row r="84" spans="2:14" ht="17.25" hidden="1" customHeight="1">
      <c r="B84" s="122" t="s">
        <v>99</v>
      </c>
      <c r="C84" s="178">
        <v>19</v>
      </c>
      <c r="D84" s="178">
        <v>57</v>
      </c>
      <c r="E84" s="178">
        <v>0</v>
      </c>
      <c r="F84" s="178">
        <v>0</v>
      </c>
      <c r="G84" s="178">
        <v>145</v>
      </c>
      <c r="H84" s="178">
        <v>435</v>
      </c>
      <c r="I84" s="178">
        <v>13755</v>
      </c>
      <c r="J84" s="178">
        <v>164</v>
      </c>
      <c r="K84" s="178">
        <v>492</v>
      </c>
      <c r="L84" s="178">
        <v>145</v>
      </c>
      <c r="M84" s="178">
        <v>13755</v>
      </c>
      <c r="N84" s="178">
        <v>164</v>
      </c>
    </row>
    <row r="85" spans="2:14" ht="17.25" hidden="1" customHeight="1">
      <c r="B85" s="122" t="s">
        <v>100</v>
      </c>
      <c r="C85" s="178">
        <v>161</v>
      </c>
      <c r="D85" s="178">
        <v>483</v>
      </c>
      <c r="E85" s="178">
        <v>0</v>
      </c>
      <c r="F85" s="178">
        <v>0</v>
      </c>
      <c r="G85" s="178">
        <v>1156</v>
      </c>
      <c r="H85" s="178">
        <v>3468</v>
      </c>
      <c r="I85" s="178">
        <v>124227</v>
      </c>
      <c r="J85" s="178">
        <v>1317</v>
      </c>
      <c r="K85" s="178">
        <v>3951</v>
      </c>
      <c r="L85" s="178">
        <v>1156</v>
      </c>
      <c r="M85" s="178">
        <v>124227</v>
      </c>
      <c r="N85" s="178">
        <v>1317</v>
      </c>
    </row>
    <row r="86" spans="2:14" ht="17.25" hidden="1" customHeight="1">
      <c r="B86" s="122" t="s">
        <v>101</v>
      </c>
      <c r="C86" s="178">
        <v>40</v>
      </c>
      <c r="D86" s="178">
        <v>120</v>
      </c>
      <c r="E86" s="178">
        <v>0</v>
      </c>
      <c r="F86" s="178">
        <v>0</v>
      </c>
      <c r="G86" s="178">
        <v>355</v>
      </c>
      <c r="H86" s="178">
        <v>1065</v>
      </c>
      <c r="I86" s="178">
        <v>31635</v>
      </c>
      <c r="J86" s="178">
        <v>395</v>
      </c>
      <c r="K86" s="178">
        <v>1185</v>
      </c>
      <c r="L86" s="178">
        <v>355</v>
      </c>
      <c r="M86" s="178">
        <v>31635</v>
      </c>
      <c r="N86" s="178">
        <v>395</v>
      </c>
    </row>
    <row r="87" spans="2:14" ht="17.25" hidden="1" customHeight="1">
      <c r="B87" s="122" t="s">
        <v>102</v>
      </c>
      <c r="C87" s="178">
        <v>23</v>
      </c>
      <c r="D87" s="178">
        <v>69</v>
      </c>
      <c r="E87" s="178">
        <v>0</v>
      </c>
      <c r="F87" s="178">
        <v>0</v>
      </c>
      <c r="G87" s="178">
        <v>205</v>
      </c>
      <c r="H87" s="178">
        <v>615</v>
      </c>
      <c r="I87" s="178">
        <v>25274</v>
      </c>
      <c r="J87" s="178">
        <v>228</v>
      </c>
      <c r="K87" s="178">
        <v>684</v>
      </c>
      <c r="L87" s="178">
        <v>205</v>
      </c>
      <c r="M87" s="178">
        <v>25274</v>
      </c>
      <c r="N87" s="178">
        <v>228</v>
      </c>
    </row>
    <row r="88" spans="2:14" ht="17.25" hidden="1" customHeight="1">
      <c r="B88" s="122" t="s">
        <v>103</v>
      </c>
      <c r="C88" s="178">
        <v>78</v>
      </c>
      <c r="D88" s="178">
        <v>234</v>
      </c>
      <c r="E88" s="178">
        <v>0</v>
      </c>
      <c r="F88" s="178">
        <v>0</v>
      </c>
      <c r="G88" s="178">
        <v>436</v>
      </c>
      <c r="H88" s="178">
        <v>1308</v>
      </c>
      <c r="I88" s="178">
        <v>41010</v>
      </c>
      <c r="J88" s="178">
        <v>514</v>
      </c>
      <c r="K88" s="178">
        <v>1542</v>
      </c>
      <c r="L88" s="178">
        <v>436</v>
      </c>
      <c r="M88" s="178">
        <v>41010</v>
      </c>
      <c r="N88" s="178">
        <v>514</v>
      </c>
    </row>
    <row r="89" spans="2:14" ht="17.25" hidden="1" customHeight="1">
      <c r="B89" s="122" t="s">
        <v>104</v>
      </c>
      <c r="C89" s="178">
        <v>103</v>
      </c>
      <c r="D89" s="178">
        <v>309</v>
      </c>
      <c r="E89" s="178">
        <v>0</v>
      </c>
      <c r="F89" s="178">
        <v>0</v>
      </c>
      <c r="G89" s="178">
        <v>517</v>
      </c>
      <c r="H89" s="178">
        <v>1551</v>
      </c>
      <c r="I89" s="178">
        <v>39705</v>
      </c>
      <c r="J89" s="178">
        <v>620</v>
      </c>
      <c r="K89" s="178">
        <v>1860</v>
      </c>
      <c r="L89" s="178">
        <v>517</v>
      </c>
      <c r="M89" s="178">
        <v>39705</v>
      </c>
      <c r="N89" s="178">
        <v>620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54" customWidth="1"/>
    <col min="2" max="2" width="11.6640625" style="122" customWidth="1"/>
    <col min="3" max="5" width="9.109375" style="154" customWidth="1"/>
    <col min="6" max="6" width="15.109375" style="154" customWidth="1"/>
    <col min="7" max="7" width="13.109375" style="154" customWidth="1"/>
    <col min="8" max="8" width="15.109375" style="154" customWidth="1"/>
    <col min="9" max="17" width="13.109375" style="154" customWidth="1"/>
    <col min="18" max="18" width="11.6640625" style="122" customWidth="1"/>
    <col min="19" max="19" width="2.77734375" style="154" customWidth="1"/>
    <col min="20" max="20" width="0" style="154" hidden="1" customWidth="1"/>
    <col min="21" max="21" width="9.21875" style="154" hidden="1" customWidth="1"/>
    <col min="22" max="16384" width="9" style="154"/>
  </cols>
  <sheetData>
    <row r="1" spans="2:21" s="110" customFormat="1" ht="16.2">
      <c r="B1" s="108" t="s">
        <v>410</v>
      </c>
      <c r="C1" s="107"/>
      <c r="D1" s="109"/>
      <c r="E1" s="109"/>
      <c r="F1" s="109"/>
      <c r="G1" s="107" t="s">
        <v>307</v>
      </c>
      <c r="H1" s="107"/>
      <c r="I1" s="109"/>
      <c r="J1" s="109"/>
      <c r="K1" s="109"/>
      <c r="L1" s="109"/>
      <c r="M1" s="109"/>
      <c r="N1" s="109"/>
      <c r="R1" s="179"/>
    </row>
    <row r="2" spans="2:21" s="110" customFormat="1" ht="17.25" customHeight="1" thickBot="1">
      <c r="B2" s="179"/>
      <c r="O2" s="112"/>
      <c r="P2" s="112"/>
      <c r="Q2" s="112"/>
      <c r="R2" s="180" t="s">
        <v>54</v>
      </c>
    </row>
    <row r="3" spans="2:21" s="114" customFormat="1" ht="17.25" customHeight="1">
      <c r="B3" s="267" t="s">
        <v>50</v>
      </c>
      <c r="C3" s="279" t="s">
        <v>123</v>
      </c>
      <c r="D3" s="248"/>
      <c r="E3" s="249"/>
      <c r="F3" s="276" t="s">
        <v>58</v>
      </c>
      <c r="G3" s="276" t="s">
        <v>57</v>
      </c>
      <c r="H3" s="276" t="s">
        <v>56</v>
      </c>
      <c r="I3" s="276" t="s">
        <v>55</v>
      </c>
      <c r="J3" s="276" t="s">
        <v>137</v>
      </c>
      <c r="K3" s="276" t="s">
        <v>148</v>
      </c>
      <c r="L3" s="276" t="s">
        <v>138</v>
      </c>
      <c r="M3" s="276" t="s">
        <v>139</v>
      </c>
      <c r="N3" s="276" t="s">
        <v>140</v>
      </c>
      <c r="O3" s="253" t="s">
        <v>125</v>
      </c>
      <c r="P3" s="245"/>
      <c r="Q3" s="245"/>
      <c r="R3" s="267" t="s">
        <v>50</v>
      </c>
    </row>
    <row r="4" spans="2:21" s="114" customFormat="1" ht="17.25" customHeight="1">
      <c r="B4" s="268"/>
      <c r="C4" s="270" t="s">
        <v>136</v>
      </c>
      <c r="D4" s="240"/>
      <c r="E4" s="271" t="s">
        <v>25</v>
      </c>
      <c r="F4" s="277"/>
      <c r="G4" s="277"/>
      <c r="H4" s="277"/>
      <c r="I4" s="277"/>
      <c r="J4" s="277"/>
      <c r="K4" s="277"/>
      <c r="L4" s="277"/>
      <c r="M4" s="277"/>
      <c r="N4" s="277"/>
      <c r="O4" s="273" t="s">
        <v>136</v>
      </c>
      <c r="P4" s="240"/>
      <c r="Q4" s="274" t="s">
        <v>25</v>
      </c>
      <c r="R4" s="268"/>
    </row>
    <row r="5" spans="2:21" s="183" customFormat="1" ht="17.25" customHeight="1" thickBot="1">
      <c r="B5" s="269"/>
      <c r="C5" s="181" t="s">
        <v>143</v>
      </c>
      <c r="D5" s="182" t="s">
        <v>144</v>
      </c>
      <c r="E5" s="272"/>
      <c r="F5" s="278"/>
      <c r="G5" s="278"/>
      <c r="H5" s="278"/>
      <c r="I5" s="278"/>
      <c r="J5" s="278"/>
      <c r="K5" s="278"/>
      <c r="L5" s="278"/>
      <c r="M5" s="278"/>
      <c r="N5" s="278"/>
      <c r="O5" s="117" t="s">
        <v>141</v>
      </c>
      <c r="P5" s="182" t="s">
        <v>142</v>
      </c>
      <c r="Q5" s="275"/>
      <c r="R5" s="269"/>
      <c r="T5" s="183" t="s">
        <v>153</v>
      </c>
      <c r="U5" s="183" t="s">
        <v>154</v>
      </c>
    </row>
    <row r="6" spans="2:21" s="129" customFormat="1" ht="17.25" customHeight="1">
      <c r="B6" s="128" t="s">
        <v>67</v>
      </c>
      <c r="C6" s="165">
        <f>C51</f>
        <v>88306</v>
      </c>
      <c r="D6" s="166">
        <f t="shared" ref="D6:Q6" si="0">D51</f>
        <v>34762</v>
      </c>
      <c r="E6" s="166">
        <f t="shared" si="0"/>
        <v>123068</v>
      </c>
      <c r="F6" s="166">
        <f>F51</f>
        <v>505463479</v>
      </c>
      <c r="G6" s="166">
        <f t="shared" si="0"/>
        <v>170388155</v>
      </c>
      <c r="H6" s="166">
        <f t="shared" si="0"/>
        <v>335075324</v>
      </c>
      <c r="I6" s="166">
        <f t="shared" si="0"/>
        <v>20099145</v>
      </c>
      <c r="J6" s="166">
        <f t="shared" si="0"/>
        <v>1930385</v>
      </c>
      <c r="K6" s="166">
        <f t="shared" si="0"/>
        <v>783</v>
      </c>
      <c r="L6" s="166">
        <f t="shared" si="0"/>
        <v>7944</v>
      </c>
      <c r="M6" s="166">
        <f t="shared" si="0"/>
        <v>5251</v>
      </c>
      <c r="N6" s="166">
        <f t="shared" si="0"/>
        <v>48</v>
      </c>
      <c r="O6" s="166">
        <f t="shared" si="0"/>
        <v>16560994</v>
      </c>
      <c r="P6" s="166">
        <f t="shared" si="0"/>
        <v>1581721</v>
      </c>
      <c r="Q6" s="167">
        <f t="shared" si="0"/>
        <v>18142715</v>
      </c>
      <c r="R6" s="128" t="s">
        <v>67</v>
      </c>
      <c r="S6" s="184"/>
      <c r="T6" s="129">
        <f>F6-G6-H6</f>
        <v>0</v>
      </c>
      <c r="U6" s="129">
        <f>I6-SUM(J6:N6)-Q6</f>
        <v>12019</v>
      </c>
    </row>
    <row r="7" spans="2:21" s="129" customFormat="1" ht="17.25" customHeight="1">
      <c r="B7" s="135" t="s">
        <v>68</v>
      </c>
      <c r="C7" s="168">
        <f t="shared" ref="C7:Q22" si="1">C52</f>
        <v>14870</v>
      </c>
      <c r="D7" s="133">
        <f t="shared" si="1"/>
        <v>7190</v>
      </c>
      <c r="E7" s="133">
        <f t="shared" si="1"/>
        <v>22060</v>
      </c>
      <c r="F7" s="133">
        <f t="shared" si="1"/>
        <v>72111715</v>
      </c>
      <c r="G7" s="133">
        <f t="shared" si="1"/>
        <v>28372304</v>
      </c>
      <c r="H7" s="133">
        <f t="shared" si="1"/>
        <v>43739411</v>
      </c>
      <c r="I7" s="133">
        <f t="shared" si="1"/>
        <v>2623426</v>
      </c>
      <c r="J7" s="133">
        <f t="shared" si="1"/>
        <v>219757</v>
      </c>
      <c r="K7" s="133">
        <f t="shared" si="1"/>
        <v>309</v>
      </c>
      <c r="L7" s="133">
        <f t="shared" si="1"/>
        <v>787</v>
      </c>
      <c r="M7" s="133">
        <f t="shared" si="1"/>
        <v>355</v>
      </c>
      <c r="N7" s="133">
        <f t="shared" si="1"/>
        <v>25</v>
      </c>
      <c r="O7" s="133">
        <f t="shared" si="1"/>
        <v>2093703</v>
      </c>
      <c r="P7" s="133">
        <f t="shared" si="1"/>
        <v>307758</v>
      </c>
      <c r="Q7" s="169">
        <f t="shared" si="1"/>
        <v>2401461</v>
      </c>
      <c r="R7" s="135" t="s">
        <v>68</v>
      </c>
      <c r="S7" s="184"/>
      <c r="T7" s="129">
        <f t="shared" ref="T7:T47" si="2">F7-G7-H7</f>
        <v>0</v>
      </c>
      <c r="U7" s="129">
        <f t="shared" ref="U7:U47" si="3">I7-SUM(J7:N7)-Q7</f>
        <v>732</v>
      </c>
    </row>
    <row r="8" spans="2:21" s="129" customFormat="1" ht="17.25" customHeight="1">
      <c r="B8" s="135" t="s">
        <v>69</v>
      </c>
      <c r="C8" s="168">
        <f t="shared" si="1"/>
        <v>20245</v>
      </c>
      <c r="D8" s="133">
        <f t="shared" si="1"/>
        <v>8903</v>
      </c>
      <c r="E8" s="133">
        <f t="shared" si="1"/>
        <v>29148</v>
      </c>
      <c r="F8" s="133">
        <f t="shared" si="1"/>
        <v>100544164</v>
      </c>
      <c r="G8" s="133">
        <f t="shared" si="1"/>
        <v>38522225</v>
      </c>
      <c r="H8" s="133">
        <f t="shared" si="1"/>
        <v>62021939</v>
      </c>
      <c r="I8" s="133">
        <f t="shared" si="1"/>
        <v>3720065</v>
      </c>
      <c r="J8" s="133">
        <f t="shared" si="1"/>
        <v>308333</v>
      </c>
      <c r="K8" s="133">
        <f t="shared" si="1"/>
        <v>127</v>
      </c>
      <c r="L8" s="133">
        <f t="shared" si="1"/>
        <v>962</v>
      </c>
      <c r="M8" s="133">
        <f t="shared" si="1"/>
        <v>315</v>
      </c>
      <c r="N8" s="133">
        <f t="shared" si="1"/>
        <v>0</v>
      </c>
      <c r="O8" s="133">
        <f t="shared" si="1"/>
        <v>2997583</v>
      </c>
      <c r="P8" s="133">
        <f t="shared" si="1"/>
        <v>411419</v>
      </c>
      <c r="Q8" s="169">
        <f t="shared" si="1"/>
        <v>3409002</v>
      </c>
      <c r="R8" s="135" t="s">
        <v>69</v>
      </c>
      <c r="S8" s="184"/>
      <c r="T8" s="129">
        <f t="shared" si="2"/>
        <v>0</v>
      </c>
      <c r="U8" s="129">
        <f t="shared" si="3"/>
        <v>1326</v>
      </c>
    </row>
    <row r="9" spans="2:21" s="129" customFormat="1" ht="17.25" customHeight="1">
      <c r="B9" s="135" t="s">
        <v>70</v>
      </c>
      <c r="C9" s="168">
        <f t="shared" si="1"/>
        <v>14168</v>
      </c>
      <c r="D9" s="133">
        <f t="shared" si="1"/>
        <v>7374</v>
      </c>
      <c r="E9" s="133">
        <f t="shared" si="1"/>
        <v>21542</v>
      </c>
      <c r="F9" s="133">
        <f t="shared" si="1"/>
        <v>68369980</v>
      </c>
      <c r="G9" s="133">
        <f t="shared" si="1"/>
        <v>26948988</v>
      </c>
      <c r="H9" s="133">
        <f t="shared" si="1"/>
        <v>41420992</v>
      </c>
      <c r="I9" s="133">
        <f t="shared" si="1"/>
        <v>2484336</v>
      </c>
      <c r="J9" s="133">
        <f t="shared" si="1"/>
        <v>192985</v>
      </c>
      <c r="K9" s="133">
        <f t="shared" si="1"/>
        <v>370</v>
      </c>
      <c r="L9" s="133">
        <f t="shared" si="1"/>
        <v>940</v>
      </c>
      <c r="M9" s="133">
        <f t="shared" si="1"/>
        <v>565</v>
      </c>
      <c r="N9" s="133">
        <f t="shared" si="1"/>
        <v>47</v>
      </c>
      <c r="O9" s="133">
        <f t="shared" si="1"/>
        <v>1981949</v>
      </c>
      <c r="P9" s="133">
        <f t="shared" si="1"/>
        <v>306904</v>
      </c>
      <c r="Q9" s="169">
        <f t="shared" si="1"/>
        <v>2288853</v>
      </c>
      <c r="R9" s="135" t="s">
        <v>70</v>
      </c>
      <c r="S9" s="184"/>
      <c r="T9" s="129">
        <f t="shared" si="2"/>
        <v>0</v>
      </c>
      <c r="U9" s="129">
        <f t="shared" si="3"/>
        <v>576</v>
      </c>
    </row>
    <row r="10" spans="2:21" s="129" customFormat="1" ht="17.25" customHeight="1">
      <c r="B10" s="135" t="s">
        <v>71</v>
      </c>
      <c r="C10" s="168">
        <f t="shared" si="1"/>
        <v>30516</v>
      </c>
      <c r="D10" s="133">
        <f t="shared" si="1"/>
        <v>13329</v>
      </c>
      <c r="E10" s="133">
        <f t="shared" si="1"/>
        <v>43845</v>
      </c>
      <c r="F10" s="133">
        <f t="shared" si="1"/>
        <v>161465909</v>
      </c>
      <c r="G10" s="133">
        <f t="shared" si="1"/>
        <v>58976628</v>
      </c>
      <c r="H10" s="133">
        <f t="shared" si="1"/>
        <v>102489281</v>
      </c>
      <c r="I10" s="133">
        <f t="shared" si="1"/>
        <v>6147463</v>
      </c>
      <c r="J10" s="133">
        <f t="shared" si="1"/>
        <v>555781</v>
      </c>
      <c r="K10" s="133">
        <f t="shared" si="1"/>
        <v>220</v>
      </c>
      <c r="L10" s="133">
        <f t="shared" si="1"/>
        <v>1969</v>
      </c>
      <c r="M10" s="133">
        <f t="shared" si="1"/>
        <v>1930</v>
      </c>
      <c r="N10" s="133">
        <f t="shared" si="1"/>
        <v>0</v>
      </c>
      <c r="O10" s="133">
        <f t="shared" si="1"/>
        <v>4960120</v>
      </c>
      <c r="P10" s="133">
        <f t="shared" si="1"/>
        <v>625103</v>
      </c>
      <c r="Q10" s="169">
        <f t="shared" si="1"/>
        <v>5585223</v>
      </c>
      <c r="R10" s="135" t="s">
        <v>71</v>
      </c>
      <c r="S10" s="184"/>
      <c r="T10" s="129">
        <f t="shared" si="2"/>
        <v>0</v>
      </c>
      <c r="U10" s="129">
        <f t="shared" si="3"/>
        <v>2340</v>
      </c>
    </row>
    <row r="11" spans="2:21" s="129" customFormat="1" ht="17.25" customHeight="1">
      <c r="B11" s="135" t="s">
        <v>72</v>
      </c>
      <c r="C11" s="168">
        <f t="shared" si="1"/>
        <v>12409</v>
      </c>
      <c r="D11" s="133">
        <f t="shared" si="1"/>
        <v>6539</v>
      </c>
      <c r="E11" s="133">
        <f t="shared" si="1"/>
        <v>18948</v>
      </c>
      <c r="F11" s="133">
        <f t="shared" si="1"/>
        <v>62582642</v>
      </c>
      <c r="G11" s="133">
        <f t="shared" si="1"/>
        <v>24627339</v>
      </c>
      <c r="H11" s="133">
        <f t="shared" si="1"/>
        <v>37955303</v>
      </c>
      <c r="I11" s="133">
        <f t="shared" si="1"/>
        <v>2276514</v>
      </c>
      <c r="J11" s="133">
        <f t="shared" si="1"/>
        <v>194146</v>
      </c>
      <c r="K11" s="133">
        <f t="shared" si="1"/>
        <v>73</v>
      </c>
      <c r="L11" s="133">
        <f t="shared" si="1"/>
        <v>951</v>
      </c>
      <c r="M11" s="133">
        <f t="shared" si="1"/>
        <v>334</v>
      </c>
      <c r="N11" s="133">
        <f t="shared" si="1"/>
        <v>34</v>
      </c>
      <c r="O11" s="133">
        <f t="shared" si="1"/>
        <v>1793168</v>
      </c>
      <c r="P11" s="133">
        <f t="shared" si="1"/>
        <v>287268</v>
      </c>
      <c r="Q11" s="169">
        <f t="shared" si="1"/>
        <v>2080436</v>
      </c>
      <c r="R11" s="135" t="s">
        <v>72</v>
      </c>
      <c r="S11" s="184"/>
      <c r="T11" s="129">
        <f t="shared" si="2"/>
        <v>0</v>
      </c>
      <c r="U11" s="129">
        <f t="shared" si="3"/>
        <v>540</v>
      </c>
    </row>
    <row r="12" spans="2:21" s="129" customFormat="1" ht="17.25" customHeight="1">
      <c r="B12" s="135" t="s">
        <v>73</v>
      </c>
      <c r="C12" s="168">
        <f t="shared" si="1"/>
        <v>5787</v>
      </c>
      <c r="D12" s="133">
        <f t="shared" si="1"/>
        <v>2872</v>
      </c>
      <c r="E12" s="133">
        <f t="shared" si="1"/>
        <v>8659</v>
      </c>
      <c r="F12" s="133">
        <f t="shared" si="1"/>
        <v>26328357</v>
      </c>
      <c r="G12" s="133">
        <f t="shared" si="1"/>
        <v>10906031</v>
      </c>
      <c r="H12" s="133">
        <f t="shared" si="1"/>
        <v>15422326</v>
      </c>
      <c r="I12" s="133">
        <f t="shared" si="1"/>
        <v>924987</v>
      </c>
      <c r="J12" s="133">
        <f t="shared" si="1"/>
        <v>56476</v>
      </c>
      <c r="K12" s="133">
        <f t="shared" si="1"/>
        <v>37</v>
      </c>
      <c r="L12" s="133">
        <f t="shared" si="1"/>
        <v>336</v>
      </c>
      <c r="M12" s="133">
        <f t="shared" si="1"/>
        <v>130</v>
      </c>
      <c r="N12" s="133">
        <f t="shared" si="1"/>
        <v>0</v>
      </c>
      <c r="O12" s="133">
        <f t="shared" si="1"/>
        <v>758283</v>
      </c>
      <c r="P12" s="133">
        <f t="shared" si="1"/>
        <v>109599</v>
      </c>
      <c r="Q12" s="169">
        <f t="shared" si="1"/>
        <v>867882</v>
      </c>
      <c r="R12" s="135" t="s">
        <v>73</v>
      </c>
      <c r="S12" s="184"/>
      <c r="T12" s="129">
        <f t="shared" si="2"/>
        <v>0</v>
      </c>
      <c r="U12" s="129">
        <f t="shared" si="3"/>
        <v>126</v>
      </c>
    </row>
    <row r="13" spans="2:21" s="129" customFormat="1" ht="17.25" customHeight="1">
      <c r="B13" s="135" t="s">
        <v>74</v>
      </c>
      <c r="C13" s="168">
        <f t="shared" si="1"/>
        <v>4646</v>
      </c>
      <c r="D13" s="133">
        <f t="shared" si="1"/>
        <v>2340</v>
      </c>
      <c r="E13" s="133">
        <f t="shared" si="1"/>
        <v>6986</v>
      </c>
      <c r="F13" s="133">
        <f t="shared" si="1"/>
        <v>22674176</v>
      </c>
      <c r="G13" s="133">
        <f t="shared" si="1"/>
        <v>8997145</v>
      </c>
      <c r="H13" s="133">
        <f t="shared" si="1"/>
        <v>13677031</v>
      </c>
      <c r="I13" s="133">
        <f t="shared" si="1"/>
        <v>820324</v>
      </c>
      <c r="J13" s="133">
        <f t="shared" si="1"/>
        <v>49751</v>
      </c>
      <c r="K13" s="133">
        <f t="shared" si="1"/>
        <v>50</v>
      </c>
      <c r="L13" s="133">
        <f t="shared" si="1"/>
        <v>332</v>
      </c>
      <c r="M13" s="133">
        <f t="shared" si="1"/>
        <v>40</v>
      </c>
      <c r="N13" s="133">
        <f t="shared" si="1"/>
        <v>0</v>
      </c>
      <c r="O13" s="133">
        <f t="shared" si="1"/>
        <v>683023</v>
      </c>
      <c r="P13" s="133">
        <f t="shared" si="1"/>
        <v>87002</v>
      </c>
      <c r="Q13" s="169">
        <f t="shared" si="1"/>
        <v>770025</v>
      </c>
      <c r="R13" s="135" t="s">
        <v>74</v>
      </c>
      <c r="S13" s="184"/>
      <c r="T13" s="129">
        <f t="shared" si="2"/>
        <v>0</v>
      </c>
      <c r="U13" s="129">
        <f t="shared" si="3"/>
        <v>126</v>
      </c>
    </row>
    <row r="14" spans="2:21" s="129" customFormat="1" ht="17.25" customHeight="1">
      <c r="B14" s="135" t="s">
        <v>75</v>
      </c>
      <c r="C14" s="168">
        <f t="shared" si="1"/>
        <v>31656</v>
      </c>
      <c r="D14" s="133">
        <f t="shared" si="1"/>
        <v>9997</v>
      </c>
      <c r="E14" s="133">
        <f t="shared" si="1"/>
        <v>41653</v>
      </c>
      <c r="F14" s="133">
        <f t="shared" si="1"/>
        <v>186053620</v>
      </c>
      <c r="G14" s="133">
        <f t="shared" si="1"/>
        <v>60950336</v>
      </c>
      <c r="H14" s="133">
        <f t="shared" si="1"/>
        <v>125103284</v>
      </c>
      <c r="I14" s="133">
        <f t="shared" si="1"/>
        <v>7504356</v>
      </c>
      <c r="J14" s="133">
        <f t="shared" si="1"/>
        <v>773752</v>
      </c>
      <c r="K14" s="133">
        <f t="shared" si="1"/>
        <v>185</v>
      </c>
      <c r="L14" s="133">
        <f t="shared" si="1"/>
        <v>3438</v>
      </c>
      <c r="M14" s="133">
        <f t="shared" si="1"/>
        <v>2797</v>
      </c>
      <c r="N14" s="133">
        <f t="shared" si="1"/>
        <v>86</v>
      </c>
      <c r="O14" s="133">
        <f t="shared" si="1"/>
        <v>6214758</v>
      </c>
      <c r="P14" s="133">
        <f t="shared" si="1"/>
        <v>504072</v>
      </c>
      <c r="Q14" s="169">
        <f t="shared" si="1"/>
        <v>6718830</v>
      </c>
      <c r="R14" s="135" t="s">
        <v>75</v>
      </c>
      <c r="S14" s="184"/>
      <c r="T14" s="129">
        <f t="shared" si="2"/>
        <v>0</v>
      </c>
      <c r="U14" s="129">
        <f t="shared" si="3"/>
        <v>5268</v>
      </c>
    </row>
    <row r="15" spans="2:21" s="129" customFormat="1" ht="17.25" customHeight="1">
      <c r="B15" s="135" t="s">
        <v>76</v>
      </c>
      <c r="C15" s="168">
        <f t="shared" si="1"/>
        <v>20582</v>
      </c>
      <c r="D15" s="133">
        <f t="shared" si="1"/>
        <v>8789</v>
      </c>
      <c r="E15" s="133">
        <f t="shared" si="1"/>
        <v>29371</v>
      </c>
      <c r="F15" s="133">
        <f t="shared" si="1"/>
        <v>117395383</v>
      </c>
      <c r="G15" s="133">
        <f t="shared" si="1"/>
        <v>41635996</v>
      </c>
      <c r="H15" s="133">
        <f t="shared" si="1"/>
        <v>75759387</v>
      </c>
      <c r="I15" s="133">
        <f t="shared" si="1"/>
        <v>4544226</v>
      </c>
      <c r="J15" s="133">
        <f t="shared" si="1"/>
        <v>450598</v>
      </c>
      <c r="K15" s="133">
        <f t="shared" si="1"/>
        <v>407</v>
      </c>
      <c r="L15" s="133">
        <f t="shared" si="1"/>
        <v>1351</v>
      </c>
      <c r="M15" s="133">
        <f t="shared" si="1"/>
        <v>817</v>
      </c>
      <c r="N15" s="133">
        <f t="shared" si="1"/>
        <v>3</v>
      </c>
      <c r="O15" s="133">
        <f t="shared" si="1"/>
        <v>3634773</v>
      </c>
      <c r="P15" s="133">
        <f t="shared" si="1"/>
        <v>453823</v>
      </c>
      <c r="Q15" s="169">
        <f t="shared" si="1"/>
        <v>4088596</v>
      </c>
      <c r="R15" s="135" t="s">
        <v>76</v>
      </c>
      <c r="S15" s="184"/>
      <c r="T15" s="129">
        <f t="shared" si="2"/>
        <v>0</v>
      </c>
      <c r="U15" s="129">
        <f t="shared" si="3"/>
        <v>2454</v>
      </c>
    </row>
    <row r="16" spans="2:21" s="129" customFormat="1" ht="17.25" customHeight="1">
      <c r="B16" s="185" t="s">
        <v>425</v>
      </c>
      <c r="C16" s="168">
        <f t="shared" si="1"/>
        <v>8400</v>
      </c>
      <c r="D16" s="133">
        <f t="shared" si="1"/>
        <v>4921</v>
      </c>
      <c r="E16" s="133">
        <f t="shared" si="1"/>
        <v>13321</v>
      </c>
      <c r="F16" s="133">
        <f t="shared" si="1"/>
        <v>47007944</v>
      </c>
      <c r="G16" s="133">
        <f t="shared" si="1"/>
        <v>18145722</v>
      </c>
      <c r="H16" s="133">
        <f t="shared" si="1"/>
        <v>28862222</v>
      </c>
      <c r="I16" s="133">
        <f t="shared" si="1"/>
        <v>1731158</v>
      </c>
      <c r="J16" s="133">
        <f t="shared" si="1"/>
        <v>172436</v>
      </c>
      <c r="K16" s="133">
        <f t="shared" si="1"/>
        <v>170</v>
      </c>
      <c r="L16" s="133">
        <f t="shared" si="1"/>
        <v>410</v>
      </c>
      <c r="M16" s="133">
        <f t="shared" si="1"/>
        <v>149</v>
      </c>
      <c r="N16" s="133">
        <f t="shared" si="1"/>
        <v>33</v>
      </c>
      <c r="O16" s="133">
        <f t="shared" si="1"/>
        <v>1298065</v>
      </c>
      <c r="P16" s="133">
        <f t="shared" si="1"/>
        <v>259349</v>
      </c>
      <c r="Q16" s="169">
        <f t="shared" si="1"/>
        <v>1557414</v>
      </c>
      <c r="R16" s="135" t="str">
        <f>B16</f>
        <v>葛城市</v>
      </c>
      <c r="S16" s="184"/>
      <c r="T16" s="129">
        <f t="shared" si="2"/>
        <v>0</v>
      </c>
      <c r="U16" s="129">
        <f t="shared" si="3"/>
        <v>546</v>
      </c>
    </row>
    <row r="17" spans="2:21" s="129" customFormat="1" ht="17.25" customHeight="1">
      <c r="B17" s="135" t="s">
        <v>77</v>
      </c>
      <c r="C17" s="168">
        <f t="shared" si="1"/>
        <v>5116</v>
      </c>
      <c r="D17" s="133">
        <f t="shared" si="1"/>
        <v>2655</v>
      </c>
      <c r="E17" s="133">
        <f t="shared" si="1"/>
        <v>7771</v>
      </c>
      <c r="F17" s="133">
        <f t="shared" si="1"/>
        <v>24894397</v>
      </c>
      <c r="G17" s="133">
        <f t="shared" si="1"/>
        <v>10158661</v>
      </c>
      <c r="H17" s="133">
        <f t="shared" si="1"/>
        <v>14735736</v>
      </c>
      <c r="I17" s="133">
        <f t="shared" si="1"/>
        <v>883828</v>
      </c>
      <c r="J17" s="133">
        <f t="shared" si="1"/>
        <v>60345</v>
      </c>
      <c r="K17" s="133">
        <f t="shared" si="1"/>
        <v>43</v>
      </c>
      <c r="L17" s="133">
        <f t="shared" si="1"/>
        <v>419</v>
      </c>
      <c r="M17" s="133">
        <f t="shared" si="1"/>
        <v>381</v>
      </c>
      <c r="N17" s="133">
        <f t="shared" si="1"/>
        <v>564</v>
      </c>
      <c r="O17" s="133">
        <f t="shared" si="1"/>
        <v>718798</v>
      </c>
      <c r="P17" s="133">
        <f t="shared" si="1"/>
        <v>103074</v>
      </c>
      <c r="Q17" s="169">
        <f t="shared" si="1"/>
        <v>821872</v>
      </c>
      <c r="R17" s="135" t="s">
        <v>77</v>
      </c>
      <c r="S17" s="184"/>
      <c r="T17" s="129">
        <f t="shared" si="2"/>
        <v>0</v>
      </c>
      <c r="U17" s="129">
        <f t="shared" si="3"/>
        <v>204</v>
      </c>
    </row>
    <row r="18" spans="2:21" s="129" customFormat="1" ht="17.25" customHeight="1">
      <c r="B18" s="135" t="s">
        <v>78</v>
      </c>
      <c r="C18" s="168">
        <f t="shared" si="1"/>
        <v>578</v>
      </c>
      <c r="D18" s="133">
        <f t="shared" si="1"/>
        <v>320</v>
      </c>
      <c r="E18" s="133">
        <f t="shared" si="1"/>
        <v>898</v>
      </c>
      <c r="F18" s="133">
        <f t="shared" si="1"/>
        <v>2702394</v>
      </c>
      <c r="G18" s="133">
        <f t="shared" si="1"/>
        <v>1190305</v>
      </c>
      <c r="H18" s="133">
        <f t="shared" si="1"/>
        <v>1512089</v>
      </c>
      <c r="I18" s="133">
        <f t="shared" si="1"/>
        <v>90692</v>
      </c>
      <c r="J18" s="133">
        <f t="shared" si="1"/>
        <v>4826</v>
      </c>
      <c r="K18" s="133">
        <f t="shared" si="1"/>
        <v>25</v>
      </c>
      <c r="L18" s="133">
        <f t="shared" si="1"/>
        <v>69</v>
      </c>
      <c r="M18" s="133">
        <f t="shared" si="1"/>
        <v>90</v>
      </c>
      <c r="N18" s="133">
        <f t="shared" si="1"/>
        <v>0</v>
      </c>
      <c r="O18" s="133">
        <f t="shared" si="1"/>
        <v>73553</v>
      </c>
      <c r="P18" s="133">
        <f t="shared" si="1"/>
        <v>12123</v>
      </c>
      <c r="Q18" s="169">
        <f t="shared" si="1"/>
        <v>85676</v>
      </c>
      <c r="R18" s="135" t="s">
        <v>78</v>
      </c>
      <c r="S18" s="184"/>
      <c r="T18" s="129">
        <f t="shared" si="2"/>
        <v>0</v>
      </c>
      <c r="U18" s="129">
        <f t="shared" si="3"/>
        <v>6</v>
      </c>
    </row>
    <row r="19" spans="2:21" s="129" customFormat="1" ht="17.25" customHeight="1">
      <c r="B19" s="135" t="s">
        <v>79</v>
      </c>
      <c r="C19" s="168">
        <f t="shared" si="1"/>
        <v>4047</v>
      </c>
      <c r="D19" s="133">
        <f t="shared" si="1"/>
        <v>1678</v>
      </c>
      <c r="E19" s="133">
        <f t="shared" si="1"/>
        <v>5725</v>
      </c>
      <c r="F19" s="133">
        <f t="shared" si="1"/>
        <v>21088554</v>
      </c>
      <c r="G19" s="133">
        <f t="shared" si="1"/>
        <v>7810241</v>
      </c>
      <c r="H19" s="133">
        <f t="shared" si="1"/>
        <v>13278313</v>
      </c>
      <c r="I19" s="133">
        <f t="shared" si="1"/>
        <v>796452</v>
      </c>
      <c r="J19" s="133">
        <f t="shared" si="1"/>
        <v>74717</v>
      </c>
      <c r="K19" s="133">
        <f t="shared" si="1"/>
        <v>32</v>
      </c>
      <c r="L19" s="133">
        <f t="shared" si="1"/>
        <v>223</v>
      </c>
      <c r="M19" s="133">
        <f t="shared" si="1"/>
        <v>304</v>
      </c>
      <c r="N19" s="133">
        <f t="shared" si="1"/>
        <v>0</v>
      </c>
      <c r="O19" s="133">
        <f t="shared" si="1"/>
        <v>640416</v>
      </c>
      <c r="P19" s="133">
        <f t="shared" si="1"/>
        <v>80352</v>
      </c>
      <c r="Q19" s="169">
        <f t="shared" si="1"/>
        <v>720768</v>
      </c>
      <c r="R19" s="135" t="s">
        <v>79</v>
      </c>
      <c r="S19" s="184"/>
      <c r="T19" s="129">
        <f t="shared" si="2"/>
        <v>0</v>
      </c>
      <c r="U19" s="129">
        <f t="shared" si="3"/>
        <v>408</v>
      </c>
    </row>
    <row r="20" spans="2:21" s="129" customFormat="1" ht="17.25" customHeight="1">
      <c r="B20" s="135" t="s">
        <v>80</v>
      </c>
      <c r="C20" s="168">
        <f t="shared" si="1"/>
        <v>5483</v>
      </c>
      <c r="D20" s="133">
        <f t="shared" si="1"/>
        <v>2458</v>
      </c>
      <c r="E20" s="133">
        <f t="shared" si="1"/>
        <v>7941</v>
      </c>
      <c r="F20" s="133">
        <f t="shared" si="1"/>
        <v>28820261</v>
      </c>
      <c r="G20" s="133">
        <f t="shared" si="1"/>
        <v>10725813</v>
      </c>
      <c r="H20" s="133">
        <f t="shared" si="1"/>
        <v>18094448</v>
      </c>
      <c r="I20" s="133">
        <f t="shared" si="1"/>
        <v>1085324</v>
      </c>
      <c r="J20" s="133">
        <f t="shared" si="1"/>
        <v>99614</v>
      </c>
      <c r="K20" s="133">
        <f t="shared" si="1"/>
        <v>18</v>
      </c>
      <c r="L20" s="133">
        <f t="shared" si="1"/>
        <v>250</v>
      </c>
      <c r="M20" s="133">
        <f t="shared" si="1"/>
        <v>299</v>
      </c>
      <c r="N20" s="133">
        <f t="shared" si="1"/>
        <v>199</v>
      </c>
      <c r="O20" s="133">
        <f t="shared" si="1"/>
        <v>864975</v>
      </c>
      <c r="P20" s="133">
        <f t="shared" si="1"/>
        <v>119591</v>
      </c>
      <c r="Q20" s="169">
        <f t="shared" si="1"/>
        <v>984566</v>
      </c>
      <c r="R20" s="135" t="s">
        <v>80</v>
      </c>
      <c r="S20" s="184"/>
      <c r="T20" s="129">
        <f t="shared" si="2"/>
        <v>0</v>
      </c>
      <c r="U20" s="129">
        <f t="shared" si="3"/>
        <v>378</v>
      </c>
    </row>
    <row r="21" spans="2:21" s="129" customFormat="1" ht="17.25" customHeight="1">
      <c r="B21" s="135" t="s">
        <v>81</v>
      </c>
      <c r="C21" s="168">
        <f t="shared" si="1"/>
        <v>6888</v>
      </c>
      <c r="D21" s="133">
        <f t="shared" si="1"/>
        <v>2909</v>
      </c>
      <c r="E21" s="133">
        <f t="shared" si="1"/>
        <v>9797</v>
      </c>
      <c r="F21" s="133">
        <f t="shared" si="1"/>
        <v>36898017</v>
      </c>
      <c r="G21" s="133">
        <f t="shared" si="1"/>
        <v>13560892</v>
      </c>
      <c r="H21" s="133">
        <f t="shared" si="1"/>
        <v>23337125</v>
      </c>
      <c r="I21" s="133">
        <f t="shared" si="1"/>
        <v>1399798</v>
      </c>
      <c r="J21" s="133">
        <f t="shared" si="1"/>
        <v>139038</v>
      </c>
      <c r="K21" s="133">
        <f t="shared" si="1"/>
        <v>76</v>
      </c>
      <c r="L21" s="133">
        <f t="shared" si="1"/>
        <v>583</v>
      </c>
      <c r="M21" s="133">
        <f t="shared" si="1"/>
        <v>827</v>
      </c>
      <c r="N21" s="133">
        <f t="shared" si="1"/>
        <v>0</v>
      </c>
      <c r="O21" s="133">
        <f t="shared" si="1"/>
        <v>1102991</v>
      </c>
      <c r="P21" s="133">
        <f t="shared" si="1"/>
        <v>155623</v>
      </c>
      <c r="Q21" s="169">
        <f t="shared" si="1"/>
        <v>1258614</v>
      </c>
      <c r="R21" s="135" t="s">
        <v>81</v>
      </c>
      <c r="S21" s="184"/>
      <c r="T21" s="129">
        <f t="shared" si="2"/>
        <v>0</v>
      </c>
      <c r="U21" s="129">
        <f t="shared" si="3"/>
        <v>660</v>
      </c>
    </row>
    <row r="22" spans="2:21" s="129" customFormat="1" ht="17.25" customHeight="1">
      <c r="B22" s="135" t="s">
        <v>82</v>
      </c>
      <c r="C22" s="168">
        <f t="shared" si="1"/>
        <v>1629</v>
      </c>
      <c r="D22" s="133">
        <f t="shared" si="1"/>
        <v>809</v>
      </c>
      <c r="E22" s="133">
        <f t="shared" si="1"/>
        <v>2438</v>
      </c>
      <c r="F22" s="133">
        <f t="shared" si="1"/>
        <v>7307314</v>
      </c>
      <c r="G22" s="133">
        <f t="shared" si="1"/>
        <v>3048346</v>
      </c>
      <c r="H22" s="133">
        <f t="shared" si="1"/>
        <v>4258968</v>
      </c>
      <c r="I22" s="133">
        <f t="shared" si="1"/>
        <v>255435</v>
      </c>
      <c r="J22" s="133">
        <f t="shared" si="1"/>
        <v>17994</v>
      </c>
      <c r="K22" s="133">
        <f t="shared" si="1"/>
        <v>0</v>
      </c>
      <c r="L22" s="133">
        <f t="shared" si="1"/>
        <v>46</v>
      </c>
      <c r="M22" s="133">
        <f t="shared" si="1"/>
        <v>8</v>
      </c>
      <c r="N22" s="133">
        <f t="shared" si="1"/>
        <v>0</v>
      </c>
      <c r="O22" s="133">
        <f t="shared" si="1"/>
        <v>207881</v>
      </c>
      <c r="P22" s="133">
        <f t="shared" si="1"/>
        <v>29440</v>
      </c>
      <c r="Q22" s="169">
        <f t="shared" si="1"/>
        <v>237321</v>
      </c>
      <c r="R22" s="135" t="s">
        <v>82</v>
      </c>
      <c r="S22" s="184"/>
      <c r="T22" s="129">
        <f t="shared" si="2"/>
        <v>0</v>
      </c>
      <c r="U22" s="129">
        <f t="shared" si="3"/>
        <v>66</v>
      </c>
    </row>
    <row r="23" spans="2:21" s="129" customFormat="1" ht="17.25" customHeight="1">
      <c r="B23" s="135" t="s">
        <v>83</v>
      </c>
      <c r="C23" s="168">
        <f t="shared" ref="C23:Q38" si="4">C68</f>
        <v>1750</v>
      </c>
      <c r="D23" s="133">
        <f t="shared" si="4"/>
        <v>913</v>
      </c>
      <c r="E23" s="133">
        <f t="shared" si="4"/>
        <v>2663</v>
      </c>
      <c r="F23" s="133">
        <f t="shared" si="4"/>
        <v>8931856</v>
      </c>
      <c r="G23" s="133">
        <f t="shared" si="4"/>
        <v>3527548</v>
      </c>
      <c r="H23" s="133">
        <f t="shared" si="4"/>
        <v>5404308</v>
      </c>
      <c r="I23" s="133">
        <f t="shared" si="4"/>
        <v>324148</v>
      </c>
      <c r="J23" s="133">
        <f t="shared" si="4"/>
        <v>25676</v>
      </c>
      <c r="K23" s="133">
        <f t="shared" si="4"/>
        <v>5</v>
      </c>
      <c r="L23" s="133">
        <f t="shared" si="4"/>
        <v>94</v>
      </c>
      <c r="M23" s="133">
        <f t="shared" si="4"/>
        <v>1</v>
      </c>
      <c r="N23" s="133">
        <f t="shared" si="4"/>
        <v>0</v>
      </c>
      <c r="O23" s="133">
        <f t="shared" si="4"/>
        <v>257350</v>
      </c>
      <c r="P23" s="133">
        <f t="shared" si="4"/>
        <v>40950</v>
      </c>
      <c r="Q23" s="169">
        <f t="shared" si="4"/>
        <v>298300</v>
      </c>
      <c r="R23" s="135" t="s">
        <v>83</v>
      </c>
      <c r="S23" s="184"/>
      <c r="T23" s="129">
        <f t="shared" si="2"/>
        <v>0</v>
      </c>
      <c r="U23" s="129">
        <f t="shared" si="3"/>
        <v>72</v>
      </c>
    </row>
    <row r="24" spans="2:21" s="129" customFormat="1" ht="17.25" customHeight="1">
      <c r="B24" s="135" t="s">
        <v>84</v>
      </c>
      <c r="C24" s="168">
        <f t="shared" si="4"/>
        <v>1877</v>
      </c>
      <c r="D24" s="133">
        <f t="shared" si="4"/>
        <v>177</v>
      </c>
      <c r="E24" s="133">
        <f t="shared" si="4"/>
        <v>2054</v>
      </c>
      <c r="F24" s="133">
        <f t="shared" si="4"/>
        <v>6684466</v>
      </c>
      <c r="G24" s="133">
        <f t="shared" si="4"/>
        <v>2675772</v>
      </c>
      <c r="H24" s="133">
        <f t="shared" si="4"/>
        <v>4008694</v>
      </c>
      <c r="I24" s="133">
        <f t="shared" si="4"/>
        <v>240435</v>
      </c>
      <c r="J24" s="133">
        <f t="shared" si="4"/>
        <v>19650</v>
      </c>
      <c r="K24" s="133">
        <f t="shared" si="4"/>
        <v>1</v>
      </c>
      <c r="L24" s="133">
        <f t="shared" si="4"/>
        <v>137</v>
      </c>
      <c r="M24" s="133">
        <f t="shared" si="4"/>
        <v>85</v>
      </c>
      <c r="N24" s="133">
        <f t="shared" si="4"/>
        <v>8</v>
      </c>
      <c r="O24" s="133">
        <f t="shared" si="4"/>
        <v>212202</v>
      </c>
      <c r="P24" s="133">
        <f t="shared" si="4"/>
        <v>8292</v>
      </c>
      <c r="Q24" s="169">
        <f t="shared" si="4"/>
        <v>220494</v>
      </c>
      <c r="R24" s="135" t="s">
        <v>84</v>
      </c>
      <c r="S24" s="184"/>
      <c r="T24" s="129">
        <f t="shared" si="2"/>
        <v>0</v>
      </c>
      <c r="U24" s="129">
        <f>I24-SUM(J24:N24)-Q24</f>
        <v>60</v>
      </c>
    </row>
    <row r="25" spans="2:21" s="129" customFormat="1" ht="17.25" customHeight="1">
      <c r="B25" s="135" t="s">
        <v>85</v>
      </c>
      <c r="C25" s="168">
        <f t="shared" si="4"/>
        <v>7134</v>
      </c>
      <c r="D25" s="133">
        <f t="shared" si="4"/>
        <v>3701</v>
      </c>
      <c r="E25" s="133">
        <f t="shared" si="4"/>
        <v>10835</v>
      </c>
      <c r="F25" s="133">
        <f t="shared" si="4"/>
        <v>36778843</v>
      </c>
      <c r="G25" s="133">
        <f t="shared" si="4"/>
        <v>14458569</v>
      </c>
      <c r="H25" s="133">
        <f t="shared" si="4"/>
        <v>22320274</v>
      </c>
      <c r="I25" s="133">
        <f t="shared" si="4"/>
        <v>1338751</v>
      </c>
      <c r="J25" s="133">
        <f t="shared" si="4"/>
        <v>128237</v>
      </c>
      <c r="K25" s="133">
        <f t="shared" si="4"/>
        <v>104</v>
      </c>
      <c r="L25" s="133">
        <f t="shared" si="4"/>
        <v>575</v>
      </c>
      <c r="M25" s="133">
        <f t="shared" si="4"/>
        <v>136</v>
      </c>
      <c r="N25" s="133">
        <f t="shared" si="4"/>
        <v>37</v>
      </c>
      <c r="O25" s="133">
        <f t="shared" si="4"/>
        <v>1027725</v>
      </c>
      <c r="P25" s="133">
        <f t="shared" si="4"/>
        <v>181607</v>
      </c>
      <c r="Q25" s="169">
        <f t="shared" si="4"/>
        <v>1209332</v>
      </c>
      <c r="R25" s="135" t="s">
        <v>85</v>
      </c>
      <c r="S25" s="184"/>
      <c r="T25" s="129">
        <f t="shared" si="2"/>
        <v>0</v>
      </c>
      <c r="U25" s="129">
        <f t="shared" si="3"/>
        <v>330</v>
      </c>
    </row>
    <row r="26" spans="2:21" s="129" customFormat="1" ht="17.25" customHeight="1">
      <c r="B26" s="135" t="s">
        <v>86</v>
      </c>
      <c r="C26" s="168">
        <f t="shared" si="4"/>
        <v>204</v>
      </c>
      <c r="D26" s="133">
        <f t="shared" si="4"/>
        <v>119</v>
      </c>
      <c r="E26" s="133">
        <f t="shared" si="4"/>
        <v>323</v>
      </c>
      <c r="F26" s="133">
        <f t="shared" si="4"/>
        <v>965118</v>
      </c>
      <c r="G26" s="133">
        <f t="shared" si="4"/>
        <v>425186</v>
      </c>
      <c r="H26" s="133">
        <f t="shared" si="4"/>
        <v>539932</v>
      </c>
      <c r="I26" s="133">
        <f t="shared" si="4"/>
        <v>32382</v>
      </c>
      <c r="J26" s="133">
        <f t="shared" si="4"/>
        <v>2070</v>
      </c>
      <c r="K26" s="133">
        <f t="shared" si="4"/>
        <v>0</v>
      </c>
      <c r="L26" s="133">
        <f t="shared" si="4"/>
        <v>0</v>
      </c>
      <c r="M26" s="133">
        <f t="shared" si="4"/>
        <v>0</v>
      </c>
      <c r="N26" s="133">
        <f t="shared" si="4"/>
        <v>0</v>
      </c>
      <c r="O26" s="133">
        <f t="shared" si="4"/>
        <v>25940</v>
      </c>
      <c r="P26" s="133">
        <f t="shared" si="4"/>
        <v>4372</v>
      </c>
      <c r="Q26" s="169">
        <f t="shared" si="4"/>
        <v>30312</v>
      </c>
      <c r="R26" s="135" t="s">
        <v>86</v>
      </c>
      <c r="S26" s="184"/>
      <c r="T26" s="129">
        <f t="shared" si="2"/>
        <v>0</v>
      </c>
      <c r="U26" s="129">
        <f t="shared" si="3"/>
        <v>0</v>
      </c>
    </row>
    <row r="27" spans="2:21" s="129" customFormat="1" ht="17.25" customHeight="1">
      <c r="B27" s="135" t="s">
        <v>87</v>
      </c>
      <c r="C27" s="168">
        <f t="shared" si="4"/>
        <v>246</v>
      </c>
      <c r="D27" s="133">
        <f t="shared" si="4"/>
        <v>87</v>
      </c>
      <c r="E27" s="133">
        <f t="shared" si="4"/>
        <v>333</v>
      </c>
      <c r="F27" s="133">
        <f t="shared" si="4"/>
        <v>925829</v>
      </c>
      <c r="G27" s="133">
        <f t="shared" si="4"/>
        <v>435786</v>
      </c>
      <c r="H27" s="133">
        <f t="shared" si="4"/>
        <v>490043</v>
      </c>
      <c r="I27" s="133">
        <f t="shared" si="4"/>
        <v>29389</v>
      </c>
      <c r="J27" s="133">
        <f t="shared" si="4"/>
        <v>1421</v>
      </c>
      <c r="K27" s="133">
        <f t="shared" si="4"/>
        <v>0</v>
      </c>
      <c r="L27" s="133">
        <f t="shared" si="4"/>
        <v>30</v>
      </c>
      <c r="M27" s="133">
        <f t="shared" si="4"/>
        <v>0</v>
      </c>
      <c r="N27" s="133">
        <f t="shared" si="4"/>
        <v>0</v>
      </c>
      <c r="O27" s="133">
        <f t="shared" si="4"/>
        <v>24904</v>
      </c>
      <c r="P27" s="133">
        <f t="shared" si="4"/>
        <v>3034</v>
      </c>
      <c r="Q27" s="169">
        <f t="shared" si="4"/>
        <v>27938</v>
      </c>
      <c r="R27" s="135" t="s">
        <v>87</v>
      </c>
      <c r="S27" s="184"/>
      <c r="T27" s="129">
        <f t="shared" si="2"/>
        <v>0</v>
      </c>
      <c r="U27" s="129">
        <f t="shared" si="3"/>
        <v>0</v>
      </c>
    </row>
    <row r="28" spans="2:21" s="129" customFormat="1" ht="17.25" customHeight="1">
      <c r="B28" s="135" t="s">
        <v>88</v>
      </c>
      <c r="C28" s="168">
        <f t="shared" si="4"/>
        <v>1297</v>
      </c>
      <c r="D28" s="133">
        <f t="shared" si="4"/>
        <v>489</v>
      </c>
      <c r="E28" s="133">
        <f t="shared" si="4"/>
        <v>1786</v>
      </c>
      <c r="F28" s="133">
        <f t="shared" si="4"/>
        <v>5912493</v>
      </c>
      <c r="G28" s="133">
        <f t="shared" si="4"/>
        <v>2392458</v>
      </c>
      <c r="H28" s="133">
        <f t="shared" si="4"/>
        <v>3520035</v>
      </c>
      <c r="I28" s="133">
        <f t="shared" si="4"/>
        <v>211128</v>
      </c>
      <c r="J28" s="133">
        <f t="shared" si="4"/>
        <v>14089</v>
      </c>
      <c r="K28" s="133">
        <f t="shared" si="4"/>
        <v>22</v>
      </c>
      <c r="L28" s="133">
        <f t="shared" si="4"/>
        <v>39</v>
      </c>
      <c r="M28" s="133">
        <f t="shared" si="4"/>
        <v>0</v>
      </c>
      <c r="N28" s="133">
        <f t="shared" si="4"/>
        <v>0</v>
      </c>
      <c r="O28" s="133">
        <f t="shared" si="4"/>
        <v>176001</v>
      </c>
      <c r="P28" s="133">
        <f t="shared" si="4"/>
        <v>20917</v>
      </c>
      <c r="Q28" s="169">
        <f t="shared" si="4"/>
        <v>196918</v>
      </c>
      <c r="R28" s="135" t="s">
        <v>88</v>
      </c>
      <c r="S28" s="184"/>
      <c r="T28" s="129">
        <f t="shared" si="2"/>
        <v>0</v>
      </c>
      <c r="U28" s="129">
        <f t="shared" si="3"/>
        <v>60</v>
      </c>
    </row>
    <row r="29" spans="2:21" s="129" customFormat="1" ht="17.25" customHeight="1">
      <c r="B29" s="135" t="s">
        <v>89</v>
      </c>
      <c r="C29" s="168">
        <f t="shared" si="4"/>
        <v>1036</v>
      </c>
      <c r="D29" s="133">
        <f t="shared" si="4"/>
        <v>439</v>
      </c>
      <c r="E29" s="133">
        <f t="shared" si="4"/>
        <v>1475</v>
      </c>
      <c r="F29" s="133">
        <f t="shared" si="4"/>
        <v>5211368</v>
      </c>
      <c r="G29" s="133">
        <f t="shared" si="4"/>
        <v>1994473</v>
      </c>
      <c r="H29" s="133">
        <f t="shared" si="4"/>
        <v>3216895</v>
      </c>
      <c r="I29" s="133">
        <f t="shared" si="4"/>
        <v>192954</v>
      </c>
      <c r="J29" s="133">
        <f t="shared" si="4"/>
        <v>14787</v>
      </c>
      <c r="K29" s="133">
        <f t="shared" si="4"/>
        <v>2</v>
      </c>
      <c r="L29" s="133">
        <f t="shared" si="4"/>
        <v>124</v>
      </c>
      <c r="M29" s="133">
        <f t="shared" si="4"/>
        <v>10</v>
      </c>
      <c r="N29" s="133">
        <f t="shared" si="4"/>
        <v>0</v>
      </c>
      <c r="O29" s="133">
        <f t="shared" si="4"/>
        <v>158126</v>
      </c>
      <c r="P29" s="133">
        <f t="shared" si="4"/>
        <v>19827</v>
      </c>
      <c r="Q29" s="169">
        <f t="shared" si="4"/>
        <v>177953</v>
      </c>
      <c r="R29" s="135" t="s">
        <v>89</v>
      </c>
      <c r="S29" s="184"/>
      <c r="T29" s="129">
        <f t="shared" si="2"/>
        <v>0</v>
      </c>
      <c r="U29" s="129">
        <f t="shared" si="3"/>
        <v>78</v>
      </c>
    </row>
    <row r="30" spans="2:21" s="129" customFormat="1" ht="17.25" customHeight="1">
      <c r="B30" s="135" t="s">
        <v>90</v>
      </c>
      <c r="C30" s="168">
        <f t="shared" si="4"/>
        <v>4883</v>
      </c>
      <c r="D30" s="133">
        <f t="shared" si="4"/>
        <v>2230</v>
      </c>
      <c r="E30" s="133">
        <f t="shared" si="4"/>
        <v>7113</v>
      </c>
      <c r="F30" s="133">
        <f t="shared" si="4"/>
        <v>24615793</v>
      </c>
      <c r="G30" s="133">
        <f t="shared" si="4"/>
        <v>9472569</v>
      </c>
      <c r="H30" s="133">
        <f t="shared" si="4"/>
        <v>15143224</v>
      </c>
      <c r="I30" s="133">
        <f t="shared" si="4"/>
        <v>908287</v>
      </c>
      <c r="J30" s="133">
        <f t="shared" si="4"/>
        <v>78863</v>
      </c>
      <c r="K30" s="133">
        <f t="shared" si="4"/>
        <v>85</v>
      </c>
      <c r="L30" s="133">
        <f t="shared" si="4"/>
        <v>287</v>
      </c>
      <c r="M30" s="133">
        <f t="shared" si="4"/>
        <v>50</v>
      </c>
      <c r="N30" s="133">
        <f t="shared" si="4"/>
        <v>0</v>
      </c>
      <c r="O30" s="133">
        <f t="shared" si="4"/>
        <v>727851</v>
      </c>
      <c r="P30" s="133">
        <f t="shared" si="4"/>
        <v>100755</v>
      </c>
      <c r="Q30" s="169">
        <f t="shared" si="4"/>
        <v>828606</v>
      </c>
      <c r="R30" s="135" t="s">
        <v>90</v>
      </c>
      <c r="S30" s="184"/>
      <c r="T30" s="129">
        <f t="shared" si="2"/>
        <v>0</v>
      </c>
      <c r="U30" s="129">
        <f t="shared" si="3"/>
        <v>396</v>
      </c>
    </row>
    <row r="31" spans="2:21" s="129" customFormat="1" ht="17.25" customHeight="1">
      <c r="B31" s="135" t="s">
        <v>91</v>
      </c>
      <c r="C31" s="168">
        <f t="shared" si="4"/>
        <v>6295</v>
      </c>
      <c r="D31" s="133">
        <f t="shared" si="4"/>
        <v>2441</v>
      </c>
      <c r="E31" s="133">
        <f t="shared" si="4"/>
        <v>8736</v>
      </c>
      <c r="F31" s="133">
        <f t="shared" si="4"/>
        <v>35603963</v>
      </c>
      <c r="G31" s="133">
        <f t="shared" si="4"/>
        <v>12297570</v>
      </c>
      <c r="H31" s="133">
        <f t="shared" si="4"/>
        <v>23306393</v>
      </c>
      <c r="I31" s="133">
        <f t="shared" si="4"/>
        <v>1398013</v>
      </c>
      <c r="J31" s="133">
        <f t="shared" si="4"/>
        <v>139040</v>
      </c>
      <c r="K31" s="133">
        <f t="shared" si="4"/>
        <v>99</v>
      </c>
      <c r="L31" s="133">
        <f t="shared" si="4"/>
        <v>454</v>
      </c>
      <c r="M31" s="133">
        <f t="shared" si="4"/>
        <v>655</v>
      </c>
      <c r="N31" s="133">
        <f t="shared" si="4"/>
        <v>0</v>
      </c>
      <c r="O31" s="133">
        <f t="shared" si="4"/>
        <v>1129898</v>
      </c>
      <c r="P31" s="133">
        <f t="shared" si="4"/>
        <v>127261</v>
      </c>
      <c r="Q31" s="169">
        <f t="shared" si="4"/>
        <v>1257159</v>
      </c>
      <c r="R31" s="135" t="s">
        <v>91</v>
      </c>
      <c r="S31" s="184"/>
      <c r="T31" s="129">
        <f t="shared" si="2"/>
        <v>0</v>
      </c>
      <c r="U31" s="129">
        <f t="shared" si="3"/>
        <v>606</v>
      </c>
    </row>
    <row r="32" spans="2:21" s="129" customFormat="1" ht="17.25" customHeight="1">
      <c r="B32" s="135" t="s">
        <v>92</v>
      </c>
      <c r="C32" s="168">
        <f t="shared" si="4"/>
        <v>8210</v>
      </c>
      <c r="D32" s="133">
        <f t="shared" si="4"/>
        <v>4140</v>
      </c>
      <c r="E32" s="133">
        <f t="shared" si="4"/>
        <v>12350</v>
      </c>
      <c r="F32" s="133">
        <f t="shared" si="4"/>
        <v>50679058</v>
      </c>
      <c r="G32" s="133">
        <f t="shared" si="4"/>
        <v>17630241</v>
      </c>
      <c r="H32" s="133">
        <f t="shared" si="4"/>
        <v>33048817</v>
      </c>
      <c r="I32" s="133">
        <f t="shared" si="4"/>
        <v>1982387</v>
      </c>
      <c r="J32" s="133">
        <f t="shared" si="4"/>
        <v>217532</v>
      </c>
      <c r="K32" s="133">
        <f t="shared" si="4"/>
        <v>42</v>
      </c>
      <c r="L32" s="133">
        <f t="shared" si="4"/>
        <v>1183</v>
      </c>
      <c r="M32" s="133">
        <f t="shared" si="4"/>
        <v>463</v>
      </c>
      <c r="N32" s="133">
        <f t="shared" si="4"/>
        <v>0</v>
      </c>
      <c r="O32" s="133">
        <f t="shared" si="4"/>
        <v>1548932</v>
      </c>
      <c r="P32" s="133">
        <f t="shared" si="4"/>
        <v>213131</v>
      </c>
      <c r="Q32" s="169">
        <f t="shared" si="4"/>
        <v>1762063</v>
      </c>
      <c r="R32" s="135" t="s">
        <v>92</v>
      </c>
      <c r="S32" s="184"/>
      <c r="T32" s="129">
        <f t="shared" si="2"/>
        <v>0</v>
      </c>
      <c r="U32" s="129">
        <f t="shared" si="3"/>
        <v>1104</v>
      </c>
    </row>
    <row r="33" spans="2:21" s="129" customFormat="1" ht="17.25" customHeight="1">
      <c r="B33" s="135" t="s">
        <v>93</v>
      </c>
      <c r="C33" s="168">
        <f t="shared" si="4"/>
        <v>3708</v>
      </c>
      <c r="D33" s="133">
        <f t="shared" si="4"/>
        <v>1505</v>
      </c>
      <c r="E33" s="133">
        <f t="shared" si="4"/>
        <v>5213</v>
      </c>
      <c r="F33" s="133">
        <f t="shared" si="4"/>
        <v>20000633</v>
      </c>
      <c r="G33" s="133">
        <f t="shared" si="4"/>
        <v>7176791</v>
      </c>
      <c r="H33" s="133">
        <f t="shared" si="4"/>
        <v>12823842</v>
      </c>
      <c r="I33" s="133">
        <f t="shared" si="4"/>
        <v>769205</v>
      </c>
      <c r="J33" s="133">
        <f t="shared" si="4"/>
        <v>68743</v>
      </c>
      <c r="K33" s="133">
        <f t="shared" si="4"/>
        <v>7</v>
      </c>
      <c r="L33" s="133">
        <f t="shared" si="4"/>
        <v>430</v>
      </c>
      <c r="M33" s="133">
        <f t="shared" si="4"/>
        <v>377</v>
      </c>
      <c r="N33" s="133">
        <f t="shared" si="4"/>
        <v>0</v>
      </c>
      <c r="O33" s="133">
        <f t="shared" si="4"/>
        <v>631143</v>
      </c>
      <c r="P33" s="133">
        <f t="shared" si="4"/>
        <v>68169</v>
      </c>
      <c r="Q33" s="169">
        <f t="shared" si="4"/>
        <v>699312</v>
      </c>
      <c r="R33" s="135" t="s">
        <v>93</v>
      </c>
      <c r="S33" s="184"/>
      <c r="T33" s="129">
        <f t="shared" si="2"/>
        <v>0</v>
      </c>
      <c r="U33" s="129">
        <f>I33-SUM(J33:N33)-Q33</f>
        <v>336</v>
      </c>
    </row>
    <row r="34" spans="2:21" s="129" customFormat="1" ht="17.25" customHeight="1">
      <c r="B34" s="135" t="s">
        <v>94</v>
      </c>
      <c r="C34" s="168">
        <f t="shared" si="4"/>
        <v>1119</v>
      </c>
      <c r="D34" s="133">
        <f t="shared" si="4"/>
        <v>475</v>
      </c>
      <c r="E34" s="133">
        <f t="shared" si="4"/>
        <v>1594</v>
      </c>
      <c r="F34" s="133">
        <f t="shared" si="4"/>
        <v>4883299</v>
      </c>
      <c r="G34" s="133">
        <f t="shared" si="4"/>
        <v>2006004</v>
      </c>
      <c r="H34" s="133">
        <f t="shared" si="4"/>
        <v>2877295</v>
      </c>
      <c r="I34" s="133">
        <f t="shared" si="4"/>
        <v>172572</v>
      </c>
      <c r="J34" s="133">
        <f t="shared" si="4"/>
        <v>8401</v>
      </c>
      <c r="K34" s="133">
        <f t="shared" si="4"/>
        <v>32</v>
      </c>
      <c r="L34" s="133">
        <f t="shared" si="4"/>
        <v>39</v>
      </c>
      <c r="M34" s="133">
        <f t="shared" si="4"/>
        <v>16</v>
      </c>
      <c r="N34" s="133">
        <f t="shared" si="4"/>
        <v>0</v>
      </c>
      <c r="O34" s="133">
        <f t="shared" si="4"/>
        <v>148166</v>
      </c>
      <c r="P34" s="133">
        <f t="shared" si="4"/>
        <v>15894</v>
      </c>
      <c r="Q34" s="169">
        <f t="shared" si="4"/>
        <v>164060</v>
      </c>
      <c r="R34" s="135" t="s">
        <v>94</v>
      </c>
      <c r="S34" s="184"/>
      <c r="T34" s="129">
        <f t="shared" si="2"/>
        <v>0</v>
      </c>
      <c r="U34" s="129">
        <f t="shared" si="3"/>
        <v>24</v>
      </c>
    </row>
    <row r="35" spans="2:21" s="129" customFormat="1" ht="17.25" customHeight="1">
      <c r="B35" s="135" t="s">
        <v>95</v>
      </c>
      <c r="C35" s="168">
        <f t="shared" si="4"/>
        <v>3703</v>
      </c>
      <c r="D35" s="133">
        <f t="shared" si="4"/>
        <v>1777</v>
      </c>
      <c r="E35" s="133">
        <f t="shared" si="4"/>
        <v>5480</v>
      </c>
      <c r="F35" s="133">
        <f t="shared" si="4"/>
        <v>17314400</v>
      </c>
      <c r="G35" s="133">
        <f t="shared" si="4"/>
        <v>7117810</v>
      </c>
      <c r="H35" s="133">
        <f t="shared" si="4"/>
        <v>10196590</v>
      </c>
      <c r="I35" s="133">
        <f t="shared" si="4"/>
        <v>611559</v>
      </c>
      <c r="J35" s="133">
        <f t="shared" si="4"/>
        <v>42849</v>
      </c>
      <c r="K35" s="133">
        <f t="shared" si="4"/>
        <v>0</v>
      </c>
      <c r="L35" s="133">
        <f t="shared" si="4"/>
        <v>46</v>
      </c>
      <c r="M35" s="133">
        <f t="shared" si="4"/>
        <v>17</v>
      </c>
      <c r="N35" s="133">
        <f t="shared" si="4"/>
        <v>0</v>
      </c>
      <c r="O35" s="133">
        <f t="shared" si="4"/>
        <v>495512</v>
      </c>
      <c r="P35" s="133">
        <f t="shared" si="4"/>
        <v>73033</v>
      </c>
      <c r="Q35" s="169">
        <f t="shared" si="4"/>
        <v>568545</v>
      </c>
      <c r="R35" s="135" t="s">
        <v>95</v>
      </c>
      <c r="S35" s="184"/>
      <c r="T35" s="129">
        <f t="shared" si="2"/>
        <v>0</v>
      </c>
      <c r="U35" s="129">
        <f t="shared" si="3"/>
        <v>102</v>
      </c>
    </row>
    <row r="36" spans="2:21" s="129" customFormat="1" ht="17.25" customHeight="1">
      <c r="B36" s="135" t="s">
        <v>96</v>
      </c>
      <c r="C36" s="168">
        <f t="shared" si="4"/>
        <v>847</v>
      </c>
      <c r="D36" s="133">
        <f t="shared" si="4"/>
        <v>400</v>
      </c>
      <c r="E36" s="133">
        <f t="shared" si="4"/>
        <v>1247</v>
      </c>
      <c r="F36" s="133">
        <f t="shared" si="4"/>
        <v>3935559</v>
      </c>
      <c r="G36" s="133">
        <f t="shared" si="4"/>
        <v>1607103</v>
      </c>
      <c r="H36" s="133">
        <f t="shared" si="4"/>
        <v>2328456</v>
      </c>
      <c r="I36" s="133">
        <f t="shared" si="4"/>
        <v>139654</v>
      </c>
      <c r="J36" s="133">
        <f t="shared" si="4"/>
        <v>8157</v>
      </c>
      <c r="K36" s="133">
        <f t="shared" si="4"/>
        <v>0</v>
      </c>
      <c r="L36" s="133">
        <f t="shared" si="4"/>
        <v>40</v>
      </c>
      <c r="M36" s="133">
        <f t="shared" si="4"/>
        <v>0</v>
      </c>
      <c r="N36" s="133">
        <f t="shared" si="4"/>
        <v>0</v>
      </c>
      <c r="O36" s="133">
        <f t="shared" si="4"/>
        <v>118154</v>
      </c>
      <c r="P36" s="133">
        <f t="shared" si="4"/>
        <v>13285</v>
      </c>
      <c r="Q36" s="169">
        <f t="shared" si="4"/>
        <v>131439</v>
      </c>
      <c r="R36" s="135" t="s">
        <v>96</v>
      </c>
      <c r="S36" s="184"/>
      <c r="T36" s="129">
        <f t="shared" si="2"/>
        <v>0</v>
      </c>
      <c r="U36" s="129">
        <f t="shared" si="3"/>
        <v>18</v>
      </c>
    </row>
    <row r="37" spans="2:21" s="129" customFormat="1" ht="17.25" customHeight="1">
      <c r="B37" s="135" t="s">
        <v>97</v>
      </c>
      <c r="C37" s="168">
        <f t="shared" si="4"/>
        <v>105</v>
      </c>
      <c r="D37" s="133">
        <f t="shared" si="4"/>
        <v>55</v>
      </c>
      <c r="E37" s="133">
        <f t="shared" si="4"/>
        <v>160</v>
      </c>
      <c r="F37" s="133">
        <f t="shared" si="4"/>
        <v>481750</v>
      </c>
      <c r="G37" s="133">
        <f t="shared" si="4"/>
        <v>201676</v>
      </c>
      <c r="H37" s="133">
        <f t="shared" si="4"/>
        <v>280074</v>
      </c>
      <c r="I37" s="133">
        <f t="shared" si="4"/>
        <v>16797</v>
      </c>
      <c r="J37" s="133">
        <f t="shared" si="4"/>
        <v>695</v>
      </c>
      <c r="K37" s="133">
        <f t="shared" si="4"/>
        <v>0</v>
      </c>
      <c r="L37" s="133">
        <f t="shared" si="4"/>
        <v>247</v>
      </c>
      <c r="M37" s="133">
        <f t="shared" si="4"/>
        <v>0</v>
      </c>
      <c r="N37" s="133">
        <f t="shared" si="4"/>
        <v>0</v>
      </c>
      <c r="O37" s="133">
        <f t="shared" si="4"/>
        <v>13202</v>
      </c>
      <c r="P37" s="133">
        <f t="shared" si="4"/>
        <v>2653</v>
      </c>
      <c r="Q37" s="169">
        <f t="shared" si="4"/>
        <v>15855</v>
      </c>
      <c r="R37" s="135" t="s">
        <v>97</v>
      </c>
      <c r="S37" s="184"/>
      <c r="T37" s="129">
        <f t="shared" si="2"/>
        <v>0</v>
      </c>
      <c r="U37" s="129">
        <f t="shared" si="3"/>
        <v>0</v>
      </c>
    </row>
    <row r="38" spans="2:21" s="129" customFormat="1" ht="17.25" customHeight="1">
      <c r="B38" s="135" t="s">
        <v>98</v>
      </c>
      <c r="C38" s="168">
        <f t="shared" si="4"/>
        <v>221</v>
      </c>
      <c r="D38" s="133">
        <f t="shared" si="4"/>
        <v>110</v>
      </c>
      <c r="E38" s="133">
        <f t="shared" si="4"/>
        <v>331</v>
      </c>
      <c r="F38" s="133">
        <f t="shared" si="4"/>
        <v>936512</v>
      </c>
      <c r="G38" s="133">
        <f t="shared" si="4"/>
        <v>399926</v>
      </c>
      <c r="H38" s="133">
        <f t="shared" si="4"/>
        <v>536586</v>
      </c>
      <c r="I38" s="133">
        <f t="shared" si="4"/>
        <v>32183</v>
      </c>
      <c r="J38" s="133">
        <f t="shared" si="4"/>
        <v>1385</v>
      </c>
      <c r="K38" s="133">
        <f t="shared" si="4"/>
        <v>0</v>
      </c>
      <c r="L38" s="133">
        <f t="shared" si="4"/>
        <v>0</v>
      </c>
      <c r="M38" s="133">
        <f t="shared" si="4"/>
        <v>6</v>
      </c>
      <c r="N38" s="133">
        <f t="shared" si="4"/>
        <v>0</v>
      </c>
      <c r="O38" s="133">
        <f t="shared" si="4"/>
        <v>26844</v>
      </c>
      <c r="P38" s="133">
        <f t="shared" si="4"/>
        <v>3942</v>
      </c>
      <c r="Q38" s="169">
        <f t="shared" si="4"/>
        <v>30786</v>
      </c>
      <c r="R38" s="135" t="s">
        <v>98</v>
      </c>
      <c r="S38" s="184"/>
      <c r="T38" s="129">
        <f t="shared" si="2"/>
        <v>0</v>
      </c>
      <c r="U38" s="129">
        <f t="shared" si="3"/>
        <v>6</v>
      </c>
    </row>
    <row r="39" spans="2:21" s="129" customFormat="1" ht="17.25" customHeight="1">
      <c r="B39" s="135" t="s">
        <v>99</v>
      </c>
      <c r="C39" s="168">
        <f t="shared" ref="C39:Q44" si="5">C84</f>
        <v>96</v>
      </c>
      <c r="D39" s="133">
        <f t="shared" si="5"/>
        <v>20</v>
      </c>
      <c r="E39" s="133">
        <f t="shared" si="5"/>
        <v>116</v>
      </c>
      <c r="F39" s="133">
        <f t="shared" si="5"/>
        <v>347535</v>
      </c>
      <c r="G39" s="133">
        <f t="shared" si="5"/>
        <v>141752</v>
      </c>
      <c r="H39" s="133">
        <f t="shared" si="5"/>
        <v>205783</v>
      </c>
      <c r="I39" s="133">
        <f t="shared" si="5"/>
        <v>12342</v>
      </c>
      <c r="J39" s="133">
        <f t="shared" si="5"/>
        <v>692</v>
      </c>
      <c r="K39" s="133">
        <f t="shared" si="5"/>
        <v>3</v>
      </c>
      <c r="L39" s="133">
        <f t="shared" si="5"/>
        <v>0</v>
      </c>
      <c r="M39" s="133">
        <f t="shared" si="5"/>
        <v>0</v>
      </c>
      <c r="N39" s="133">
        <f t="shared" si="5"/>
        <v>0</v>
      </c>
      <c r="O39" s="133">
        <f t="shared" si="5"/>
        <v>10757</v>
      </c>
      <c r="P39" s="133">
        <f t="shared" si="5"/>
        <v>890</v>
      </c>
      <c r="Q39" s="169">
        <f t="shared" si="5"/>
        <v>11647</v>
      </c>
      <c r="R39" s="135" t="s">
        <v>99</v>
      </c>
      <c r="S39" s="184"/>
      <c r="T39" s="129">
        <f t="shared" si="2"/>
        <v>0</v>
      </c>
      <c r="U39" s="129">
        <f t="shared" si="3"/>
        <v>0</v>
      </c>
    </row>
    <row r="40" spans="2:21" s="129" customFormat="1" ht="17.25" customHeight="1">
      <c r="B40" s="135" t="s">
        <v>100</v>
      </c>
      <c r="C40" s="168">
        <f t="shared" si="5"/>
        <v>649</v>
      </c>
      <c r="D40" s="133">
        <f t="shared" si="5"/>
        <v>241</v>
      </c>
      <c r="E40" s="133">
        <f t="shared" si="5"/>
        <v>890</v>
      </c>
      <c r="F40" s="133">
        <f t="shared" si="5"/>
        <v>3025282</v>
      </c>
      <c r="G40" s="133">
        <f t="shared" si="5"/>
        <v>1171001</v>
      </c>
      <c r="H40" s="133">
        <f t="shared" si="5"/>
        <v>1854281</v>
      </c>
      <c r="I40" s="133">
        <f t="shared" si="5"/>
        <v>111220</v>
      </c>
      <c r="J40" s="133">
        <f t="shared" si="5"/>
        <v>5877</v>
      </c>
      <c r="K40" s="133">
        <f t="shared" si="5"/>
        <v>4</v>
      </c>
      <c r="L40" s="133">
        <f t="shared" si="5"/>
        <v>58</v>
      </c>
      <c r="M40" s="133">
        <f t="shared" si="5"/>
        <v>0</v>
      </c>
      <c r="N40" s="133">
        <f t="shared" si="5"/>
        <v>0</v>
      </c>
      <c r="O40" s="133">
        <f t="shared" si="5"/>
        <v>94072</v>
      </c>
      <c r="P40" s="133">
        <f t="shared" si="5"/>
        <v>11203</v>
      </c>
      <c r="Q40" s="169">
        <f t="shared" si="5"/>
        <v>105275</v>
      </c>
      <c r="R40" s="135" t="s">
        <v>100</v>
      </c>
      <c r="S40" s="184"/>
      <c r="T40" s="129">
        <f t="shared" si="2"/>
        <v>0</v>
      </c>
      <c r="U40" s="129">
        <f>I40-SUM(J40:N40)-Q40</f>
        <v>6</v>
      </c>
    </row>
    <row r="41" spans="2:21" s="129" customFormat="1" ht="17.25" customHeight="1">
      <c r="B41" s="135" t="s">
        <v>101</v>
      </c>
      <c r="C41" s="168">
        <f t="shared" si="5"/>
        <v>192</v>
      </c>
      <c r="D41" s="133">
        <f t="shared" si="5"/>
        <v>77</v>
      </c>
      <c r="E41" s="133">
        <f t="shared" si="5"/>
        <v>269</v>
      </c>
      <c r="F41" s="133">
        <f t="shared" si="5"/>
        <v>817054</v>
      </c>
      <c r="G41" s="133">
        <f t="shared" si="5"/>
        <v>341102</v>
      </c>
      <c r="H41" s="133">
        <f t="shared" si="5"/>
        <v>475952</v>
      </c>
      <c r="I41" s="133">
        <f t="shared" si="5"/>
        <v>28546</v>
      </c>
      <c r="J41" s="133">
        <f t="shared" si="5"/>
        <v>1220</v>
      </c>
      <c r="K41" s="133">
        <f t="shared" si="5"/>
        <v>0</v>
      </c>
      <c r="L41" s="133">
        <f t="shared" si="5"/>
        <v>0</v>
      </c>
      <c r="M41" s="133">
        <f t="shared" si="5"/>
        <v>0</v>
      </c>
      <c r="N41" s="133">
        <f t="shared" si="5"/>
        <v>0</v>
      </c>
      <c r="O41" s="133">
        <f t="shared" si="5"/>
        <v>24127</v>
      </c>
      <c r="P41" s="133">
        <f t="shared" si="5"/>
        <v>3199</v>
      </c>
      <c r="Q41" s="169">
        <f t="shared" si="5"/>
        <v>27326</v>
      </c>
      <c r="R41" s="135" t="s">
        <v>101</v>
      </c>
      <c r="S41" s="184"/>
      <c r="T41" s="129">
        <f t="shared" si="2"/>
        <v>0</v>
      </c>
      <c r="U41" s="129">
        <f t="shared" si="3"/>
        <v>0</v>
      </c>
    </row>
    <row r="42" spans="2:21" s="129" customFormat="1" ht="17.25" customHeight="1">
      <c r="B42" s="135" t="s">
        <v>102</v>
      </c>
      <c r="C42" s="168">
        <f t="shared" si="5"/>
        <v>135</v>
      </c>
      <c r="D42" s="133">
        <f t="shared" si="5"/>
        <v>29</v>
      </c>
      <c r="E42" s="133">
        <f t="shared" si="5"/>
        <v>164</v>
      </c>
      <c r="F42" s="133">
        <f t="shared" si="5"/>
        <v>593505</v>
      </c>
      <c r="G42" s="133">
        <f t="shared" si="5"/>
        <v>199456</v>
      </c>
      <c r="H42" s="133">
        <f t="shared" si="5"/>
        <v>394049</v>
      </c>
      <c r="I42" s="133">
        <f t="shared" si="5"/>
        <v>23636</v>
      </c>
      <c r="J42" s="133">
        <f t="shared" si="5"/>
        <v>878</v>
      </c>
      <c r="K42" s="133">
        <f t="shared" si="5"/>
        <v>0</v>
      </c>
      <c r="L42" s="133">
        <f t="shared" si="5"/>
        <v>0</v>
      </c>
      <c r="M42" s="133">
        <f t="shared" si="5"/>
        <v>0</v>
      </c>
      <c r="N42" s="133">
        <f t="shared" si="5"/>
        <v>0</v>
      </c>
      <c r="O42" s="133">
        <f t="shared" si="5"/>
        <v>21713</v>
      </c>
      <c r="P42" s="133">
        <f t="shared" si="5"/>
        <v>1045</v>
      </c>
      <c r="Q42" s="169">
        <f t="shared" si="5"/>
        <v>22758</v>
      </c>
      <c r="R42" s="135" t="s">
        <v>102</v>
      </c>
      <c r="S42" s="184"/>
      <c r="T42" s="129">
        <f t="shared" si="2"/>
        <v>0</v>
      </c>
      <c r="U42" s="129">
        <f>I42-SUM(J42:N42)-Q42</f>
        <v>0</v>
      </c>
    </row>
    <row r="43" spans="2:21" s="129" customFormat="1" ht="17.25" customHeight="1">
      <c r="B43" s="135" t="s">
        <v>103</v>
      </c>
      <c r="C43" s="168">
        <f t="shared" si="5"/>
        <v>206</v>
      </c>
      <c r="D43" s="133">
        <f t="shared" si="5"/>
        <v>108</v>
      </c>
      <c r="E43" s="133">
        <f t="shared" si="5"/>
        <v>314</v>
      </c>
      <c r="F43" s="133">
        <f t="shared" si="5"/>
        <v>903687</v>
      </c>
      <c r="G43" s="133">
        <f t="shared" si="5"/>
        <v>387612</v>
      </c>
      <c r="H43" s="133">
        <f t="shared" si="5"/>
        <v>516075</v>
      </c>
      <c r="I43" s="133">
        <f t="shared" si="5"/>
        <v>30952</v>
      </c>
      <c r="J43" s="133">
        <f t="shared" si="5"/>
        <v>1622</v>
      </c>
      <c r="K43" s="133">
        <f t="shared" si="5"/>
        <v>63</v>
      </c>
      <c r="L43" s="133">
        <f t="shared" si="5"/>
        <v>0</v>
      </c>
      <c r="M43" s="133">
        <f t="shared" si="5"/>
        <v>0</v>
      </c>
      <c r="N43" s="133">
        <f t="shared" si="5"/>
        <v>0</v>
      </c>
      <c r="O43" s="133">
        <f t="shared" si="5"/>
        <v>25552</v>
      </c>
      <c r="P43" s="133">
        <f t="shared" si="5"/>
        <v>3715</v>
      </c>
      <c r="Q43" s="169">
        <f t="shared" si="5"/>
        <v>29267</v>
      </c>
      <c r="R43" s="135" t="s">
        <v>103</v>
      </c>
      <c r="S43" s="184"/>
      <c r="T43" s="129">
        <f t="shared" si="2"/>
        <v>0</v>
      </c>
      <c r="U43" s="129">
        <f>I43-SUM(J43:N43)-Q43</f>
        <v>0</v>
      </c>
    </row>
    <row r="44" spans="2:21" s="129" customFormat="1" ht="17.25" customHeight="1" thickBot="1">
      <c r="B44" s="141" t="s">
        <v>104</v>
      </c>
      <c r="C44" s="170">
        <f t="shared" si="5"/>
        <v>220</v>
      </c>
      <c r="D44" s="171">
        <f t="shared" si="5"/>
        <v>135</v>
      </c>
      <c r="E44" s="171">
        <f t="shared" si="5"/>
        <v>355</v>
      </c>
      <c r="F44" s="171">
        <f t="shared" si="5"/>
        <v>965398</v>
      </c>
      <c r="G44" s="171">
        <f t="shared" si="5"/>
        <v>435419</v>
      </c>
      <c r="H44" s="171">
        <f t="shared" si="5"/>
        <v>529979</v>
      </c>
      <c r="I44" s="171">
        <f t="shared" si="5"/>
        <v>31784</v>
      </c>
      <c r="J44" s="171">
        <f t="shared" si="5"/>
        <v>1615</v>
      </c>
      <c r="K44" s="171">
        <f t="shared" si="5"/>
        <v>0</v>
      </c>
      <c r="L44" s="171">
        <f t="shared" si="5"/>
        <v>5</v>
      </c>
      <c r="M44" s="171">
        <f t="shared" si="5"/>
        <v>21</v>
      </c>
      <c r="N44" s="171">
        <f t="shared" si="5"/>
        <v>0</v>
      </c>
      <c r="O44" s="171">
        <f t="shared" si="5"/>
        <v>25294</v>
      </c>
      <c r="P44" s="171">
        <f t="shared" si="5"/>
        <v>4843</v>
      </c>
      <c r="Q44" s="172">
        <f t="shared" si="5"/>
        <v>30137</v>
      </c>
      <c r="R44" s="141" t="s">
        <v>104</v>
      </c>
      <c r="S44" s="184"/>
      <c r="T44" s="129">
        <f t="shared" si="2"/>
        <v>0</v>
      </c>
      <c r="U44" s="129">
        <f>I44-SUM(J44:N44)-Q44</f>
        <v>6</v>
      </c>
    </row>
    <row r="45" spans="2:21" s="129" customFormat="1" ht="17.25" customHeight="1" thickBot="1">
      <c r="B45" s="173" t="s">
        <v>134</v>
      </c>
      <c r="C45" s="143">
        <f>SUM(C6:C17)</f>
        <v>256701</v>
      </c>
      <c r="D45" s="144">
        <f t="shared" ref="D45:Q45" si="6">SUM(D6:D17)</f>
        <v>109671</v>
      </c>
      <c r="E45" s="144">
        <f t="shared" si="6"/>
        <v>366372</v>
      </c>
      <c r="F45" s="144">
        <f t="shared" si="6"/>
        <v>1394891766</v>
      </c>
      <c r="G45" s="144">
        <f t="shared" si="6"/>
        <v>498629530</v>
      </c>
      <c r="H45" s="144">
        <f t="shared" si="6"/>
        <v>896262236</v>
      </c>
      <c r="I45" s="144">
        <f t="shared" si="6"/>
        <v>53759828</v>
      </c>
      <c r="J45" s="144">
        <f t="shared" si="6"/>
        <v>4964745</v>
      </c>
      <c r="K45" s="144">
        <f t="shared" si="6"/>
        <v>2774</v>
      </c>
      <c r="L45" s="144">
        <f t="shared" si="6"/>
        <v>19839</v>
      </c>
      <c r="M45" s="144">
        <f t="shared" si="6"/>
        <v>13064</v>
      </c>
      <c r="N45" s="144">
        <f t="shared" si="6"/>
        <v>840</v>
      </c>
      <c r="O45" s="144">
        <f t="shared" si="6"/>
        <v>43695217</v>
      </c>
      <c r="P45" s="144">
        <f t="shared" si="6"/>
        <v>5037092</v>
      </c>
      <c r="Q45" s="145">
        <f t="shared" si="6"/>
        <v>48732309</v>
      </c>
      <c r="R45" s="173" t="s">
        <v>134</v>
      </c>
      <c r="S45" s="184"/>
      <c r="T45" s="129">
        <f t="shared" si="2"/>
        <v>0</v>
      </c>
      <c r="U45" s="129">
        <f t="shared" si="3"/>
        <v>26257</v>
      </c>
    </row>
    <row r="46" spans="2:21" s="129" customFormat="1" ht="17.25" customHeight="1" thickBot="1">
      <c r="B46" s="174" t="s">
        <v>135</v>
      </c>
      <c r="C46" s="143">
        <f>SUM(C18:C44)</f>
        <v>62758</v>
      </c>
      <c r="D46" s="144">
        <f t="shared" ref="D46:Q46" si="7">SUM(D18:D44)</f>
        <v>27842</v>
      </c>
      <c r="E46" s="144">
        <f t="shared" si="7"/>
        <v>90600</v>
      </c>
      <c r="F46" s="144">
        <f t="shared" si="7"/>
        <v>327329941</v>
      </c>
      <c r="G46" s="144">
        <f t="shared" si="7"/>
        <v>122831421</v>
      </c>
      <c r="H46" s="144">
        <f t="shared" si="7"/>
        <v>204498520</v>
      </c>
      <c r="I46" s="144">
        <f t="shared" si="7"/>
        <v>12266025</v>
      </c>
      <c r="J46" s="144">
        <f t="shared" si="7"/>
        <v>1119688</v>
      </c>
      <c r="K46" s="144">
        <f t="shared" si="7"/>
        <v>620</v>
      </c>
      <c r="L46" s="144">
        <f t="shared" si="7"/>
        <v>4959</v>
      </c>
      <c r="M46" s="144">
        <f t="shared" si="7"/>
        <v>3365</v>
      </c>
      <c r="N46" s="144">
        <f t="shared" si="7"/>
        <v>244</v>
      </c>
      <c r="O46" s="144">
        <f t="shared" si="7"/>
        <v>9813281</v>
      </c>
      <c r="P46" s="144">
        <f t="shared" si="7"/>
        <v>1319146</v>
      </c>
      <c r="Q46" s="145">
        <f t="shared" si="7"/>
        <v>11132427</v>
      </c>
      <c r="R46" s="174" t="s">
        <v>135</v>
      </c>
      <c r="S46" s="184"/>
      <c r="T46" s="129">
        <f t="shared" si="2"/>
        <v>0</v>
      </c>
      <c r="U46" s="129">
        <f t="shared" si="3"/>
        <v>4722</v>
      </c>
    </row>
    <row r="47" spans="2:21" s="129" customFormat="1" ht="17.25" customHeight="1" thickBot="1">
      <c r="B47" s="174" t="s">
        <v>21</v>
      </c>
      <c r="C47" s="143">
        <f>SUM(C45:C46)</f>
        <v>319459</v>
      </c>
      <c r="D47" s="144">
        <f t="shared" ref="D47:Q47" si="8">SUM(D45:D46)</f>
        <v>137513</v>
      </c>
      <c r="E47" s="144">
        <f t="shared" si="8"/>
        <v>456972</v>
      </c>
      <c r="F47" s="144">
        <f t="shared" si="8"/>
        <v>1722221707</v>
      </c>
      <c r="G47" s="144">
        <f t="shared" si="8"/>
        <v>621460951</v>
      </c>
      <c r="H47" s="144">
        <f t="shared" si="8"/>
        <v>1100760756</v>
      </c>
      <c r="I47" s="144">
        <f t="shared" si="8"/>
        <v>66025853</v>
      </c>
      <c r="J47" s="144">
        <f t="shared" si="8"/>
        <v>6084433</v>
      </c>
      <c r="K47" s="144">
        <f t="shared" si="8"/>
        <v>3394</v>
      </c>
      <c r="L47" s="144">
        <f t="shared" si="8"/>
        <v>24798</v>
      </c>
      <c r="M47" s="144">
        <f t="shared" si="8"/>
        <v>16429</v>
      </c>
      <c r="N47" s="144">
        <f t="shared" si="8"/>
        <v>1084</v>
      </c>
      <c r="O47" s="144">
        <f t="shared" si="8"/>
        <v>53508498</v>
      </c>
      <c r="P47" s="144">
        <f t="shared" si="8"/>
        <v>6356238</v>
      </c>
      <c r="Q47" s="145">
        <f t="shared" si="8"/>
        <v>59864736</v>
      </c>
      <c r="R47" s="174" t="s">
        <v>21</v>
      </c>
      <c r="S47" s="184"/>
      <c r="T47" s="129">
        <f t="shared" si="2"/>
        <v>0</v>
      </c>
      <c r="U47" s="129">
        <f t="shared" si="3"/>
        <v>30979</v>
      </c>
    </row>
    <row r="48" spans="2:21" ht="17.25" customHeight="1">
      <c r="R48" s="149" t="str">
        <f>'１'!Z48</f>
        <v>【出典：令和７年度課税状況等調（令和７年７月１日現在）】</v>
      </c>
    </row>
    <row r="50" spans="2:17" ht="85.5" hidden="1" customHeight="1">
      <c r="B50" s="122" t="s">
        <v>398</v>
      </c>
      <c r="C50" s="186" t="s">
        <v>145</v>
      </c>
      <c r="D50" s="186" t="s">
        <v>146</v>
      </c>
      <c r="E50" s="186" t="s">
        <v>147</v>
      </c>
      <c r="F50" s="186" t="s">
        <v>149</v>
      </c>
      <c r="G50" s="186" t="s">
        <v>180</v>
      </c>
      <c r="H50" s="186" t="s">
        <v>181</v>
      </c>
      <c r="I50" s="186" t="s">
        <v>182</v>
      </c>
      <c r="J50" s="186" t="s">
        <v>183</v>
      </c>
      <c r="K50" s="186" t="s">
        <v>184</v>
      </c>
      <c r="L50" s="186" t="s">
        <v>185</v>
      </c>
      <c r="M50" s="186" t="s">
        <v>186</v>
      </c>
      <c r="N50" s="186" t="s">
        <v>187</v>
      </c>
      <c r="O50" s="186" t="s">
        <v>188</v>
      </c>
      <c r="P50" s="186" t="s">
        <v>189</v>
      </c>
      <c r="Q50" s="186" t="s">
        <v>190</v>
      </c>
    </row>
    <row r="51" spans="2:17" ht="17.25" hidden="1" customHeight="1">
      <c r="B51" s="122" t="s">
        <v>67</v>
      </c>
      <c r="C51" s="187">
        <v>88306</v>
      </c>
      <c r="D51" s="187">
        <v>34762</v>
      </c>
      <c r="E51" s="187">
        <v>123068</v>
      </c>
      <c r="F51" s="187">
        <v>505463479</v>
      </c>
      <c r="G51" s="187">
        <v>170388155</v>
      </c>
      <c r="H51" s="187">
        <v>335075324</v>
      </c>
      <c r="I51" s="187">
        <v>20099145</v>
      </c>
      <c r="J51" s="187">
        <v>1930385</v>
      </c>
      <c r="K51" s="187">
        <v>783</v>
      </c>
      <c r="L51" s="187">
        <v>7944</v>
      </c>
      <c r="M51" s="187">
        <v>5251</v>
      </c>
      <c r="N51" s="187">
        <v>48</v>
      </c>
      <c r="O51" s="187">
        <v>16560994</v>
      </c>
      <c r="P51" s="187">
        <v>1581721</v>
      </c>
      <c r="Q51" s="187">
        <v>18142715</v>
      </c>
    </row>
    <row r="52" spans="2:17" ht="17.25" hidden="1" customHeight="1">
      <c r="B52" s="122" t="s">
        <v>68</v>
      </c>
      <c r="C52" s="187">
        <v>14870</v>
      </c>
      <c r="D52" s="187">
        <v>7190</v>
      </c>
      <c r="E52" s="187">
        <v>22060</v>
      </c>
      <c r="F52" s="187">
        <v>72111715</v>
      </c>
      <c r="G52" s="187">
        <v>28372304</v>
      </c>
      <c r="H52" s="187">
        <v>43739411</v>
      </c>
      <c r="I52" s="187">
        <v>2623426</v>
      </c>
      <c r="J52" s="187">
        <v>219757</v>
      </c>
      <c r="K52" s="187">
        <v>309</v>
      </c>
      <c r="L52" s="187">
        <v>787</v>
      </c>
      <c r="M52" s="187">
        <v>355</v>
      </c>
      <c r="N52" s="187">
        <v>25</v>
      </c>
      <c r="O52" s="187">
        <v>2093703</v>
      </c>
      <c r="P52" s="187">
        <v>307758</v>
      </c>
      <c r="Q52" s="187">
        <v>2401461</v>
      </c>
    </row>
    <row r="53" spans="2:17" ht="17.25" hidden="1" customHeight="1">
      <c r="B53" s="122" t="s">
        <v>69</v>
      </c>
      <c r="C53" s="187">
        <v>20245</v>
      </c>
      <c r="D53" s="187">
        <v>8903</v>
      </c>
      <c r="E53" s="187">
        <v>29148</v>
      </c>
      <c r="F53" s="187">
        <v>100544164</v>
      </c>
      <c r="G53" s="187">
        <v>38522225</v>
      </c>
      <c r="H53" s="187">
        <v>62021939</v>
      </c>
      <c r="I53" s="187">
        <v>3720065</v>
      </c>
      <c r="J53" s="187">
        <v>308333</v>
      </c>
      <c r="K53" s="187">
        <v>127</v>
      </c>
      <c r="L53" s="187">
        <v>962</v>
      </c>
      <c r="M53" s="187">
        <v>315</v>
      </c>
      <c r="N53" s="187">
        <v>0</v>
      </c>
      <c r="O53" s="187">
        <v>2997583</v>
      </c>
      <c r="P53" s="187">
        <v>411419</v>
      </c>
      <c r="Q53" s="187">
        <v>3409002</v>
      </c>
    </row>
    <row r="54" spans="2:17" ht="17.25" hidden="1" customHeight="1">
      <c r="B54" s="122" t="s">
        <v>70</v>
      </c>
      <c r="C54" s="187">
        <v>14168</v>
      </c>
      <c r="D54" s="187">
        <v>7374</v>
      </c>
      <c r="E54" s="187">
        <v>21542</v>
      </c>
      <c r="F54" s="187">
        <v>68369980</v>
      </c>
      <c r="G54" s="187">
        <v>26948988</v>
      </c>
      <c r="H54" s="187">
        <v>41420992</v>
      </c>
      <c r="I54" s="187">
        <v>2484336</v>
      </c>
      <c r="J54" s="187">
        <v>192985</v>
      </c>
      <c r="K54" s="187">
        <v>370</v>
      </c>
      <c r="L54" s="187">
        <v>940</v>
      </c>
      <c r="M54" s="187">
        <v>565</v>
      </c>
      <c r="N54" s="187">
        <v>47</v>
      </c>
      <c r="O54" s="187">
        <v>1981949</v>
      </c>
      <c r="P54" s="187">
        <v>306904</v>
      </c>
      <c r="Q54" s="187">
        <v>2288853</v>
      </c>
    </row>
    <row r="55" spans="2:17" ht="17.25" hidden="1" customHeight="1">
      <c r="B55" s="122" t="s">
        <v>71</v>
      </c>
      <c r="C55" s="187">
        <v>30516</v>
      </c>
      <c r="D55" s="187">
        <v>13329</v>
      </c>
      <c r="E55" s="187">
        <v>43845</v>
      </c>
      <c r="F55" s="187">
        <v>161465909</v>
      </c>
      <c r="G55" s="187">
        <v>58976628</v>
      </c>
      <c r="H55" s="187">
        <v>102489281</v>
      </c>
      <c r="I55" s="187">
        <v>6147463</v>
      </c>
      <c r="J55" s="187">
        <v>555781</v>
      </c>
      <c r="K55" s="187">
        <v>220</v>
      </c>
      <c r="L55" s="187">
        <v>1969</v>
      </c>
      <c r="M55" s="187">
        <v>1930</v>
      </c>
      <c r="N55" s="187">
        <v>0</v>
      </c>
      <c r="O55" s="187">
        <v>4960120</v>
      </c>
      <c r="P55" s="187">
        <v>625103</v>
      </c>
      <c r="Q55" s="187">
        <v>5585223</v>
      </c>
    </row>
    <row r="56" spans="2:17" ht="17.25" hidden="1" customHeight="1">
      <c r="B56" s="122" t="s">
        <v>72</v>
      </c>
      <c r="C56" s="187">
        <v>12409</v>
      </c>
      <c r="D56" s="187">
        <v>6539</v>
      </c>
      <c r="E56" s="187">
        <v>18948</v>
      </c>
      <c r="F56" s="187">
        <v>62582642</v>
      </c>
      <c r="G56" s="187">
        <v>24627339</v>
      </c>
      <c r="H56" s="187">
        <v>37955303</v>
      </c>
      <c r="I56" s="187">
        <v>2276514</v>
      </c>
      <c r="J56" s="187">
        <v>194146</v>
      </c>
      <c r="K56" s="187">
        <v>73</v>
      </c>
      <c r="L56" s="187">
        <v>951</v>
      </c>
      <c r="M56" s="187">
        <v>334</v>
      </c>
      <c r="N56" s="187">
        <v>34</v>
      </c>
      <c r="O56" s="187">
        <v>1793168</v>
      </c>
      <c r="P56" s="187">
        <v>287268</v>
      </c>
      <c r="Q56" s="187">
        <v>2080436</v>
      </c>
    </row>
    <row r="57" spans="2:17" ht="17.25" hidden="1" customHeight="1">
      <c r="B57" s="122" t="s">
        <v>73</v>
      </c>
      <c r="C57" s="187">
        <v>5787</v>
      </c>
      <c r="D57" s="187">
        <v>2872</v>
      </c>
      <c r="E57" s="187">
        <v>8659</v>
      </c>
      <c r="F57" s="187">
        <v>26328357</v>
      </c>
      <c r="G57" s="187">
        <v>10906031</v>
      </c>
      <c r="H57" s="187">
        <v>15422326</v>
      </c>
      <c r="I57" s="187">
        <v>924987</v>
      </c>
      <c r="J57" s="187">
        <v>56476</v>
      </c>
      <c r="K57" s="187">
        <v>37</v>
      </c>
      <c r="L57" s="187">
        <v>336</v>
      </c>
      <c r="M57" s="187">
        <v>130</v>
      </c>
      <c r="N57" s="187">
        <v>0</v>
      </c>
      <c r="O57" s="187">
        <v>758283</v>
      </c>
      <c r="P57" s="187">
        <v>109599</v>
      </c>
      <c r="Q57" s="187">
        <v>867882</v>
      </c>
    </row>
    <row r="58" spans="2:17" ht="17.25" hidden="1" customHeight="1">
      <c r="B58" s="122" t="s">
        <v>74</v>
      </c>
      <c r="C58" s="187">
        <v>4646</v>
      </c>
      <c r="D58" s="187">
        <v>2340</v>
      </c>
      <c r="E58" s="187">
        <v>6986</v>
      </c>
      <c r="F58" s="187">
        <v>22674176</v>
      </c>
      <c r="G58" s="187">
        <v>8997145</v>
      </c>
      <c r="H58" s="187">
        <v>13677031</v>
      </c>
      <c r="I58" s="187">
        <v>820324</v>
      </c>
      <c r="J58" s="187">
        <v>49751</v>
      </c>
      <c r="K58" s="187">
        <v>50</v>
      </c>
      <c r="L58" s="187">
        <v>332</v>
      </c>
      <c r="M58" s="187">
        <v>40</v>
      </c>
      <c r="N58" s="187">
        <v>0</v>
      </c>
      <c r="O58" s="187">
        <v>683023</v>
      </c>
      <c r="P58" s="187">
        <v>87002</v>
      </c>
      <c r="Q58" s="187">
        <v>770025</v>
      </c>
    </row>
    <row r="59" spans="2:17" ht="17.25" hidden="1" customHeight="1">
      <c r="B59" s="122" t="s">
        <v>75</v>
      </c>
      <c r="C59" s="187">
        <v>31656</v>
      </c>
      <c r="D59" s="187">
        <v>9997</v>
      </c>
      <c r="E59" s="187">
        <v>41653</v>
      </c>
      <c r="F59" s="187">
        <v>186053620</v>
      </c>
      <c r="G59" s="187">
        <v>60950336</v>
      </c>
      <c r="H59" s="187">
        <v>125103284</v>
      </c>
      <c r="I59" s="187">
        <v>7504356</v>
      </c>
      <c r="J59" s="187">
        <v>773752</v>
      </c>
      <c r="K59" s="187">
        <v>185</v>
      </c>
      <c r="L59" s="187">
        <v>3438</v>
      </c>
      <c r="M59" s="187">
        <v>2797</v>
      </c>
      <c r="N59" s="187">
        <v>86</v>
      </c>
      <c r="O59" s="187">
        <v>6214758</v>
      </c>
      <c r="P59" s="187">
        <v>504072</v>
      </c>
      <c r="Q59" s="187">
        <v>6718830</v>
      </c>
    </row>
    <row r="60" spans="2:17" ht="17.25" hidden="1" customHeight="1">
      <c r="B60" s="122" t="s">
        <v>76</v>
      </c>
      <c r="C60" s="187">
        <v>20582</v>
      </c>
      <c r="D60" s="187">
        <v>8789</v>
      </c>
      <c r="E60" s="187">
        <v>29371</v>
      </c>
      <c r="F60" s="187">
        <v>117395383</v>
      </c>
      <c r="G60" s="187">
        <v>41635996</v>
      </c>
      <c r="H60" s="187">
        <v>75759387</v>
      </c>
      <c r="I60" s="187">
        <v>4544226</v>
      </c>
      <c r="J60" s="187">
        <v>450598</v>
      </c>
      <c r="K60" s="187">
        <v>407</v>
      </c>
      <c r="L60" s="187">
        <v>1351</v>
      </c>
      <c r="M60" s="187">
        <v>817</v>
      </c>
      <c r="N60" s="187">
        <v>3</v>
      </c>
      <c r="O60" s="187">
        <v>3634773</v>
      </c>
      <c r="P60" s="187">
        <v>453823</v>
      </c>
      <c r="Q60" s="187">
        <v>4088596</v>
      </c>
    </row>
    <row r="61" spans="2:17" ht="17.25" hidden="1" customHeight="1">
      <c r="B61" s="122" t="s">
        <v>313</v>
      </c>
      <c r="C61" s="187">
        <v>8400</v>
      </c>
      <c r="D61" s="187">
        <v>4921</v>
      </c>
      <c r="E61" s="187">
        <v>13321</v>
      </c>
      <c r="F61" s="187">
        <v>47007944</v>
      </c>
      <c r="G61" s="187">
        <v>18145722</v>
      </c>
      <c r="H61" s="187">
        <v>28862222</v>
      </c>
      <c r="I61" s="187">
        <v>1731158</v>
      </c>
      <c r="J61" s="187">
        <v>172436</v>
      </c>
      <c r="K61" s="187">
        <v>170</v>
      </c>
      <c r="L61" s="187">
        <v>410</v>
      </c>
      <c r="M61" s="187">
        <v>149</v>
      </c>
      <c r="N61" s="187">
        <v>33</v>
      </c>
      <c r="O61" s="187">
        <v>1298065</v>
      </c>
      <c r="P61" s="187">
        <v>259349</v>
      </c>
      <c r="Q61" s="187">
        <v>1557414</v>
      </c>
    </row>
    <row r="62" spans="2:17" ht="17.25" hidden="1" customHeight="1">
      <c r="B62" s="122" t="s">
        <v>77</v>
      </c>
      <c r="C62" s="187">
        <v>5116</v>
      </c>
      <c r="D62" s="187">
        <v>2655</v>
      </c>
      <c r="E62" s="187">
        <v>7771</v>
      </c>
      <c r="F62" s="187">
        <v>24894397</v>
      </c>
      <c r="G62" s="187">
        <v>10158661</v>
      </c>
      <c r="H62" s="187">
        <v>14735736</v>
      </c>
      <c r="I62" s="187">
        <v>883828</v>
      </c>
      <c r="J62" s="187">
        <v>60345</v>
      </c>
      <c r="K62" s="187">
        <v>43</v>
      </c>
      <c r="L62" s="187">
        <v>419</v>
      </c>
      <c r="M62" s="187">
        <v>381</v>
      </c>
      <c r="N62" s="187">
        <v>564</v>
      </c>
      <c r="O62" s="187">
        <v>718798</v>
      </c>
      <c r="P62" s="187">
        <v>103074</v>
      </c>
      <c r="Q62" s="187">
        <v>821872</v>
      </c>
    </row>
    <row r="63" spans="2:17" ht="17.25" hidden="1" customHeight="1">
      <c r="B63" s="122" t="s">
        <v>78</v>
      </c>
      <c r="C63" s="187">
        <v>578</v>
      </c>
      <c r="D63" s="187">
        <v>320</v>
      </c>
      <c r="E63" s="187">
        <v>898</v>
      </c>
      <c r="F63" s="187">
        <v>2702394</v>
      </c>
      <c r="G63" s="187">
        <v>1190305</v>
      </c>
      <c r="H63" s="187">
        <v>1512089</v>
      </c>
      <c r="I63" s="187">
        <v>90692</v>
      </c>
      <c r="J63" s="187">
        <v>4826</v>
      </c>
      <c r="K63" s="187">
        <v>25</v>
      </c>
      <c r="L63" s="187">
        <v>69</v>
      </c>
      <c r="M63" s="187">
        <v>90</v>
      </c>
      <c r="N63" s="187">
        <v>0</v>
      </c>
      <c r="O63" s="187">
        <v>73553</v>
      </c>
      <c r="P63" s="187">
        <v>12123</v>
      </c>
      <c r="Q63" s="187">
        <v>85676</v>
      </c>
    </row>
    <row r="64" spans="2:17" ht="17.25" hidden="1" customHeight="1">
      <c r="B64" s="122" t="s">
        <v>79</v>
      </c>
      <c r="C64" s="187">
        <v>4047</v>
      </c>
      <c r="D64" s="187">
        <v>1678</v>
      </c>
      <c r="E64" s="187">
        <v>5725</v>
      </c>
      <c r="F64" s="187">
        <v>21088554</v>
      </c>
      <c r="G64" s="187">
        <v>7810241</v>
      </c>
      <c r="H64" s="187">
        <v>13278313</v>
      </c>
      <c r="I64" s="187">
        <v>796452</v>
      </c>
      <c r="J64" s="187">
        <v>74717</v>
      </c>
      <c r="K64" s="187">
        <v>32</v>
      </c>
      <c r="L64" s="187">
        <v>223</v>
      </c>
      <c r="M64" s="187">
        <v>304</v>
      </c>
      <c r="N64" s="187">
        <v>0</v>
      </c>
      <c r="O64" s="187">
        <v>640416</v>
      </c>
      <c r="P64" s="187">
        <v>80352</v>
      </c>
      <c r="Q64" s="187">
        <v>720768</v>
      </c>
    </row>
    <row r="65" spans="2:17" ht="17.25" hidden="1" customHeight="1">
      <c r="B65" s="122" t="s">
        <v>80</v>
      </c>
      <c r="C65" s="187">
        <v>5483</v>
      </c>
      <c r="D65" s="187">
        <v>2458</v>
      </c>
      <c r="E65" s="187">
        <v>7941</v>
      </c>
      <c r="F65" s="187">
        <v>28820261</v>
      </c>
      <c r="G65" s="187">
        <v>10725813</v>
      </c>
      <c r="H65" s="187">
        <v>18094448</v>
      </c>
      <c r="I65" s="187">
        <v>1085324</v>
      </c>
      <c r="J65" s="187">
        <v>99614</v>
      </c>
      <c r="K65" s="187">
        <v>18</v>
      </c>
      <c r="L65" s="187">
        <v>250</v>
      </c>
      <c r="M65" s="187">
        <v>299</v>
      </c>
      <c r="N65" s="187">
        <v>199</v>
      </c>
      <c r="O65" s="187">
        <v>864975</v>
      </c>
      <c r="P65" s="187">
        <v>119591</v>
      </c>
      <c r="Q65" s="187">
        <v>984566</v>
      </c>
    </row>
    <row r="66" spans="2:17" ht="17.25" hidden="1" customHeight="1">
      <c r="B66" s="122" t="s">
        <v>81</v>
      </c>
      <c r="C66" s="187">
        <v>6888</v>
      </c>
      <c r="D66" s="187">
        <v>2909</v>
      </c>
      <c r="E66" s="187">
        <v>9797</v>
      </c>
      <c r="F66" s="187">
        <v>36898017</v>
      </c>
      <c r="G66" s="187">
        <v>13560892</v>
      </c>
      <c r="H66" s="187">
        <v>23337125</v>
      </c>
      <c r="I66" s="187">
        <v>1399798</v>
      </c>
      <c r="J66" s="187">
        <v>139038</v>
      </c>
      <c r="K66" s="187">
        <v>76</v>
      </c>
      <c r="L66" s="187">
        <v>583</v>
      </c>
      <c r="M66" s="187">
        <v>827</v>
      </c>
      <c r="N66" s="187">
        <v>0</v>
      </c>
      <c r="O66" s="187">
        <v>1102991</v>
      </c>
      <c r="P66" s="187">
        <v>155623</v>
      </c>
      <c r="Q66" s="187">
        <v>1258614</v>
      </c>
    </row>
    <row r="67" spans="2:17" ht="17.25" hidden="1" customHeight="1">
      <c r="B67" s="122" t="s">
        <v>82</v>
      </c>
      <c r="C67" s="187">
        <v>1629</v>
      </c>
      <c r="D67" s="187">
        <v>809</v>
      </c>
      <c r="E67" s="187">
        <v>2438</v>
      </c>
      <c r="F67" s="187">
        <v>7307314</v>
      </c>
      <c r="G67" s="187">
        <v>3048346</v>
      </c>
      <c r="H67" s="187">
        <v>4258968</v>
      </c>
      <c r="I67" s="187">
        <v>255435</v>
      </c>
      <c r="J67" s="187">
        <v>17994</v>
      </c>
      <c r="K67" s="187">
        <v>0</v>
      </c>
      <c r="L67" s="187">
        <v>46</v>
      </c>
      <c r="M67" s="187">
        <v>8</v>
      </c>
      <c r="N67" s="187">
        <v>0</v>
      </c>
      <c r="O67" s="187">
        <v>207881</v>
      </c>
      <c r="P67" s="187">
        <v>29440</v>
      </c>
      <c r="Q67" s="187">
        <v>237321</v>
      </c>
    </row>
    <row r="68" spans="2:17" ht="17.25" hidden="1" customHeight="1">
      <c r="B68" s="122" t="s">
        <v>83</v>
      </c>
      <c r="C68" s="187">
        <v>1750</v>
      </c>
      <c r="D68" s="187">
        <v>913</v>
      </c>
      <c r="E68" s="187">
        <v>2663</v>
      </c>
      <c r="F68" s="187">
        <v>8931856</v>
      </c>
      <c r="G68" s="187">
        <v>3527548</v>
      </c>
      <c r="H68" s="187">
        <v>5404308</v>
      </c>
      <c r="I68" s="187">
        <v>324148</v>
      </c>
      <c r="J68" s="187">
        <v>25676</v>
      </c>
      <c r="K68" s="187">
        <v>5</v>
      </c>
      <c r="L68" s="187">
        <v>94</v>
      </c>
      <c r="M68" s="187">
        <v>1</v>
      </c>
      <c r="N68" s="187">
        <v>0</v>
      </c>
      <c r="O68" s="187">
        <v>257350</v>
      </c>
      <c r="P68" s="187">
        <v>40950</v>
      </c>
      <c r="Q68" s="187">
        <v>298300</v>
      </c>
    </row>
    <row r="69" spans="2:17" ht="17.25" hidden="1" customHeight="1">
      <c r="B69" s="122" t="s">
        <v>84</v>
      </c>
      <c r="C69" s="187">
        <v>1877</v>
      </c>
      <c r="D69" s="187">
        <v>177</v>
      </c>
      <c r="E69" s="187">
        <v>2054</v>
      </c>
      <c r="F69" s="187">
        <v>6684466</v>
      </c>
      <c r="G69" s="187">
        <v>2675772</v>
      </c>
      <c r="H69" s="187">
        <v>4008694</v>
      </c>
      <c r="I69" s="187">
        <v>240435</v>
      </c>
      <c r="J69" s="187">
        <v>19650</v>
      </c>
      <c r="K69" s="187">
        <v>1</v>
      </c>
      <c r="L69" s="187">
        <v>137</v>
      </c>
      <c r="M69" s="187">
        <v>85</v>
      </c>
      <c r="N69" s="187">
        <v>8</v>
      </c>
      <c r="O69" s="187">
        <v>212202</v>
      </c>
      <c r="P69" s="187">
        <v>8292</v>
      </c>
      <c r="Q69" s="187">
        <v>220494</v>
      </c>
    </row>
    <row r="70" spans="2:17" ht="17.25" hidden="1" customHeight="1">
      <c r="B70" s="122" t="s">
        <v>85</v>
      </c>
      <c r="C70" s="187">
        <v>7134</v>
      </c>
      <c r="D70" s="187">
        <v>3701</v>
      </c>
      <c r="E70" s="187">
        <v>10835</v>
      </c>
      <c r="F70" s="187">
        <v>36778843</v>
      </c>
      <c r="G70" s="187">
        <v>14458569</v>
      </c>
      <c r="H70" s="187">
        <v>22320274</v>
      </c>
      <c r="I70" s="187">
        <v>1338751</v>
      </c>
      <c r="J70" s="187">
        <v>128237</v>
      </c>
      <c r="K70" s="187">
        <v>104</v>
      </c>
      <c r="L70" s="187">
        <v>575</v>
      </c>
      <c r="M70" s="187">
        <v>136</v>
      </c>
      <c r="N70" s="187">
        <v>37</v>
      </c>
      <c r="O70" s="187">
        <v>1027725</v>
      </c>
      <c r="P70" s="187">
        <v>181607</v>
      </c>
      <c r="Q70" s="187">
        <v>1209332</v>
      </c>
    </row>
    <row r="71" spans="2:17" ht="17.25" hidden="1" customHeight="1">
      <c r="B71" s="122" t="s">
        <v>86</v>
      </c>
      <c r="C71" s="187">
        <v>204</v>
      </c>
      <c r="D71" s="187">
        <v>119</v>
      </c>
      <c r="E71" s="187">
        <v>323</v>
      </c>
      <c r="F71" s="187">
        <v>965118</v>
      </c>
      <c r="G71" s="187">
        <v>425186</v>
      </c>
      <c r="H71" s="187">
        <v>539932</v>
      </c>
      <c r="I71" s="187">
        <v>32382</v>
      </c>
      <c r="J71" s="187">
        <v>2070</v>
      </c>
      <c r="K71" s="187">
        <v>0</v>
      </c>
      <c r="L71" s="187">
        <v>0</v>
      </c>
      <c r="M71" s="187">
        <v>0</v>
      </c>
      <c r="N71" s="187">
        <v>0</v>
      </c>
      <c r="O71" s="187">
        <v>25940</v>
      </c>
      <c r="P71" s="187">
        <v>4372</v>
      </c>
      <c r="Q71" s="187">
        <v>30312</v>
      </c>
    </row>
    <row r="72" spans="2:17" ht="17.25" hidden="1" customHeight="1">
      <c r="B72" s="122" t="s">
        <v>87</v>
      </c>
      <c r="C72" s="187">
        <v>246</v>
      </c>
      <c r="D72" s="187">
        <v>87</v>
      </c>
      <c r="E72" s="187">
        <v>333</v>
      </c>
      <c r="F72" s="187">
        <v>925829</v>
      </c>
      <c r="G72" s="187">
        <v>435786</v>
      </c>
      <c r="H72" s="187">
        <v>490043</v>
      </c>
      <c r="I72" s="187">
        <v>29389</v>
      </c>
      <c r="J72" s="187">
        <v>1421</v>
      </c>
      <c r="K72" s="187">
        <v>0</v>
      </c>
      <c r="L72" s="187">
        <v>30</v>
      </c>
      <c r="M72" s="187">
        <v>0</v>
      </c>
      <c r="N72" s="187">
        <v>0</v>
      </c>
      <c r="O72" s="187">
        <v>24904</v>
      </c>
      <c r="P72" s="187">
        <v>3034</v>
      </c>
      <c r="Q72" s="187">
        <v>27938</v>
      </c>
    </row>
    <row r="73" spans="2:17" ht="17.25" hidden="1" customHeight="1">
      <c r="B73" s="122" t="s">
        <v>88</v>
      </c>
      <c r="C73" s="187">
        <v>1297</v>
      </c>
      <c r="D73" s="187">
        <v>489</v>
      </c>
      <c r="E73" s="187">
        <v>1786</v>
      </c>
      <c r="F73" s="187">
        <v>5912493</v>
      </c>
      <c r="G73" s="187">
        <v>2392458</v>
      </c>
      <c r="H73" s="187">
        <v>3520035</v>
      </c>
      <c r="I73" s="187">
        <v>211128</v>
      </c>
      <c r="J73" s="187">
        <v>14089</v>
      </c>
      <c r="K73" s="187">
        <v>22</v>
      </c>
      <c r="L73" s="187">
        <v>39</v>
      </c>
      <c r="M73" s="187">
        <v>0</v>
      </c>
      <c r="N73" s="187">
        <v>0</v>
      </c>
      <c r="O73" s="187">
        <v>176001</v>
      </c>
      <c r="P73" s="187">
        <v>20917</v>
      </c>
      <c r="Q73" s="187">
        <v>196918</v>
      </c>
    </row>
    <row r="74" spans="2:17" ht="17.25" hidden="1" customHeight="1">
      <c r="B74" s="122" t="s">
        <v>89</v>
      </c>
      <c r="C74" s="187">
        <v>1036</v>
      </c>
      <c r="D74" s="187">
        <v>439</v>
      </c>
      <c r="E74" s="187">
        <v>1475</v>
      </c>
      <c r="F74" s="187">
        <v>5211368</v>
      </c>
      <c r="G74" s="187">
        <v>1994473</v>
      </c>
      <c r="H74" s="187">
        <v>3216895</v>
      </c>
      <c r="I74" s="187">
        <v>192954</v>
      </c>
      <c r="J74" s="187">
        <v>14787</v>
      </c>
      <c r="K74" s="187">
        <v>2</v>
      </c>
      <c r="L74" s="187">
        <v>124</v>
      </c>
      <c r="M74" s="187">
        <v>10</v>
      </c>
      <c r="N74" s="187">
        <v>0</v>
      </c>
      <c r="O74" s="187">
        <v>158126</v>
      </c>
      <c r="P74" s="187">
        <v>19827</v>
      </c>
      <c r="Q74" s="187">
        <v>177953</v>
      </c>
    </row>
    <row r="75" spans="2:17" ht="17.25" hidden="1" customHeight="1">
      <c r="B75" s="122" t="s">
        <v>90</v>
      </c>
      <c r="C75" s="187">
        <v>4883</v>
      </c>
      <c r="D75" s="187">
        <v>2230</v>
      </c>
      <c r="E75" s="187">
        <v>7113</v>
      </c>
      <c r="F75" s="187">
        <v>24615793</v>
      </c>
      <c r="G75" s="187">
        <v>9472569</v>
      </c>
      <c r="H75" s="187">
        <v>15143224</v>
      </c>
      <c r="I75" s="187">
        <v>908287</v>
      </c>
      <c r="J75" s="187">
        <v>78863</v>
      </c>
      <c r="K75" s="187">
        <v>85</v>
      </c>
      <c r="L75" s="187">
        <v>287</v>
      </c>
      <c r="M75" s="187">
        <v>50</v>
      </c>
      <c r="N75" s="187">
        <v>0</v>
      </c>
      <c r="O75" s="187">
        <v>727851</v>
      </c>
      <c r="P75" s="187">
        <v>100755</v>
      </c>
      <c r="Q75" s="187">
        <v>828606</v>
      </c>
    </row>
    <row r="76" spans="2:17" ht="17.25" hidden="1" customHeight="1">
      <c r="B76" s="122" t="s">
        <v>91</v>
      </c>
      <c r="C76" s="187">
        <v>6295</v>
      </c>
      <c r="D76" s="187">
        <v>2441</v>
      </c>
      <c r="E76" s="187">
        <v>8736</v>
      </c>
      <c r="F76" s="187">
        <v>35603963</v>
      </c>
      <c r="G76" s="187">
        <v>12297570</v>
      </c>
      <c r="H76" s="187">
        <v>23306393</v>
      </c>
      <c r="I76" s="187">
        <v>1398013</v>
      </c>
      <c r="J76" s="187">
        <v>139040</v>
      </c>
      <c r="K76" s="187">
        <v>99</v>
      </c>
      <c r="L76" s="187">
        <v>454</v>
      </c>
      <c r="M76" s="187">
        <v>655</v>
      </c>
      <c r="N76" s="187">
        <v>0</v>
      </c>
      <c r="O76" s="187">
        <v>1129898</v>
      </c>
      <c r="P76" s="187">
        <v>127261</v>
      </c>
      <c r="Q76" s="187">
        <v>1257159</v>
      </c>
    </row>
    <row r="77" spans="2:17" ht="17.25" hidden="1" customHeight="1">
      <c r="B77" s="122" t="s">
        <v>92</v>
      </c>
      <c r="C77" s="187">
        <v>8210</v>
      </c>
      <c r="D77" s="187">
        <v>4140</v>
      </c>
      <c r="E77" s="187">
        <v>12350</v>
      </c>
      <c r="F77" s="187">
        <v>50679058</v>
      </c>
      <c r="G77" s="187">
        <v>17630241</v>
      </c>
      <c r="H77" s="187">
        <v>33048817</v>
      </c>
      <c r="I77" s="187">
        <v>1982387</v>
      </c>
      <c r="J77" s="187">
        <v>217532</v>
      </c>
      <c r="K77" s="187">
        <v>42</v>
      </c>
      <c r="L77" s="187">
        <v>1183</v>
      </c>
      <c r="M77" s="187">
        <v>463</v>
      </c>
      <c r="N77" s="187">
        <v>0</v>
      </c>
      <c r="O77" s="187">
        <v>1548932</v>
      </c>
      <c r="P77" s="187">
        <v>213131</v>
      </c>
      <c r="Q77" s="187">
        <v>1762063</v>
      </c>
    </row>
    <row r="78" spans="2:17" ht="17.25" hidden="1" customHeight="1">
      <c r="B78" s="122" t="s">
        <v>93</v>
      </c>
      <c r="C78" s="187">
        <v>3708</v>
      </c>
      <c r="D78" s="187">
        <v>1505</v>
      </c>
      <c r="E78" s="187">
        <v>5213</v>
      </c>
      <c r="F78" s="187">
        <v>20000633</v>
      </c>
      <c r="G78" s="187">
        <v>7176791</v>
      </c>
      <c r="H78" s="187">
        <v>12823842</v>
      </c>
      <c r="I78" s="187">
        <v>769205</v>
      </c>
      <c r="J78" s="187">
        <v>68743</v>
      </c>
      <c r="K78" s="187">
        <v>7</v>
      </c>
      <c r="L78" s="187">
        <v>430</v>
      </c>
      <c r="M78" s="187">
        <v>377</v>
      </c>
      <c r="N78" s="187">
        <v>0</v>
      </c>
      <c r="O78" s="187">
        <v>631143</v>
      </c>
      <c r="P78" s="187">
        <v>68169</v>
      </c>
      <c r="Q78" s="187">
        <v>699312</v>
      </c>
    </row>
    <row r="79" spans="2:17" ht="17.25" hidden="1" customHeight="1">
      <c r="B79" s="122" t="s">
        <v>94</v>
      </c>
      <c r="C79" s="187">
        <v>1119</v>
      </c>
      <c r="D79" s="187">
        <v>475</v>
      </c>
      <c r="E79" s="187">
        <v>1594</v>
      </c>
      <c r="F79" s="187">
        <v>4883299</v>
      </c>
      <c r="G79" s="187">
        <v>2006004</v>
      </c>
      <c r="H79" s="187">
        <v>2877295</v>
      </c>
      <c r="I79" s="187">
        <v>172572</v>
      </c>
      <c r="J79" s="187">
        <v>8401</v>
      </c>
      <c r="K79" s="187">
        <v>32</v>
      </c>
      <c r="L79" s="187">
        <v>39</v>
      </c>
      <c r="M79" s="187">
        <v>16</v>
      </c>
      <c r="N79" s="187">
        <v>0</v>
      </c>
      <c r="O79" s="187">
        <v>148166</v>
      </c>
      <c r="P79" s="187">
        <v>15894</v>
      </c>
      <c r="Q79" s="187">
        <v>164060</v>
      </c>
    </row>
    <row r="80" spans="2:17" ht="17.25" hidden="1" customHeight="1">
      <c r="B80" s="122" t="s">
        <v>95</v>
      </c>
      <c r="C80" s="187">
        <v>3703</v>
      </c>
      <c r="D80" s="187">
        <v>1777</v>
      </c>
      <c r="E80" s="187">
        <v>5480</v>
      </c>
      <c r="F80" s="187">
        <v>17314400</v>
      </c>
      <c r="G80" s="187">
        <v>7117810</v>
      </c>
      <c r="H80" s="187">
        <v>10196590</v>
      </c>
      <c r="I80" s="187">
        <v>611559</v>
      </c>
      <c r="J80" s="187">
        <v>42849</v>
      </c>
      <c r="K80" s="187">
        <v>0</v>
      </c>
      <c r="L80" s="187">
        <v>46</v>
      </c>
      <c r="M80" s="187">
        <v>17</v>
      </c>
      <c r="N80" s="187">
        <v>0</v>
      </c>
      <c r="O80" s="187">
        <v>495512</v>
      </c>
      <c r="P80" s="187">
        <v>73033</v>
      </c>
      <c r="Q80" s="187">
        <v>568545</v>
      </c>
    </row>
    <row r="81" spans="2:17" ht="17.25" hidden="1" customHeight="1">
      <c r="B81" s="122" t="s">
        <v>96</v>
      </c>
      <c r="C81" s="187">
        <v>847</v>
      </c>
      <c r="D81" s="187">
        <v>400</v>
      </c>
      <c r="E81" s="187">
        <v>1247</v>
      </c>
      <c r="F81" s="187">
        <v>3935559</v>
      </c>
      <c r="G81" s="187">
        <v>1607103</v>
      </c>
      <c r="H81" s="187">
        <v>2328456</v>
      </c>
      <c r="I81" s="187">
        <v>139654</v>
      </c>
      <c r="J81" s="187">
        <v>8157</v>
      </c>
      <c r="K81" s="187">
        <v>0</v>
      </c>
      <c r="L81" s="187">
        <v>40</v>
      </c>
      <c r="M81" s="187">
        <v>0</v>
      </c>
      <c r="N81" s="187">
        <v>0</v>
      </c>
      <c r="O81" s="187">
        <v>118154</v>
      </c>
      <c r="P81" s="187">
        <v>13285</v>
      </c>
      <c r="Q81" s="187">
        <v>131439</v>
      </c>
    </row>
    <row r="82" spans="2:17" ht="17.25" hidden="1" customHeight="1">
      <c r="B82" s="122" t="s">
        <v>97</v>
      </c>
      <c r="C82" s="187">
        <v>105</v>
      </c>
      <c r="D82" s="187">
        <v>55</v>
      </c>
      <c r="E82" s="187">
        <v>160</v>
      </c>
      <c r="F82" s="187">
        <v>481750</v>
      </c>
      <c r="G82" s="187">
        <v>201676</v>
      </c>
      <c r="H82" s="187">
        <v>280074</v>
      </c>
      <c r="I82" s="187">
        <v>16797</v>
      </c>
      <c r="J82" s="187">
        <v>695</v>
      </c>
      <c r="K82" s="187">
        <v>0</v>
      </c>
      <c r="L82" s="187">
        <v>247</v>
      </c>
      <c r="M82" s="187">
        <v>0</v>
      </c>
      <c r="N82" s="187">
        <v>0</v>
      </c>
      <c r="O82" s="187">
        <v>13202</v>
      </c>
      <c r="P82" s="187">
        <v>2653</v>
      </c>
      <c r="Q82" s="187">
        <v>15855</v>
      </c>
    </row>
    <row r="83" spans="2:17" ht="17.25" hidden="1" customHeight="1">
      <c r="B83" s="122" t="s">
        <v>98</v>
      </c>
      <c r="C83" s="187">
        <v>221</v>
      </c>
      <c r="D83" s="187">
        <v>110</v>
      </c>
      <c r="E83" s="187">
        <v>331</v>
      </c>
      <c r="F83" s="187">
        <v>936512</v>
      </c>
      <c r="G83" s="187">
        <v>399926</v>
      </c>
      <c r="H83" s="187">
        <v>536586</v>
      </c>
      <c r="I83" s="187">
        <v>32183</v>
      </c>
      <c r="J83" s="187">
        <v>1385</v>
      </c>
      <c r="K83" s="187">
        <v>0</v>
      </c>
      <c r="L83" s="187">
        <v>0</v>
      </c>
      <c r="M83" s="187">
        <v>6</v>
      </c>
      <c r="N83" s="187">
        <v>0</v>
      </c>
      <c r="O83" s="187">
        <v>26844</v>
      </c>
      <c r="P83" s="187">
        <v>3942</v>
      </c>
      <c r="Q83" s="187">
        <v>30786</v>
      </c>
    </row>
    <row r="84" spans="2:17" ht="17.25" hidden="1" customHeight="1">
      <c r="B84" s="122" t="s">
        <v>99</v>
      </c>
      <c r="C84" s="187">
        <v>96</v>
      </c>
      <c r="D84" s="187">
        <v>20</v>
      </c>
      <c r="E84" s="187">
        <v>116</v>
      </c>
      <c r="F84" s="187">
        <v>347535</v>
      </c>
      <c r="G84" s="187">
        <v>141752</v>
      </c>
      <c r="H84" s="187">
        <v>205783</v>
      </c>
      <c r="I84" s="187">
        <v>12342</v>
      </c>
      <c r="J84" s="187">
        <v>692</v>
      </c>
      <c r="K84" s="187">
        <v>3</v>
      </c>
      <c r="L84" s="187">
        <v>0</v>
      </c>
      <c r="M84" s="187">
        <v>0</v>
      </c>
      <c r="N84" s="187">
        <v>0</v>
      </c>
      <c r="O84" s="187">
        <v>10757</v>
      </c>
      <c r="P84" s="187">
        <v>890</v>
      </c>
      <c r="Q84" s="187">
        <v>11647</v>
      </c>
    </row>
    <row r="85" spans="2:17" ht="17.25" hidden="1" customHeight="1">
      <c r="B85" s="122" t="s">
        <v>100</v>
      </c>
      <c r="C85" s="187">
        <v>649</v>
      </c>
      <c r="D85" s="187">
        <v>241</v>
      </c>
      <c r="E85" s="187">
        <v>890</v>
      </c>
      <c r="F85" s="187">
        <v>3025282</v>
      </c>
      <c r="G85" s="187">
        <v>1171001</v>
      </c>
      <c r="H85" s="187">
        <v>1854281</v>
      </c>
      <c r="I85" s="187">
        <v>111220</v>
      </c>
      <c r="J85" s="187">
        <v>5877</v>
      </c>
      <c r="K85" s="187">
        <v>4</v>
      </c>
      <c r="L85" s="187">
        <v>58</v>
      </c>
      <c r="M85" s="187">
        <v>0</v>
      </c>
      <c r="N85" s="187">
        <v>0</v>
      </c>
      <c r="O85" s="187">
        <v>94072</v>
      </c>
      <c r="P85" s="187">
        <v>11203</v>
      </c>
      <c r="Q85" s="187">
        <v>105275</v>
      </c>
    </row>
    <row r="86" spans="2:17" ht="17.25" hidden="1" customHeight="1">
      <c r="B86" s="122" t="s">
        <v>101</v>
      </c>
      <c r="C86" s="187">
        <v>192</v>
      </c>
      <c r="D86" s="187">
        <v>77</v>
      </c>
      <c r="E86" s="187">
        <v>269</v>
      </c>
      <c r="F86" s="187">
        <v>817054</v>
      </c>
      <c r="G86" s="187">
        <v>341102</v>
      </c>
      <c r="H86" s="187">
        <v>475952</v>
      </c>
      <c r="I86" s="187">
        <v>28546</v>
      </c>
      <c r="J86" s="187">
        <v>1220</v>
      </c>
      <c r="K86" s="187">
        <v>0</v>
      </c>
      <c r="L86" s="187">
        <v>0</v>
      </c>
      <c r="M86" s="187">
        <v>0</v>
      </c>
      <c r="N86" s="187">
        <v>0</v>
      </c>
      <c r="O86" s="187">
        <v>24127</v>
      </c>
      <c r="P86" s="187">
        <v>3199</v>
      </c>
      <c r="Q86" s="187">
        <v>27326</v>
      </c>
    </row>
    <row r="87" spans="2:17" ht="17.25" hidden="1" customHeight="1">
      <c r="B87" s="122" t="s">
        <v>102</v>
      </c>
      <c r="C87" s="187">
        <v>135</v>
      </c>
      <c r="D87" s="187">
        <v>29</v>
      </c>
      <c r="E87" s="187">
        <v>164</v>
      </c>
      <c r="F87" s="187">
        <v>593505</v>
      </c>
      <c r="G87" s="187">
        <v>199456</v>
      </c>
      <c r="H87" s="187">
        <v>394049</v>
      </c>
      <c r="I87" s="187">
        <v>23636</v>
      </c>
      <c r="J87" s="187">
        <v>878</v>
      </c>
      <c r="K87" s="187">
        <v>0</v>
      </c>
      <c r="L87" s="187">
        <v>0</v>
      </c>
      <c r="M87" s="187">
        <v>0</v>
      </c>
      <c r="N87" s="187">
        <v>0</v>
      </c>
      <c r="O87" s="187">
        <v>21713</v>
      </c>
      <c r="P87" s="187">
        <v>1045</v>
      </c>
      <c r="Q87" s="187">
        <v>22758</v>
      </c>
    </row>
    <row r="88" spans="2:17" ht="17.25" hidden="1" customHeight="1">
      <c r="B88" s="122" t="s">
        <v>103</v>
      </c>
      <c r="C88" s="187">
        <v>206</v>
      </c>
      <c r="D88" s="187">
        <v>108</v>
      </c>
      <c r="E88" s="187">
        <v>314</v>
      </c>
      <c r="F88" s="187">
        <v>903687</v>
      </c>
      <c r="G88" s="187">
        <v>387612</v>
      </c>
      <c r="H88" s="187">
        <v>516075</v>
      </c>
      <c r="I88" s="187">
        <v>30952</v>
      </c>
      <c r="J88" s="187">
        <v>1622</v>
      </c>
      <c r="K88" s="187">
        <v>63</v>
      </c>
      <c r="L88" s="187">
        <v>0</v>
      </c>
      <c r="M88" s="187">
        <v>0</v>
      </c>
      <c r="N88" s="187">
        <v>0</v>
      </c>
      <c r="O88" s="187">
        <v>25552</v>
      </c>
      <c r="P88" s="187">
        <v>3715</v>
      </c>
      <c r="Q88" s="187">
        <v>29267</v>
      </c>
    </row>
    <row r="89" spans="2:17" ht="17.25" hidden="1" customHeight="1">
      <c r="B89" s="122" t="s">
        <v>104</v>
      </c>
      <c r="C89" s="187">
        <v>220</v>
      </c>
      <c r="D89" s="187">
        <v>135</v>
      </c>
      <c r="E89" s="187">
        <v>355</v>
      </c>
      <c r="F89" s="187">
        <v>965398</v>
      </c>
      <c r="G89" s="187">
        <v>435419</v>
      </c>
      <c r="H89" s="187">
        <v>529979</v>
      </c>
      <c r="I89" s="187">
        <v>31784</v>
      </c>
      <c r="J89" s="187">
        <v>1615</v>
      </c>
      <c r="K89" s="187">
        <v>0</v>
      </c>
      <c r="L89" s="187">
        <v>5</v>
      </c>
      <c r="M89" s="187">
        <v>21</v>
      </c>
      <c r="N89" s="187">
        <v>0</v>
      </c>
      <c r="O89" s="187">
        <v>25294</v>
      </c>
      <c r="P89" s="187">
        <v>4843</v>
      </c>
      <c r="Q89" s="187">
        <v>30137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U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54" customWidth="1"/>
    <col min="2" max="2" width="11.6640625" style="122" customWidth="1"/>
    <col min="3" max="5" width="9.109375" style="154" customWidth="1"/>
    <col min="6" max="6" width="15.109375" style="154" customWidth="1"/>
    <col min="7" max="7" width="13.109375" style="154" customWidth="1"/>
    <col min="8" max="8" width="15.109375" style="154" customWidth="1"/>
    <col min="9" max="17" width="13.109375" style="154" customWidth="1"/>
    <col min="18" max="18" width="11.6640625" style="122" customWidth="1"/>
    <col min="19" max="19" width="2.77734375" style="154" customWidth="1"/>
    <col min="20" max="20" width="0" style="154" hidden="1" customWidth="1"/>
    <col min="21" max="21" width="9.21875" style="154" hidden="1" customWidth="1"/>
    <col min="22" max="16384" width="9" style="154"/>
  </cols>
  <sheetData>
    <row r="1" spans="2:21" s="110" customFormat="1" ht="17.25" customHeight="1">
      <c r="B1" s="108" t="s">
        <v>410</v>
      </c>
      <c r="C1" s="107"/>
      <c r="D1" s="109"/>
      <c r="E1" s="109"/>
      <c r="F1" s="109"/>
      <c r="G1" s="107" t="s">
        <v>308</v>
      </c>
      <c r="H1" s="107"/>
      <c r="I1" s="109"/>
      <c r="J1" s="109"/>
      <c r="K1" s="109"/>
      <c r="L1" s="109"/>
      <c r="M1" s="109"/>
      <c r="N1" s="109"/>
      <c r="R1" s="179"/>
    </row>
    <row r="2" spans="2:21" s="110" customFormat="1" ht="17.25" customHeight="1" thickBot="1">
      <c r="B2" s="179"/>
      <c r="O2" s="112"/>
      <c r="P2" s="112"/>
      <c r="Q2" s="112"/>
      <c r="R2" s="180" t="s">
        <v>54</v>
      </c>
    </row>
    <row r="3" spans="2:21" s="114" customFormat="1" ht="17.25" customHeight="1">
      <c r="B3" s="267" t="s">
        <v>50</v>
      </c>
      <c r="C3" s="279" t="s">
        <v>123</v>
      </c>
      <c r="D3" s="248"/>
      <c r="E3" s="249"/>
      <c r="F3" s="276" t="s">
        <v>58</v>
      </c>
      <c r="G3" s="276" t="s">
        <v>57</v>
      </c>
      <c r="H3" s="276" t="s">
        <v>56</v>
      </c>
      <c r="I3" s="276" t="s">
        <v>55</v>
      </c>
      <c r="J3" s="276" t="s">
        <v>137</v>
      </c>
      <c r="K3" s="276" t="s">
        <v>148</v>
      </c>
      <c r="L3" s="276" t="s">
        <v>138</v>
      </c>
      <c r="M3" s="276" t="s">
        <v>139</v>
      </c>
      <c r="N3" s="276" t="s">
        <v>140</v>
      </c>
      <c r="O3" s="253" t="s">
        <v>125</v>
      </c>
      <c r="P3" s="245"/>
      <c r="Q3" s="245"/>
      <c r="R3" s="267" t="s">
        <v>50</v>
      </c>
    </row>
    <row r="4" spans="2:21" s="114" customFormat="1" ht="17.25" customHeight="1">
      <c r="B4" s="268"/>
      <c r="C4" s="270" t="s">
        <v>136</v>
      </c>
      <c r="D4" s="240"/>
      <c r="E4" s="271" t="s">
        <v>25</v>
      </c>
      <c r="F4" s="277"/>
      <c r="G4" s="277"/>
      <c r="H4" s="277"/>
      <c r="I4" s="277"/>
      <c r="J4" s="277"/>
      <c r="K4" s="277"/>
      <c r="L4" s="277"/>
      <c r="M4" s="277"/>
      <c r="N4" s="277"/>
      <c r="O4" s="273" t="s">
        <v>136</v>
      </c>
      <c r="P4" s="240"/>
      <c r="Q4" s="274" t="s">
        <v>25</v>
      </c>
      <c r="R4" s="268"/>
    </row>
    <row r="5" spans="2:21" s="183" customFormat="1" ht="17.25" customHeight="1" thickBot="1">
      <c r="B5" s="269"/>
      <c r="C5" s="181" t="s">
        <v>143</v>
      </c>
      <c r="D5" s="182" t="s">
        <v>144</v>
      </c>
      <c r="E5" s="272"/>
      <c r="F5" s="278"/>
      <c r="G5" s="278"/>
      <c r="H5" s="278"/>
      <c r="I5" s="278"/>
      <c r="J5" s="278"/>
      <c r="K5" s="278"/>
      <c r="L5" s="278"/>
      <c r="M5" s="278"/>
      <c r="N5" s="278"/>
      <c r="O5" s="117" t="s">
        <v>141</v>
      </c>
      <c r="P5" s="182" t="s">
        <v>142</v>
      </c>
      <c r="Q5" s="275"/>
      <c r="R5" s="269"/>
      <c r="T5" s="183" t="s">
        <v>153</v>
      </c>
      <c r="U5" s="183" t="s">
        <v>154</v>
      </c>
    </row>
    <row r="6" spans="2:21" s="129" customFormat="1" ht="17.25" customHeight="1">
      <c r="B6" s="128" t="s">
        <v>67</v>
      </c>
      <c r="C6" s="165">
        <f>C51</f>
        <v>3282</v>
      </c>
      <c r="D6" s="166">
        <f t="shared" ref="D6:Q6" si="0">D51</f>
        <v>2117</v>
      </c>
      <c r="E6" s="166">
        <f t="shared" si="0"/>
        <v>5399</v>
      </c>
      <c r="F6" s="166">
        <f t="shared" si="0"/>
        <v>27567173</v>
      </c>
      <c r="G6" s="166">
        <f t="shared" si="0"/>
        <v>7543714</v>
      </c>
      <c r="H6" s="166">
        <f t="shared" si="0"/>
        <v>20023459</v>
      </c>
      <c r="I6" s="166">
        <f t="shared" si="0"/>
        <v>1201177</v>
      </c>
      <c r="J6" s="166">
        <f t="shared" si="0"/>
        <v>117617</v>
      </c>
      <c r="K6" s="166">
        <f t="shared" si="0"/>
        <v>107</v>
      </c>
      <c r="L6" s="166">
        <f t="shared" si="0"/>
        <v>574</v>
      </c>
      <c r="M6" s="166">
        <f t="shared" si="0"/>
        <v>647</v>
      </c>
      <c r="N6" s="166">
        <f t="shared" si="0"/>
        <v>0</v>
      </c>
      <c r="O6" s="166">
        <f t="shared" si="0"/>
        <v>1011894</v>
      </c>
      <c r="P6" s="166">
        <f t="shared" si="0"/>
        <v>70146</v>
      </c>
      <c r="Q6" s="167">
        <f t="shared" si="0"/>
        <v>1082040</v>
      </c>
      <c r="R6" s="128" t="s">
        <v>67</v>
      </c>
      <c r="S6" s="184"/>
      <c r="T6" s="129">
        <f>F6-G6-H6</f>
        <v>0</v>
      </c>
      <c r="U6" s="129">
        <f>I6-SUM(J6:N6)-Q6</f>
        <v>192</v>
      </c>
    </row>
    <row r="7" spans="2:21" s="129" customFormat="1" ht="17.25" customHeight="1">
      <c r="B7" s="135" t="s">
        <v>68</v>
      </c>
      <c r="C7" s="168">
        <f t="shared" ref="C7:Q22" si="1">C52</f>
        <v>531</v>
      </c>
      <c r="D7" s="133">
        <f t="shared" si="1"/>
        <v>467</v>
      </c>
      <c r="E7" s="133">
        <f t="shared" si="1"/>
        <v>998</v>
      </c>
      <c r="F7" s="133">
        <f t="shared" si="1"/>
        <v>3505754</v>
      </c>
      <c r="G7" s="133">
        <f t="shared" si="1"/>
        <v>1267977</v>
      </c>
      <c r="H7" s="133">
        <f t="shared" si="1"/>
        <v>2237777</v>
      </c>
      <c r="I7" s="133">
        <f t="shared" si="1"/>
        <v>134226</v>
      </c>
      <c r="J7" s="133">
        <f t="shared" si="1"/>
        <v>10821</v>
      </c>
      <c r="K7" s="133">
        <f t="shared" si="1"/>
        <v>27</v>
      </c>
      <c r="L7" s="133">
        <f t="shared" si="1"/>
        <v>26</v>
      </c>
      <c r="M7" s="133">
        <f t="shared" si="1"/>
        <v>0</v>
      </c>
      <c r="N7" s="133">
        <f t="shared" si="1"/>
        <v>0</v>
      </c>
      <c r="O7" s="133">
        <f t="shared" si="1"/>
        <v>110336</v>
      </c>
      <c r="P7" s="133">
        <f t="shared" si="1"/>
        <v>12998</v>
      </c>
      <c r="Q7" s="169">
        <f t="shared" si="1"/>
        <v>123334</v>
      </c>
      <c r="R7" s="135" t="s">
        <v>68</v>
      </c>
      <c r="S7" s="184"/>
      <c r="T7" s="129">
        <f t="shared" ref="T7:T47" si="2">F7-G7-H7</f>
        <v>0</v>
      </c>
      <c r="U7" s="129">
        <f t="shared" ref="U7:U47" si="3">I7-SUM(J7:N7)-Q7</f>
        <v>18</v>
      </c>
    </row>
    <row r="8" spans="2:21" s="129" customFormat="1" ht="17.25" customHeight="1">
      <c r="B8" s="135" t="s">
        <v>69</v>
      </c>
      <c r="C8" s="168">
        <f t="shared" si="1"/>
        <v>612</v>
      </c>
      <c r="D8" s="133">
        <f t="shared" si="1"/>
        <v>460</v>
      </c>
      <c r="E8" s="133">
        <f t="shared" si="1"/>
        <v>1072</v>
      </c>
      <c r="F8" s="133">
        <f t="shared" si="1"/>
        <v>4517287</v>
      </c>
      <c r="G8" s="133">
        <f t="shared" si="1"/>
        <v>1421877</v>
      </c>
      <c r="H8" s="133">
        <f t="shared" si="1"/>
        <v>3095410</v>
      </c>
      <c r="I8" s="133">
        <f t="shared" si="1"/>
        <v>185679</v>
      </c>
      <c r="J8" s="133">
        <f t="shared" si="1"/>
        <v>15224</v>
      </c>
      <c r="K8" s="133">
        <f t="shared" si="1"/>
        <v>36</v>
      </c>
      <c r="L8" s="133">
        <f t="shared" si="1"/>
        <v>57</v>
      </c>
      <c r="M8" s="133">
        <f t="shared" si="1"/>
        <v>38</v>
      </c>
      <c r="N8" s="133">
        <f t="shared" si="1"/>
        <v>0</v>
      </c>
      <c r="O8" s="133">
        <f t="shared" si="1"/>
        <v>153850</v>
      </c>
      <c r="P8" s="133">
        <f t="shared" si="1"/>
        <v>16438</v>
      </c>
      <c r="Q8" s="169">
        <f t="shared" si="1"/>
        <v>170288</v>
      </c>
      <c r="R8" s="135" t="s">
        <v>69</v>
      </c>
      <c r="S8" s="184"/>
      <c r="T8" s="129">
        <f t="shared" si="2"/>
        <v>0</v>
      </c>
      <c r="U8" s="129">
        <f t="shared" si="3"/>
        <v>36</v>
      </c>
    </row>
    <row r="9" spans="2:21" s="129" customFormat="1" ht="17.25" customHeight="1">
      <c r="B9" s="135" t="s">
        <v>70</v>
      </c>
      <c r="C9" s="168">
        <f t="shared" si="1"/>
        <v>451</v>
      </c>
      <c r="D9" s="133">
        <f t="shared" si="1"/>
        <v>410</v>
      </c>
      <c r="E9" s="133">
        <f t="shared" si="1"/>
        <v>861</v>
      </c>
      <c r="F9" s="133">
        <f t="shared" si="1"/>
        <v>2914258</v>
      </c>
      <c r="G9" s="133">
        <f t="shared" si="1"/>
        <v>1091901</v>
      </c>
      <c r="H9" s="133">
        <f t="shared" si="1"/>
        <v>1822357</v>
      </c>
      <c r="I9" s="133">
        <f t="shared" si="1"/>
        <v>109306</v>
      </c>
      <c r="J9" s="133">
        <f t="shared" si="1"/>
        <v>8110</v>
      </c>
      <c r="K9" s="133">
        <f t="shared" si="1"/>
        <v>94</v>
      </c>
      <c r="L9" s="133">
        <f t="shared" si="1"/>
        <v>5</v>
      </c>
      <c r="M9" s="133">
        <f t="shared" si="1"/>
        <v>0</v>
      </c>
      <c r="N9" s="133">
        <f t="shared" si="1"/>
        <v>0</v>
      </c>
      <c r="O9" s="133">
        <f t="shared" si="1"/>
        <v>87715</v>
      </c>
      <c r="P9" s="133">
        <f t="shared" si="1"/>
        <v>13364</v>
      </c>
      <c r="Q9" s="169">
        <f t="shared" si="1"/>
        <v>101079</v>
      </c>
      <c r="R9" s="135" t="s">
        <v>70</v>
      </c>
      <c r="S9" s="184"/>
      <c r="T9" s="129">
        <f t="shared" si="2"/>
        <v>0</v>
      </c>
      <c r="U9" s="129">
        <f t="shared" si="3"/>
        <v>18</v>
      </c>
    </row>
    <row r="10" spans="2:21" s="129" customFormat="1" ht="17.25" customHeight="1">
      <c r="B10" s="135" t="s">
        <v>71</v>
      </c>
      <c r="C10" s="168">
        <f t="shared" si="1"/>
        <v>962</v>
      </c>
      <c r="D10" s="133">
        <f t="shared" si="1"/>
        <v>764</v>
      </c>
      <c r="E10" s="133">
        <f t="shared" si="1"/>
        <v>1726</v>
      </c>
      <c r="F10" s="133">
        <f t="shared" si="1"/>
        <v>7323545</v>
      </c>
      <c r="G10" s="133">
        <f t="shared" si="1"/>
        <v>2285445</v>
      </c>
      <c r="H10" s="133">
        <f t="shared" si="1"/>
        <v>5038100</v>
      </c>
      <c r="I10" s="133">
        <f t="shared" si="1"/>
        <v>302213</v>
      </c>
      <c r="J10" s="133">
        <f t="shared" si="1"/>
        <v>28433</v>
      </c>
      <c r="K10" s="133">
        <f t="shared" si="1"/>
        <v>56</v>
      </c>
      <c r="L10" s="133">
        <f t="shared" si="1"/>
        <v>361</v>
      </c>
      <c r="M10" s="133">
        <f t="shared" si="1"/>
        <v>30</v>
      </c>
      <c r="N10" s="133">
        <f t="shared" si="1"/>
        <v>0</v>
      </c>
      <c r="O10" s="133">
        <f t="shared" si="1"/>
        <v>246798</v>
      </c>
      <c r="P10" s="133">
        <f t="shared" si="1"/>
        <v>26463</v>
      </c>
      <c r="Q10" s="169">
        <f t="shared" si="1"/>
        <v>273261</v>
      </c>
      <c r="R10" s="135" t="s">
        <v>71</v>
      </c>
      <c r="S10" s="184"/>
      <c r="T10" s="129">
        <f t="shared" si="2"/>
        <v>0</v>
      </c>
      <c r="U10" s="129">
        <f>I10-SUM(J10:N10)-Q10</f>
        <v>72</v>
      </c>
    </row>
    <row r="11" spans="2:21" s="129" customFormat="1" ht="17.25" customHeight="1">
      <c r="B11" s="135" t="s">
        <v>72</v>
      </c>
      <c r="C11" s="168">
        <f t="shared" si="1"/>
        <v>485</v>
      </c>
      <c r="D11" s="133">
        <f t="shared" si="1"/>
        <v>394</v>
      </c>
      <c r="E11" s="133">
        <f t="shared" si="1"/>
        <v>879</v>
      </c>
      <c r="F11" s="133">
        <f t="shared" si="1"/>
        <v>3495574</v>
      </c>
      <c r="G11" s="133">
        <f t="shared" si="1"/>
        <v>1202811</v>
      </c>
      <c r="H11" s="133">
        <f t="shared" si="1"/>
        <v>2292763</v>
      </c>
      <c r="I11" s="133">
        <f t="shared" si="1"/>
        <v>137530</v>
      </c>
      <c r="J11" s="133">
        <f t="shared" si="1"/>
        <v>9450</v>
      </c>
      <c r="K11" s="133">
        <f t="shared" si="1"/>
        <v>97</v>
      </c>
      <c r="L11" s="133">
        <f t="shared" si="1"/>
        <v>132</v>
      </c>
      <c r="M11" s="133">
        <f t="shared" si="1"/>
        <v>12</v>
      </c>
      <c r="N11" s="133">
        <f t="shared" si="1"/>
        <v>0</v>
      </c>
      <c r="O11" s="133">
        <f t="shared" si="1"/>
        <v>114190</v>
      </c>
      <c r="P11" s="133">
        <f t="shared" si="1"/>
        <v>13607</v>
      </c>
      <c r="Q11" s="169">
        <f t="shared" si="1"/>
        <v>127797</v>
      </c>
      <c r="R11" s="135" t="s">
        <v>72</v>
      </c>
      <c r="S11" s="184"/>
      <c r="T11" s="129">
        <f t="shared" si="2"/>
        <v>0</v>
      </c>
      <c r="U11" s="129">
        <f t="shared" si="3"/>
        <v>42</v>
      </c>
    </row>
    <row r="12" spans="2:21" s="129" customFormat="1" ht="17.25" customHeight="1">
      <c r="B12" s="135" t="s">
        <v>73</v>
      </c>
      <c r="C12" s="168">
        <f t="shared" si="1"/>
        <v>221</v>
      </c>
      <c r="D12" s="133">
        <f t="shared" si="1"/>
        <v>220</v>
      </c>
      <c r="E12" s="133">
        <f t="shared" si="1"/>
        <v>441</v>
      </c>
      <c r="F12" s="133">
        <f t="shared" si="1"/>
        <v>1700215</v>
      </c>
      <c r="G12" s="133">
        <f t="shared" si="1"/>
        <v>609769</v>
      </c>
      <c r="H12" s="133">
        <f t="shared" si="1"/>
        <v>1090446</v>
      </c>
      <c r="I12" s="133">
        <f t="shared" si="1"/>
        <v>65410</v>
      </c>
      <c r="J12" s="133">
        <f t="shared" si="1"/>
        <v>4097</v>
      </c>
      <c r="K12" s="133">
        <f t="shared" si="1"/>
        <v>5</v>
      </c>
      <c r="L12" s="133">
        <f t="shared" si="1"/>
        <v>11</v>
      </c>
      <c r="M12" s="133">
        <f t="shared" si="1"/>
        <v>10</v>
      </c>
      <c r="N12" s="133">
        <f t="shared" si="1"/>
        <v>0</v>
      </c>
      <c r="O12" s="133">
        <f t="shared" si="1"/>
        <v>55972</v>
      </c>
      <c r="P12" s="133">
        <f t="shared" si="1"/>
        <v>5303</v>
      </c>
      <c r="Q12" s="169">
        <f t="shared" si="1"/>
        <v>61275</v>
      </c>
      <c r="R12" s="135" t="s">
        <v>73</v>
      </c>
      <c r="S12" s="184"/>
      <c r="T12" s="129">
        <f t="shared" si="2"/>
        <v>0</v>
      </c>
      <c r="U12" s="129">
        <f t="shared" si="3"/>
        <v>12</v>
      </c>
    </row>
    <row r="13" spans="2:21" s="129" customFormat="1" ht="17.25" customHeight="1">
      <c r="B13" s="135" t="s">
        <v>74</v>
      </c>
      <c r="C13" s="168">
        <f t="shared" si="1"/>
        <v>186</v>
      </c>
      <c r="D13" s="133">
        <f t="shared" si="1"/>
        <v>148</v>
      </c>
      <c r="E13" s="133">
        <f t="shared" si="1"/>
        <v>334</v>
      </c>
      <c r="F13" s="133">
        <f t="shared" si="1"/>
        <v>1285121</v>
      </c>
      <c r="G13" s="133">
        <f t="shared" si="1"/>
        <v>427459</v>
      </c>
      <c r="H13" s="133">
        <f t="shared" si="1"/>
        <v>857662</v>
      </c>
      <c r="I13" s="133">
        <f t="shared" si="1"/>
        <v>51446</v>
      </c>
      <c r="J13" s="133">
        <f t="shared" si="1"/>
        <v>3985</v>
      </c>
      <c r="K13" s="133">
        <f t="shared" si="1"/>
        <v>0</v>
      </c>
      <c r="L13" s="133">
        <f t="shared" si="1"/>
        <v>0</v>
      </c>
      <c r="M13" s="133">
        <f t="shared" si="1"/>
        <v>18</v>
      </c>
      <c r="N13" s="133">
        <f t="shared" si="1"/>
        <v>0</v>
      </c>
      <c r="O13" s="133">
        <f t="shared" si="1"/>
        <v>43161</v>
      </c>
      <c r="P13" s="133">
        <f t="shared" si="1"/>
        <v>4264</v>
      </c>
      <c r="Q13" s="169">
        <f t="shared" si="1"/>
        <v>47425</v>
      </c>
      <c r="R13" s="135" t="s">
        <v>74</v>
      </c>
      <c r="S13" s="184"/>
      <c r="T13" s="129">
        <f t="shared" si="2"/>
        <v>0</v>
      </c>
      <c r="U13" s="129">
        <f t="shared" si="3"/>
        <v>18</v>
      </c>
    </row>
    <row r="14" spans="2:21" s="129" customFormat="1" ht="17.25" customHeight="1">
      <c r="B14" s="135" t="s">
        <v>75</v>
      </c>
      <c r="C14" s="168">
        <f t="shared" si="1"/>
        <v>1119</v>
      </c>
      <c r="D14" s="133">
        <f t="shared" si="1"/>
        <v>583</v>
      </c>
      <c r="E14" s="133">
        <f t="shared" si="1"/>
        <v>1702</v>
      </c>
      <c r="F14" s="133">
        <f t="shared" si="1"/>
        <v>8626477</v>
      </c>
      <c r="G14" s="133">
        <f t="shared" si="1"/>
        <v>2440159</v>
      </c>
      <c r="H14" s="133">
        <f t="shared" si="1"/>
        <v>6186318</v>
      </c>
      <c r="I14" s="133">
        <f t="shared" si="1"/>
        <v>371105</v>
      </c>
      <c r="J14" s="133">
        <f t="shared" si="1"/>
        <v>36986</v>
      </c>
      <c r="K14" s="133">
        <f t="shared" si="1"/>
        <v>68</v>
      </c>
      <c r="L14" s="133">
        <f t="shared" si="1"/>
        <v>165</v>
      </c>
      <c r="M14" s="133">
        <f t="shared" si="1"/>
        <v>194</v>
      </c>
      <c r="N14" s="133">
        <f t="shared" si="1"/>
        <v>0</v>
      </c>
      <c r="O14" s="133">
        <f t="shared" si="1"/>
        <v>313405</v>
      </c>
      <c r="P14" s="133">
        <f t="shared" si="1"/>
        <v>20197</v>
      </c>
      <c r="Q14" s="169">
        <f t="shared" si="1"/>
        <v>333602</v>
      </c>
      <c r="R14" s="135" t="s">
        <v>75</v>
      </c>
      <c r="S14" s="184"/>
      <c r="T14" s="129">
        <f t="shared" si="2"/>
        <v>0</v>
      </c>
      <c r="U14" s="129">
        <f t="shared" si="3"/>
        <v>90</v>
      </c>
    </row>
    <row r="15" spans="2:21" s="129" customFormat="1" ht="17.25" customHeight="1">
      <c r="B15" s="135" t="s">
        <v>76</v>
      </c>
      <c r="C15" s="168">
        <f t="shared" si="1"/>
        <v>687</v>
      </c>
      <c r="D15" s="133">
        <f t="shared" si="1"/>
        <v>537</v>
      </c>
      <c r="E15" s="133">
        <f t="shared" si="1"/>
        <v>1224</v>
      </c>
      <c r="F15" s="133">
        <f t="shared" si="1"/>
        <v>5870148</v>
      </c>
      <c r="G15" s="133">
        <f t="shared" si="1"/>
        <v>1715130</v>
      </c>
      <c r="H15" s="133">
        <f t="shared" si="1"/>
        <v>4155018</v>
      </c>
      <c r="I15" s="133">
        <f t="shared" si="1"/>
        <v>249250</v>
      </c>
      <c r="J15" s="133">
        <f t="shared" si="1"/>
        <v>23796</v>
      </c>
      <c r="K15" s="133">
        <f t="shared" si="1"/>
        <v>19</v>
      </c>
      <c r="L15" s="133">
        <f t="shared" si="1"/>
        <v>75</v>
      </c>
      <c r="M15" s="133">
        <f t="shared" si="1"/>
        <v>156</v>
      </c>
      <c r="N15" s="133">
        <f t="shared" si="1"/>
        <v>0</v>
      </c>
      <c r="O15" s="133">
        <f t="shared" si="1"/>
        <v>205905</v>
      </c>
      <c r="P15" s="133">
        <f t="shared" si="1"/>
        <v>19233</v>
      </c>
      <c r="Q15" s="169">
        <f t="shared" si="1"/>
        <v>225138</v>
      </c>
      <c r="R15" s="135" t="s">
        <v>76</v>
      </c>
      <c r="S15" s="184"/>
      <c r="T15" s="129">
        <f t="shared" si="2"/>
        <v>0</v>
      </c>
      <c r="U15" s="129">
        <f t="shared" si="3"/>
        <v>66</v>
      </c>
    </row>
    <row r="16" spans="2:21" s="129" customFormat="1" ht="17.25" customHeight="1">
      <c r="B16" s="185" t="s">
        <v>425</v>
      </c>
      <c r="C16" s="168">
        <f t="shared" si="1"/>
        <v>290</v>
      </c>
      <c r="D16" s="133">
        <f t="shared" si="1"/>
        <v>309</v>
      </c>
      <c r="E16" s="133">
        <f t="shared" si="1"/>
        <v>599</v>
      </c>
      <c r="F16" s="133">
        <f t="shared" si="1"/>
        <v>2334398</v>
      </c>
      <c r="G16" s="133">
        <f t="shared" si="1"/>
        <v>818072</v>
      </c>
      <c r="H16" s="133">
        <f t="shared" si="1"/>
        <v>1516326</v>
      </c>
      <c r="I16" s="133">
        <f t="shared" si="1"/>
        <v>90954</v>
      </c>
      <c r="J16" s="133">
        <f t="shared" si="1"/>
        <v>8163</v>
      </c>
      <c r="K16" s="133">
        <f t="shared" si="1"/>
        <v>64</v>
      </c>
      <c r="L16" s="133">
        <f t="shared" si="1"/>
        <v>10</v>
      </c>
      <c r="M16" s="133">
        <f t="shared" si="1"/>
        <v>0</v>
      </c>
      <c r="N16" s="133">
        <f t="shared" si="1"/>
        <v>0</v>
      </c>
      <c r="O16" s="133">
        <f t="shared" si="1"/>
        <v>71149</v>
      </c>
      <c r="P16" s="133">
        <f t="shared" si="1"/>
        <v>11544</v>
      </c>
      <c r="Q16" s="169">
        <f t="shared" si="1"/>
        <v>82693</v>
      </c>
      <c r="R16" s="135" t="str">
        <f>B16</f>
        <v>葛城市</v>
      </c>
      <c r="S16" s="184"/>
      <c r="T16" s="129">
        <f t="shared" si="2"/>
        <v>0</v>
      </c>
      <c r="U16" s="129">
        <f t="shared" si="3"/>
        <v>24</v>
      </c>
    </row>
    <row r="17" spans="2:21" s="129" customFormat="1" ht="17.25" customHeight="1">
      <c r="B17" s="135" t="s">
        <v>77</v>
      </c>
      <c r="C17" s="168">
        <f t="shared" si="1"/>
        <v>191</v>
      </c>
      <c r="D17" s="133">
        <f t="shared" si="1"/>
        <v>181</v>
      </c>
      <c r="E17" s="133">
        <f t="shared" si="1"/>
        <v>372</v>
      </c>
      <c r="F17" s="133">
        <f t="shared" si="1"/>
        <v>1287384</v>
      </c>
      <c r="G17" s="133">
        <f t="shared" si="1"/>
        <v>491663</v>
      </c>
      <c r="H17" s="133">
        <f t="shared" si="1"/>
        <v>795721</v>
      </c>
      <c r="I17" s="133">
        <f t="shared" si="1"/>
        <v>47729</v>
      </c>
      <c r="J17" s="133">
        <f t="shared" si="1"/>
        <v>3037</v>
      </c>
      <c r="K17" s="133">
        <f t="shared" si="1"/>
        <v>0</v>
      </c>
      <c r="L17" s="133">
        <f t="shared" si="1"/>
        <v>10</v>
      </c>
      <c r="M17" s="133">
        <f t="shared" si="1"/>
        <v>0</v>
      </c>
      <c r="N17" s="133">
        <f t="shared" si="1"/>
        <v>0</v>
      </c>
      <c r="O17" s="133">
        <f t="shared" si="1"/>
        <v>39580</v>
      </c>
      <c r="P17" s="133">
        <f t="shared" si="1"/>
        <v>5096</v>
      </c>
      <c r="Q17" s="169">
        <f t="shared" si="1"/>
        <v>44676</v>
      </c>
      <c r="R17" s="135" t="s">
        <v>77</v>
      </c>
      <c r="S17" s="184"/>
      <c r="T17" s="129">
        <f t="shared" si="2"/>
        <v>0</v>
      </c>
      <c r="U17" s="129">
        <f t="shared" si="3"/>
        <v>6</v>
      </c>
    </row>
    <row r="18" spans="2:21" s="129" customFormat="1" ht="17.25" customHeight="1">
      <c r="B18" s="135" t="s">
        <v>78</v>
      </c>
      <c r="C18" s="168">
        <f t="shared" si="1"/>
        <v>21</v>
      </c>
      <c r="D18" s="133">
        <f t="shared" si="1"/>
        <v>21</v>
      </c>
      <c r="E18" s="133">
        <f t="shared" si="1"/>
        <v>42</v>
      </c>
      <c r="F18" s="133">
        <f t="shared" si="1"/>
        <v>178303</v>
      </c>
      <c r="G18" s="133">
        <f t="shared" si="1"/>
        <v>60340</v>
      </c>
      <c r="H18" s="133">
        <f t="shared" si="1"/>
        <v>117963</v>
      </c>
      <c r="I18" s="133">
        <f t="shared" si="1"/>
        <v>7075</v>
      </c>
      <c r="J18" s="133">
        <f t="shared" si="1"/>
        <v>258</v>
      </c>
      <c r="K18" s="133">
        <f t="shared" si="1"/>
        <v>56</v>
      </c>
      <c r="L18" s="133">
        <f t="shared" si="1"/>
        <v>0</v>
      </c>
      <c r="M18" s="133">
        <f t="shared" si="1"/>
        <v>0</v>
      </c>
      <c r="N18" s="133">
        <f t="shared" si="1"/>
        <v>0</v>
      </c>
      <c r="O18" s="133">
        <f t="shared" si="1"/>
        <v>6137</v>
      </c>
      <c r="P18" s="133">
        <f t="shared" si="1"/>
        <v>624</v>
      </c>
      <c r="Q18" s="169">
        <f t="shared" si="1"/>
        <v>6761</v>
      </c>
      <c r="R18" s="135" t="s">
        <v>78</v>
      </c>
      <c r="S18" s="184"/>
      <c r="T18" s="129">
        <f t="shared" si="2"/>
        <v>0</v>
      </c>
      <c r="U18" s="129">
        <f t="shared" si="3"/>
        <v>0</v>
      </c>
    </row>
    <row r="19" spans="2:21" s="129" customFormat="1" ht="17.25" customHeight="1">
      <c r="B19" s="135" t="s">
        <v>79</v>
      </c>
      <c r="C19" s="168">
        <f t="shared" si="1"/>
        <v>149</v>
      </c>
      <c r="D19" s="133">
        <f t="shared" si="1"/>
        <v>69</v>
      </c>
      <c r="E19" s="133">
        <f t="shared" si="1"/>
        <v>218</v>
      </c>
      <c r="F19" s="133">
        <f t="shared" si="1"/>
        <v>950383</v>
      </c>
      <c r="G19" s="133">
        <f t="shared" si="1"/>
        <v>306947</v>
      </c>
      <c r="H19" s="133">
        <f t="shared" si="1"/>
        <v>643436</v>
      </c>
      <c r="I19" s="133">
        <f t="shared" si="1"/>
        <v>38597</v>
      </c>
      <c r="J19" s="133">
        <f t="shared" si="1"/>
        <v>2353</v>
      </c>
      <c r="K19" s="133">
        <f t="shared" si="1"/>
        <v>0</v>
      </c>
      <c r="L19" s="133">
        <f t="shared" si="1"/>
        <v>3</v>
      </c>
      <c r="M19" s="133">
        <f t="shared" si="1"/>
        <v>0</v>
      </c>
      <c r="N19" s="133">
        <f t="shared" si="1"/>
        <v>0</v>
      </c>
      <c r="O19" s="133">
        <f t="shared" si="1"/>
        <v>33936</v>
      </c>
      <c r="P19" s="133">
        <f t="shared" si="1"/>
        <v>2287</v>
      </c>
      <c r="Q19" s="169">
        <f t="shared" si="1"/>
        <v>36223</v>
      </c>
      <c r="R19" s="135" t="s">
        <v>79</v>
      </c>
      <c r="S19" s="184"/>
      <c r="T19" s="129">
        <f t="shared" si="2"/>
        <v>0</v>
      </c>
      <c r="U19" s="129">
        <f t="shared" si="3"/>
        <v>18</v>
      </c>
    </row>
    <row r="20" spans="2:21" s="129" customFormat="1" ht="17.25" customHeight="1">
      <c r="B20" s="135" t="s">
        <v>80</v>
      </c>
      <c r="C20" s="168">
        <f t="shared" si="1"/>
        <v>187</v>
      </c>
      <c r="D20" s="133">
        <f t="shared" si="1"/>
        <v>151</v>
      </c>
      <c r="E20" s="133">
        <f t="shared" si="1"/>
        <v>338</v>
      </c>
      <c r="F20" s="133">
        <f t="shared" si="1"/>
        <v>1383240</v>
      </c>
      <c r="G20" s="133">
        <f t="shared" si="1"/>
        <v>454067</v>
      </c>
      <c r="H20" s="133">
        <f t="shared" si="1"/>
        <v>929173</v>
      </c>
      <c r="I20" s="133">
        <f t="shared" si="1"/>
        <v>55737</v>
      </c>
      <c r="J20" s="133">
        <f t="shared" si="1"/>
        <v>5124</v>
      </c>
      <c r="K20" s="133">
        <f t="shared" si="1"/>
        <v>9</v>
      </c>
      <c r="L20" s="133">
        <f t="shared" si="1"/>
        <v>43</v>
      </c>
      <c r="M20" s="133">
        <f t="shared" si="1"/>
        <v>4</v>
      </c>
      <c r="N20" s="133">
        <f t="shared" si="1"/>
        <v>0</v>
      </c>
      <c r="O20" s="133">
        <f t="shared" si="1"/>
        <v>45845</v>
      </c>
      <c r="P20" s="133">
        <f t="shared" si="1"/>
        <v>4700</v>
      </c>
      <c r="Q20" s="169">
        <f t="shared" si="1"/>
        <v>50545</v>
      </c>
      <c r="R20" s="135" t="s">
        <v>80</v>
      </c>
      <c r="S20" s="184"/>
      <c r="T20" s="129">
        <f t="shared" si="2"/>
        <v>0</v>
      </c>
      <c r="U20" s="129">
        <f t="shared" si="3"/>
        <v>12</v>
      </c>
    </row>
    <row r="21" spans="2:21" s="129" customFormat="1" ht="17.25" customHeight="1">
      <c r="B21" s="135" t="s">
        <v>81</v>
      </c>
      <c r="C21" s="168">
        <f t="shared" si="1"/>
        <v>205</v>
      </c>
      <c r="D21" s="133">
        <f t="shared" si="1"/>
        <v>172</v>
      </c>
      <c r="E21" s="133">
        <f t="shared" si="1"/>
        <v>377</v>
      </c>
      <c r="F21" s="133">
        <f t="shared" si="1"/>
        <v>1524601</v>
      </c>
      <c r="G21" s="133">
        <f t="shared" si="1"/>
        <v>491087</v>
      </c>
      <c r="H21" s="133">
        <f t="shared" si="1"/>
        <v>1033514</v>
      </c>
      <c r="I21" s="133">
        <f t="shared" si="1"/>
        <v>61995</v>
      </c>
      <c r="J21" s="133">
        <f t="shared" si="1"/>
        <v>4900</v>
      </c>
      <c r="K21" s="133">
        <f t="shared" si="1"/>
        <v>6</v>
      </c>
      <c r="L21" s="133">
        <f t="shared" si="1"/>
        <v>15</v>
      </c>
      <c r="M21" s="133">
        <f t="shared" si="1"/>
        <v>34</v>
      </c>
      <c r="N21" s="133">
        <f t="shared" si="1"/>
        <v>0</v>
      </c>
      <c r="O21" s="133">
        <f t="shared" si="1"/>
        <v>50589</v>
      </c>
      <c r="P21" s="133">
        <f t="shared" si="1"/>
        <v>6445</v>
      </c>
      <c r="Q21" s="169">
        <f t="shared" si="1"/>
        <v>57034</v>
      </c>
      <c r="R21" s="135" t="s">
        <v>81</v>
      </c>
      <c r="S21" s="184"/>
      <c r="T21" s="129">
        <f t="shared" si="2"/>
        <v>0</v>
      </c>
      <c r="U21" s="129">
        <f t="shared" si="3"/>
        <v>6</v>
      </c>
    </row>
    <row r="22" spans="2:21" s="129" customFormat="1" ht="17.25" customHeight="1">
      <c r="B22" s="135" t="s">
        <v>82</v>
      </c>
      <c r="C22" s="168">
        <f t="shared" si="1"/>
        <v>64</v>
      </c>
      <c r="D22" s="133">
        <f t="shared" si="1"/>
        <v>38</v>
      </c>
      <c r="E22" s="133">
        <f t="shared" si="1"/>
        <v>102</v>
      </c>
      <c r="F22" s="133">
        <f t="shared" si="1"/>
        <v>386088</v>
      </c>
      <c r="G22" s="133">
        <f t="shared" si="1"/>
        <v>129334</v>
      </c>
      <c r="H22" s="133">
        <f t="shared" si="1"/>
        <v>256754</v>
      </c>
      <c r="I22" s="133">
        <f t="shared" si="1"/>
        <v>15401</v>
      </c>
      <c r="J22" s="133">
        <f t="shared" si="1"/>
        <v>1244</v>
      </c>
      <c r="K22" s="133">
        <f t="shared" si="1"/>
        <v>26</v>
      </c>
      <c r="L22" s="133">
        <f t="shared" si="1"/>
        <v>2</v>
      </c>
      <c r="M22" s="133">
        <f t="shared" si="1"/>
        <v>0</v>
      </c>
      <c r="N22" s="133">
        <f t="shared" si="1"/>
        <v>0</v>
      </c>
      <c r="O22" s="133">
        <f t="shared" si="1"/>
        <v>13005</v>
      </c>
      <c r="P22" s="133">
        <f t="shared" si="1"/>
        <v>1124</v>
      </c>
      <c r="Q22" s="169">
        <f t="shared" si="1"/>
        <v>14129</v>
      </c>
      <c r="R22" s="135" t="s">
        <v>82</v>
      </c>
      <c r="S22" s="184"/>
      <c r="T22" s="129">
        <f t="shared" si="2"/>
        <v>0</v>
      </c>
      <c r="U22" s="129">
        <f t="shared" si="3"/>
        <v>0</v>
      </c>
    </row>
    <row r="23" spans="2:21" s="129" customFormat="1" ht="17.25" customHeight="1">
      <c r="B23" s="135" t="s">
        <v>83</v>
      </c>
      <c r="C23" s="168">
        <f t="shared" ref="C23:Q38" si="4">C68</f>
        <v>61</v>
      </c>
      <c r="D23" s="133">
        <f t="shared" si="4"/>
        <v>53</v>
      </c>
      <c r="E23" s="133">
        <f t="shared" si="4"/>
        <v>114</v>
      </c>
      <c r="F23" s="133">
        <f t="shared" si="4"/>
        <v>487043</v>
      </c>
      <c r="G23" s="133">
        <f t="shared" si="4"/>
        <v>172133</v>
      </c>
      <c r="H23" s="133">
        <f t="shared" si="4"/>
        <v>314910</v>
      </c>
      <c r="I23" s="133">
        <f t="shared" si="4"/>
        <v>18889</v>
      </c>
      <c r="J23" s="133">
        <f t="shared" si="4"/>
        <v>1215</v>
      </c>
      <c r="K23" s="133">
        <f t="shared" si="4"/>
        <v>0</v>
      </c>
      <c r="L23" s="133">
        <f t="shared" si="4"/>
        <v>12</v>
      </c>
      <c r="M23" s="133">
        <f t="shared" si="4"/>
        <v>0</v>
      </c>
      <c r="N23" s="133">
        <f t="shared" si="4"/>
        <v>0</v>
      </c>
      <c r="O23" s="133">
        <f t="shared" si="4"/>
        <v>15635</v>
      </c>
      <c r="P23" s="133">
        <f t="shared" si="4"/>
        <v>2027</v>
      </c>
      <c r="Q23" s="169">
        <f t="shared" si="4"/>
        <v>17662</v>
      </c>
      <c r="R23" s="135" t="s">
        <v>83</v>
      </c>
      <c r="S23" s="184"/>
      <c r="T23" s="129">
        <f t="shared" si="2"/>
        <v>0</v>
      </c>
      <c r="U23" s="129">
        <f t="shared" si="3"/>
        <v>0</v>
      </c>
    </row>
    <row r="24" spans="2:21" s="129" customFormat="1" ht="17.25" customHeight="1">
      <c r="B24" s="135" t="s">
        <v>84</v>
      </c>
      <c r="C24" s="168">
        <f t="shared" si="4"/>
        <v>86</v>
      </c>
      <c r="D24" s="133">
        <f t="shared" si="4"/>
        <v>14</v>
      </c>
      <c r="E24" s="133">
        <f t="shared" si="4"/>
        <v>100</v>
      </c>
      <c r="F24" s="133">
        <f t="shared" si="4"/>
        <v>372580</v>
      </c>
      <c r="G24" s="133">
        <f t="shared" si="4"/>
        <v>128137</v>
      </c>
      <c r="H24" s="133">
        <f t="shared" si="4"/>
        <v>244443</v>
      </c>
      <c r="I24" s="133">
        <f t="shared" si="4"/>
        <v>14665</v>
      </c>
      <c r="J24" s="133">
        <f t="shared" si="4"/>
        <v>1023</v>
      </c>
      <c r="K24" s="133">
        <f t="shared" si="4"/>
        <v>0</v>
      </c>
      <c r="L24" s="133">
        <f t="shared" si="4"/>
        <v>0</v>
      </c>
      <c r="M24" s="133">
        <f t="shared" si="4"/>
        <v>0</v>
      </c>
      <c r="N24" s="133">
        <f t="shared" si="4"/>
        <v>0</v>
      </c>
      <c r="O24" s="133">
        <f t="shared" si="4"/>
        <v>13310</v>
      </c>
      <c r="P24" s="133">
        <f t="shared" si="4"/>
        <v>332</v>
      </c>
      <c r="Q24" s="169">
        <f t="shared" si="4"/>
        <v>13642</v>
      </c>
      <c r="R24" s="135" t="s">
        <v>84</v>
      </c>
      <c r="S24" s="184"/>
      <c r="T24" s="129">
        <f t="shared" si="2"/>
        <v>0</v>
      </c>
      <c r="U24" s="129">
        <f t="shared" si="3"/>
        <v>0</v>
      </c>
    </row>
    <row r="25" spans="2:21" s="129" customFormat="1" ht="17.25" customHeight="1">
      <c r="B25" s="135" t="s">
        <v>85</v>
      </c>
      <c r="C25" s="168">
        <f t="shared" si="4"/>
        <v>205</v>
      </c>
      <c r="D25" s="133">
        <f t="shared" si="4"/>
        <v>217</v>
      </c>
      <c r="E25" s="133">
        <f t="shared" si="4"/>
        <v>422</v>
      </c>
      <c r="F25" s="133">
        <f t="shared" si="4"/>
        <v>1558006</v>
      </c>
      <c r="G25" s="133">
        <f t="shared" si="4"/>
        <v>548787</v>
      </c>
      <c r="H25" s="133">
        <f t="shared" si="4"/>
        <v>1009219</v>
      </c>
      <c r="I25" s="133">
        <f t="shared" si="4"/>
        <v>60535</v>
      </c>
      <c r="J25" s="133">
        <f t="shared" si="4"/>
        <v>5000</v>
      </c>
      <c r="K25" s="133">
        <f t="shared" si="4"/>
        <v>3</v>
      </c>
      <c r="L25" s="133">
        <f t="shared" si="4"/>
        <v>40</v>
      </c>
      <c r="M25" s="133">
        <f t="shared" si="4"/>
        <v>0</v>
      </c>
      <c r="N25" s="133">
        <f t="shared" si="4"/>
        <v>0</v>
      </c>
      <c r="O25" s="133">
        <f t="shared" si="4"/>
        <v>48566</v>
      </c>
      <c r="P25" s="133">
        <f t="shared" si="4"/>
        <v>6926</v>
      </c>
      <c r="Q25" s="169">
        <f t="shared" si="4"/>
        <v>55492</v>
      </c>
      <c r="R25" s="135" t="s">
        <v>85</v>
      </c>
      <c r="S25" s="184"/>
      <c r="T25" s="129">
        <f t="shared" si="2"/>
        <v>0</v>
      </c>
      <c r="U25" s="129">
        <f t="shared" si="3"/>
        <v>0</v>
      </c>
    </row>
    <row r="26" spans="2:21" s="129" customFormat="1" ht="17.25" customHeight="1">
      <c r="B26" s="135" t="s">
        <v>86</v>
      </c>
      <c r="C26" s="168">
        <f t="shared" si="4"/>
        <v>13</v>
      </c>
      <c r="D26" s="133">
        <f t="shared" si="4"/>
        <v>8</v>
      </c>
      <c r="E26" s="133">
        <f t="shared" si="4"/>
        <v>21</v>
      </c>
      <c r="F26" s="133">
        <f t="shared" si="4"/>
        <v>95969</v>
      </c>
      <c r="G26" s="133">
        <f t="shared" si="4"/>
        <v>29245</v>
      </c>
      <c r="H26" s="133">
        <f t="shared" si="4"/>
        <v>66724</v>
      </c>
      <c r="I26" s="133">
        <f t="shared" si="4"/>
        <v>4002</v>
      </c>
      <c r="J26" s="133">
        <f t="shared" si="4"/>
        <v>358</v>
      </c>
      <c r="K26" s="133">
        <f t="shared" si="4"/>
        <v>0</v>
      </c>
      <c r="L26" s="133">
        <f t="shared" si="4"/>
        <v>0</v>
      </c>
      <c r="M26" s="133">
        <f t="shared" si="4"/>
        <v>0</v>
      </c>
      <c r="N26" s="133">
        <f t="shared" si="4"/>
        <v>0</v>
      </c>
      <c r="O26" s="133">
        <f t="shared" si="4"/>
        <v>3354</v>
      </c>
      <c r="P26" s="133">
        <f t="shared" si="4"/>
        <v>290</v>
      </c>
      <c r="Q26" s="169">
        <f t="shared" si="4"/>
        <v>3644</v>
      </c>
      <c r="R26" s="135" t="s">
        <v>86</v>
      </c>
      <c r="S26" s="184"/>
      <c r="T26" s="129">
        <f t="shared" si="2"/>
        <v>0</v>
      </c>
      <c r="U26" s="129">
        <f t="shared" si="3"/>
        <v>0</v>
      </c>
    </row>
    <row r="27" spans="2:21" s="129" customFormat="1" ht="17.25" customHeight="1">
      <c r="B27" s="135" t="s">
        <v>87</v>
      </c>
      <c r="C27" s="168">
        <f t="shared" si="4"/>
        <v>11</v>
      </c>
      <c r="D27" s="133">
        <f t="shared" si="4"/>
        <v>6</v>
      </c>
      <c r="E27" s="133">
        <f t="shared" si="4"/>
        <v>17</v>
      </c>
      <c r="F27" s="133">
        <f t="shared" si="4"/>
        <v>45551</v>
      </c>
      <c r="G27" s="133">
        <f t="shared" si="4"/>
        <v>21168</v>
      </c>
      <c r="H27" s="133">
        <f t="shared" si="4"/>
        <v>24383</v>
      </c>
      <c r="I27" s="133">
        <f t="shared" si="4"/>
        <v>1462</v>
      </c>
      <c r="J27" s="133">
        <f t="shared" si="4"/>
        <v>69</v>
      </c>
      <c r="K27" s="133">
        <f t="shared" si="4"/>
        <v>0</v>
      </c>
      <c r="L27" s="133">
        <f t="shared" si="4"/>
        <v>0</v>
      </c>
      <c r="M27" s="133">
        <f t="shared" si="4"/>
        <v>0</v>
      </c>
      <c r="N27" s="133">
        <f t="shared" si="4"/>
        <v>0</v>
      </c>
      <c r="O27" s="133">
        <f t="shared" si="4"/>
        <v>1296</v>
      </c>
      <c r="P27" s="133">
        <f t="shared" si="4"/>
        <v>97</v>
      </c>
      <c r="Q27" s="169">
        <f t="shared" si="4"/>
        <v>1393</v>
      </c>
      <c r="R27" s="135" t="s">
        <v>87</v>
      </c>
      <c r="S27" s="184"/>
      <c r="T27" s="129">
        <f t="shared" si="2"/>
        <v>0</v>
      </c>
      <c r="U27" s="129">
        <f t="shared" si="3"/>
        <v>0</v>
      </c>
    </row>
    <row r="28" spans="2:21" s="129" customFormat="1" ht="17.25" customHeight="1">
      <c r="B28" s="135" t="s">
        <v>88</v>
      </c>
      <c r="C28" s="168">
        <f t="shared" si="4"/>
        <v>67</v>
      </c>
      <c r="D28" s="133">
        <f t="shared" si="4"/>
        <v>51</v>
      </c>
      <c r="E28" s="133">
        <f t="shared" si="4"/>
        <v>118</v>
      </c>
      <c r="F28" s="133">
        <f t="shared" si="4"/>
        <v>418334</v>
      </c>
      <c r="G28" s="133">
        <f t="shared" si="4"/>
        <v>159382</v>
      </c>
      <c r="H28" s="133">
        <f t="shared" si="4"/>
        <v>258952</v>
      </c>
      <c r="I28" s="133">
        <f t="shared" si="4"/>
        <v>15533</v>
      </c>
      <c r="J28" s="133">
        <f t="shared" si="4"/>
        <v>902</v>
      </c>
      <c r="K28" s="133">
        <f t="shared" si="4"/>
        <v>0</v>
      </c>
      <c r="L28" s="133">
        <f t="shared" si="4"/>
        <v>2</v>
      </c>
      <c r="M28" s="133">
        <f t="shared" si="4"/>
        <v>0</v>
      </c>
      <c r="N28" s="133">
        <f t="shared" si="4"/>
        <v>0</v>
      </c>
      <c r="O28" s="133">
        <f t="shared" si="4"/>
        <v>12698</v>
      </c>
      <c r="P28" s="133">
        <f t="shared" si="4"/>
        <v>1931</v>
      </c>
      <c r="Q28" s="169">
        <f t="shared" si="4"/>
        <v>14629</v>
      </c>
      <c r="R28" s="135" t="s">
        <v>88</v>
      </c>
      <c r="S28" s="184"/>
      <c r="T28" s="129">
        <f t="shared" si="2"/>
        <v>0</v>
      </c>
      <c r="U28" s="129">
        <f t="shared" si="3"/>
        <v>0</v>
      </c>
    </row>
    <row r="29" spans="2:21" s="129" customFormat="1" ht="17.25" customHeight="1">
      <c r="B29" s="135" t="s">
        <v>89</v>
      </c>
      <c r="C29" s="168">
        <f t="shared" si="4"/>
        <v>39</v>
      </c>
      <c r="D29" s="133">
        <f t="shared" si="4"/>
        <v>24</v>
      </c>
      <c r="E29" s="133">
        <f t="shared" si="4"/>
        <v>63</v>
      </c>
      <c r="F29" s="133">
        <f t="shared" si="4"/>
        <v>251925</v>
      </c>
      <c r="G29" s="133">
        <f t="shared" si="4"/>
        <v>96412</v>
      </c>
      <c r="H29" s="133">
        <f t="shared" si="4"/>
        <v>155513</v>
      </c>
      <c r="I29" s="133">
        <f t="shared" si="4"/>
        <v>9327</v>
      </c>
      <c r="J29" s="133">
        <f t="shared" si="4"/>
        <v>432</v>
      </c>
      <c r="K29" s="133">
        <f t="shared" si="4"/>
        <v>0</v>
      </c>
      <c r="L29" s="133">
        <f t="shared" si="4"/>
        <v>18</v>
      </c>
      <c r="M29" s="133">
        <f t="shared" si="4"/>
        <v>0</v>
      </c>
      <c r="N29" s="133">
        <f t="shared" si="4"/>
        <v>0</v>
      </c>
      <c r="O29" s="133">
        <f t="shared" si="4"/>
        <v>8174</v>
      </c>
      <c r="P29" s="133">
        <f t="shared" si="4"/>
        <v>703</v>
      </c>
      <c r="Q29" s="169">
        <f t="shared" si="4"/>
        <v>8877</v>
      </c>
      <c r="R29" s="135" t="s">
        <v>89</v>
      </c>
      <c r="S29" s="184"/>
      <c r="T29" s="129">
        <f t="shared" si="2"/>
        <v>0</v>
      </c>
      <c r="U29" s="129">
        <f t="shared" si="3"/>
        <v>0</v>
      </c>
    </row>
    <row r="30" spans="2:21" s="129" customFormat="1" ht="17.25" customHeight="1">
      <c r="B30" s="135" t="s">
        <v>90</v>
      </c>
      <c r="C30" s="168">
        <f t="shared" si="4"/>
        <v>169</v>
      </c>
      <c r="D30" s="133">
        <f t="shared" si="4"/>
        <v>123</v>
      </c>
      <c r="E30" s="133">
        <f t="shared" si="4"/>
        <v>292</v>
      </c>
      <c r="F30" s="133">
        <f t="shared" si="4"/>
        <v>1125431</v>
      </c>
      <c r="G30" s="133">
        <f t="shared" si="4"/>
        <v>392342</v>
      </c>
      <c r="H30" s="133">
        <f t="shared" si="4"/>
        <v>733089</v>
      </c>
      <c r="I30" s="133">
        <f t="shared" si="4"/>
        <v>43973</v>
      </c>
      <c r="J30" s="133">
        <f t="shared" si="4"/>
        <v>2793</v>
      </c>
      <c r="K30" s="133">
        <f t="shared" si="4"/>
        <v>39</v>
      </c>
      <c r="L30" s="133">
        <f t="shared" si="4"/>
        <v>2</v>
      </c>
      <c r="M30" s="133">
        <f t="shared" si="4"/>
        <v>0</v>
      </c>
      <c r="N30" s="133">
        <f t="shared" si="4"/>
        <v>0</v>
      </c>
      <c r="O30" s="133">
        <f t="shared" si="4"/>
        <v>37017</v>
      </c>
      <c r="P30" s="133">
        <f t="shared" si="4"/>
        <v>4110</v>
      </c>
      <c r="Q30" s="169">
        <f t="shared" si="4"/>
        <v>41127</v>
      </c>
      <c r="R30" s="135" t="s">
        <v>90</v>
      </c>
      <c r="S30" s="184"/>
      <c r="T30" s="129">
        <f t="shared" si="2"/>
        <v>0</v>
      </c>
      <c r="U30" s="129">
        <f t="shared" si="3"/>
        <v>12</v>
      </c>
    </row>
    <row r="31" spans="2:21" s="129" customFormat="1" ht="17.25" customHeight="1">
      <c r="B31" s="135" t="s">
        <v>91</v>
      </c>
      <c r="C31" s="168">
        <f t="shared" si="4"/>
        <v>180</v>
      </c>
      <c r="D31" s="133">
        <f t="shared" si="4"/>
        <v>141</v>
      </c>
      <c r="E31" s="133">
        <f t="shared" si="4"/>
        <v>321</v>
      </c>
      <c r="F31" s="133">
        <f t="shared" si="4"/>
        <v>1392274</v>
      </c>
      <c r="G31" s="133">
        <f t="shared" si="4"/>
        <v>418055</v>
      </c>
      <c r="H31" s="133">
        <f t="shared" si="4"/>
        <v>974219</v>
      </c>
      <c r="I31" s="133">
        <f t="shared" si="4"/>
        <v>58440</v>
      </c>
      <c r="J31" s="133">
        <f t="shared" si="4"/>
        <v>6560</v>
      </c>
      <c r="K31" s="133">
        <f t="shared" si="4"/>
        <v>0</v>
      </c>
      <c r="L31" s="133">
        <f t="shared" si="4"/>
        <v>6</v>
      </c>
      <c r="M31" s="133">
        <f t="shared" si="4"/>
        <v>8</v>
      </c>
      <c r="N31" s="133">
        <f t="shared" si="4"/>
        <v>0</v>
      </c>
      <c r="O31" s="133">
        <f t="shared" si="4"/>
        <v>47464</v>
      </c>
      <c r="P31" s="133">
        <f t="shared" si="4"/>
        <v>4390</v>
      </c>
      <c r="Q31" s="169">
        <f t="shared" si="4"/>
        <v>51854</v>
      </c>
      <c r="R31" s="135" t="s">
        <v>91</v>
      </c>
      <c r="S31" s="184"/>
      <c r="T31" s="129">
        <f t="shared" si="2"/>
        <v>0</v>
      </c>
      <c r="U31" s="129">
        <f t="shared" si="3"/>
        <v>12</v>
      </c>
    </row>
    <row r="32" spans="2:21" s="129" customFormat="1" ht="17.25" customHeight="1">
      <c r="B32" s="135" t="s">
        <v>92</v>
      </c>
      <c r="C32" s="168">
        <f t="shared" si="4"/>
        <v>316</v>
      </c>
      <c r="D32" s="133">
        <f t="shared" si="4"/>
        <v>281</v>
      </c>
      <c r="E32" s="133">
        <f t="shared" si="4"/>
        <v>597</v>
      </c>
      <c r="F32" s="133">
        <f t="shared" si="4"/>
        <v>3277316</v>
      </c>
      <c r="G32" s="133">
        <f t="shared" si="4"/>
        <v>933046</v>
      </c>
      <c r="H32" s="133">
        <f t="shared" si="4"/>
        <v>2344270</v>
      </c>
      <c r="I32" s="133">
        <f t="shared" si="4"/>
        <v>140632</v>
      </c>
      <c r="J32" s="133">
        <f t="shared" si="4"/>
        <v>12694</v>
      </c>
      <c r="K32" s="133">
        <f t="shared" si="4"/>
        <v>0</v>
      </c>
      <c r="L32" s="133">
        <f t="shared" si="4"/>
        <v>6</v>
      </c>
      <c r="M32" s="133">
        <f t="shared" si="4"/>
        <v>0</v>
      </c>
      <c r="N32" s="133">
        <f t="shared" si="4"/>
        <v>0</v>
      </c>
      <c r="O32" s="133">
        <f t="shared" si="4"/>
        <v>116599</v>
      </c>
      <c r="P32" s="133">
        <f t="shared" si="4"/>
        <v>11303</v>
      </c>
      <c r="Q32" s="169">
        <f t="shared" si="4"/>
        <v>127902</v>
      </c>
      <c r="R32" s="135" t="s">
        <v>92</v>
      </c>
      <c r="S32" s="184"/>
      <c r="T32" s="129">
        <f t="shared" si="2"/>
        <v>0</v>
      </c>
      <c r="U32" s="129">
        <f t="shared" si="3"/>
        <v>30</v>
      </c>
    </row>
    <row r="33" spans="2:21" s="129" customFormat="1" ht="17.25" customHeight="1">
      <c r="B33" s="135" t="s">
        <v>93</v>
      </c>
      <c r="C33" s="168">
        <f t="shared" si="4"/>
        <v>134</v>
      </c>
      <c r="D33" s="133">
        <f t="shared" si="4"/>
        <v>111</v>
      </c>
      <c r="E33" s="133">
        <f t="shared" si="4"/>
        <v>245</v>
      </c>
      <c r="F33" s="133">
        <f t="shared" si="4"/>
        <v>1921514</v>
      </c>
      <c r="G33" s="133">
        <f t="shared" si="4"/>
        <v>359562</v>
      </c>
      <c r="H33" s="133">
        <f t="shared" si="4"/>
        <v>1561952</v>
      </c>
      <c r="I33" s="133">
        <f t="shared" si="4"/>
        <v>93706</v>
      </c>
      <c r="J33" s="133">
        <f t="shared" si="4"/>
        <v>8748</v>
      </c>
      <c r="K33" s="133">
        <f t="shared" si="4"/>
        <v>66</v>
      </c>
      <c r="L33" s="133">
        <f t="shared" si="4"/>
        <v>121</v>
      </c>
      <c r="M33" s="133">
        <f t="shared" si="4"/>
        <v>0</v>
      </c>
      <c r="N33" s="133">
        <f t="shared" si="4"/>
        <v>0</v>
      </c>
      <c r="O33" s="133">
        <f t="shared" si="4"/>
        <v>80419</v>
      </c>
      <c r="P33" s="133">
        <f t="shared" si="4"/>
        <v>4322</v>
      </c>
      <c r="Q33" s="169">
        <f t="shared" si="4"/>
        <v>84741</v>
      </c>
      <c r="R33" s="135" t="s">
        <v>93</v>
      </c>
      <c r="S33" s="184"/>
      <c r="T33" s="129">
        <f t="shared" si="2"/>
        <v>0</v>
      </c>
      <c r="U33" s="129">
        <f t="shared" si="3"/>
        <v>30</v>
      </c>
    </row>
    <row r="34" spans="2:21" s="129" customFormat="1" ht="17.25" customHeight="1">
      <c r="B34" s="135" t="s">
        <v>94</v>
      </c>
      <c r="C34" s="168">
        <f t="shared" si="4"/>
        <v>84</v>
      </c>
      <c r="D34" s="133">
        <f t="shared" si="4"/>
        <v>62</v>
      </c>
      <c r="E34" s="133">
        <f t="shared" si="4"/>
        <v>146</v>
      </c>
      <c r="F34" s="133">
        <f t="shared" si="4"/>
        <v>498377</v>
      </c>
      <c r="G34" s="133">
        <f t="shared" si="4"/>
        <v>210593</v>
      </c>
      <c r="H34" s="133">
        <f t="shared" si="4"/>
        <v>287784</v>
      </c>
      <c r="I34" s="133">
        <f t="shared" si="4"/>
        <v>17262</v>
      </c>
      <c r="J34" s="133">
        <f t="shared" si="4"/>
        <v>1082</v>
      </c>
      <c r="K34" s="133">
        <f t="shared" si="4"/>
        <v>20</v>
      </c>
      <c r="L34" s="133">
        <f t="shared" si="4"/>
        <v>8</v>
      </c>
      <c r="M34" s="133">
        <f t="shared" si="4"/>
        <v>0</v>
      </c>
      <c r="N34" s="133">
        <f t="shared" si="4"/>
        <v>0</v>
      </c>
      <c r="O34" s="133">
        <f t="shared" si="4"/>
        <v>14683</v>
      </c>
      <c r="P34" s="133">
        <f t="shared" si="4"/>
        <v>1469</v>
      </c>
      <c r="Q34" s="169">
        <f t="shared" si="4"/>
        <v>16152</v>
      </c>
      <c r="R34" s="135" t="s">
        <v>94</v>
      </c>
      <c r="S34" s="184"/>
      <c r="T34" s="129">
        <f t="shared" si="2"/>
        <v>0</v>
      </c>
      <c r="U34" s="129">
        <f t="shared" si="3"/>
        <v>0</v>
      </c>
    </row>
    <row r="35" spans="2:21" s="129" customFormat="1" ht="17.25" customHeight="1">
      <c r="B35" s="135" t="s">
        <v>95</v>
      </c>
      <c r="C35" s="168">
        <f t="shared" si="4"/>
        <v>161</v>
      </c>
      <c r="D35" s="133">
        <f t="shared" si="4"/>
        <v>136</v>
      </c>
      <c r="E35" s="133">
        <f t="shared" si="4"/>
        <v>297</v>
      </c>
      <c r="F35" s="133">
        <f t="shared" si="4"/>
        <v>940326</v>
      </c>
      <c r="G35" s="133">
        <f t="shared" si="4"/>
        <v>415847</v>
      </c>
      <c r="H35" s="133">
        <f t="shared" si="4"/>
        <v>524479</v>
      </c>
      <c r="I35" s="133">
        <f t="shared" si="4"/>
        <v>31456</v>
      </c>
      <c r="J35" s="133">
        <f t="shared" si="4"/>
        <v>1965</v>
      </c>
      <c r="K35" s="133">
        <f t="shared" si="4"/>
        <v>0</v>
      </c>
      <c r="L35" s="133">
        <f t="shared" si="4"/>
        <v>26</v>
      </c>
      <c r="M35" s="133">
        <f t="shared" si="4"/>
        <v>0</v>
      </c>
      <c r="N35" s="133">
        <f t="shared" si="4"/>
        <v>0</v>
      </c>
      <c r="O35" s="133">
        <f t="shared" si="4"/>
        <v>25527</v>
      </c>
      <c r="P35" s="133">
        <f t="shared" si="4"/>
        <v>3932</v>
      </c>
      <c r="Q35" s="169">
        <f t="shared" si="4"/>
        <v>29459</v>
      </c>
      <c r="R35" s="135" t="s">
        <v>95</v>
      </c>
      <c r="S35" s="184"/>
      <c r="T35" s="129">
        <f t="shared" si="2"/>
        <v>0</v>
      </c>
      <c r="U35" s="129">
        <f t="shared" si="3"/>
        <v>6</v>
      </c>
    </row>
    <row r="36" spans="2:21" s="129" customFormat="1" ht="17.25" customHeight="1">
      <c r="B36" s="135" t="s">
        <v>96</v>
      </c>
      <c r="C36" s="168">
        <f t="shared" si="4"/>
        <v>36</v>
      </c>
      <c r="D36" s="133">
        <f t="shared" si="4"/>
        <v>34</v>
      </c>
      <c r="E36" s="133">
        <f t="shared" si="4"/>
        <v>70</v>
      </c>
      <c r="F36" s="133">
        <f t="shared" si="4"/>
        <v>268968</v>
      </c>
      <c r="G36" s="133">
        <f t="shared" si="4"/>
        <v>111581</v>
      </c>
      <c r="H36" s="133">
        <f t="shared" si="4"/>
        <v>157387</v>
      </c>
      <c r="I36" s="133">
        <f t="shared" si="4"/>
        <v>9441</v>
      </c>
      <c r="J36" s="133">
        <f t="shared" si="4"/>
        <v>472</v>
      </c>
      <c r="K36" s="133">
        <f t="shared" si="4"/>
        <v>0</v>
      </c>
      <c r="L36" s="133">
        <f t="shared" si="4"/>
        <v>0</v>
      </c>
      <c r="M36" s="133">
        <f t="shared" si="4"/>
        <v>0</v>
      </c>
      <c r="N36" s="133">
        <f t="shared" si="4"/>
        <v>0</v>
      </c>
      <c r="O36" s="133">
        <f t="shared" si="4"/>
        <v>7906</v>
      </c>
      <c r="P36" s="133">
        <f t="shared" si="4"/>
        <v>1057</v>
      </c>
      <c r="Q36" s="169">
        <f t="shared" si="4"/>
        <v>8963</v>
      </c>
      <c r="R36" s="135" t="s">
        <v>96</v>
      </c>
      <c r="S36" s="184"/>
      <c r="T36" s="129">
        <f t="shared" si="2"/>
        <v>0</v>
      </c>
      <c r="U36" s="129">
        <f t="shared" si="3"/>
        <v>6</v>
      </c>
    </row>
    <row r="37" spans="2:21" s="129" customFormat="1" ht="17.25" customHeight="1">
      <c r="B37" s="135" t="s">
        <v>97</v>
      </c>
      <c r="C37" s="168">
        <f t="shared" si="4"/>
        <v>13</v>
      </c>
      <c r="D37" s="133">
        <f t="shared" si="4"/>
        <v>8</v>
      </c>
      <c r="E37" s="133">
        <f t="shared" si="4"/>
        <v>21</v>
      </c>
      <c r="F37" s="133">
        <f t="shared" si="4"/>
        <v>82623</v>
      </c>
      <c r="G37" s="133">
        <f t="shared" si="4"/>
        <v>26875</v>
      </c>
      <c r="H37" s="133">
        <f t="shared" si="4"/>
        <v>55748</v>
      </c>
      <c r="I37" s="133">
        <f t="shared" si="4"/>
        <v>3345</v>
      </c>
      <c r="J37" s="133">
        <f t="shared" si="4"/>
        <v>47</v>
      </c>
      <c r="K37" s="133">
        <f t="shared" si="4"/>
        <v>0</v>
      </c>
      <c r="L37" s="133">
        <f t="shared" si="4"/>
        <v>6</v>
      </c>
      <c r="M37" s="133">
        <f t="shared" si="4"/>
        <v>0</v>
      </c>
      <c r="N37" s="133">
        <f t="shared" si="4"/>
        <v>0</v>
      </c>
      <c r="O37" s="133">
        <f t="shared" si="4"/>
        <v>3062</v>
      </c>
      <c r="P37" s="133">
        <f t="shared" si="4"/>
        <v>230</v>
      </c>
      <c r="Q37" s="169">
        <f t="shared" si="4"/>
        <v>3292</v>
      </c>
      <c r="R37" s="135" t="s">
        <v>97</v>
      </c>
      <c r="S37" s="184"/>
      <c r="T37" s="129">
        <f t="shared" si="2"/>
        <v>0</v>
      </c>
      <c r="U37" s="129">
        <f t="shared" si="3"/>
        <v>0</v>
      </c>
    </row>
    <row r="38" spans="2:21" s="129" customFormat="1" ht="17.25" customHeight="1">
      <c r="B38" s="135" t="s">
        <v>98</v>
      </c>
      <c r="C38" s="168">
        <f t="shared" si="4"/>
        <v>39</v>
      </c>
      <c r="D38" s="133">
        <f t="shared" si="4"/>
        <v>22</v>
      </c>
      <c r="E38" s="133">
        <f t="shared" si="4"/>
        <v>61</v>
      </c>
      <c r="F38" s="133">
        <f t="shared" si="4"/>
        <v>242393</v>
      </c>
      <c r="G38" s="133">
        <f t="shared" si="4"/>
        <v>103011</v>
      </c>
      <c r="H38" s="133">
        <f t="shared" si="4"/>
        <v>139382</v>
      </c>
      <c r="I38" s="133">
        <f t="shared" si="4"/>
        <v>8360</v>
      </c>
      <c r="J38" s="133">
        <f t="shared" si="4"/>
        <v>282</v>
      </c>
      <c r="K38" s="133">
        <f t="shared" si="4"/>
        <v>0</v>
      </c>
      <c r="L38" s="133">
        <f t="shared" si="4"/>
        <v>0</v>
      </c>
      <c r="M38" s="133">
        <f t="shared" si="4"/>
        <v>0</v>
      </c>
      <c r="N38" s="133">
        <f t="shared" si="4"/>
        <v>0</v>
      </c>
      <c r="O38" s="133">
        <f t="shared" si="4"/>
        <v>7614</v>
      </c>
      <c r="P38" s="133">
        <f t="shared" si="4"/>
        <v>464</v>
      </c>
      <c r="Q38" s="169">
        <f t="shared" si="4"/>
        <v>8078</v>
      </c>
      <c r="R38" s="135" t="s">
        <v>98</v>
      </c>
      <c r="S38" s="184"/>
      <c r="T38" s="129">
        <f t="shared" si="2"/>
        <v>0</v>
      </c>
      <c r="U38" s="129">
        <f t="shared" si="3"/>
        <v>0</v>
      </c>
    </row>
    <row r="39" spans="2:21" s="129" customFormat="1" ht="17.25" customHeight="1">
      <c r="B39" s="135" t="s">
        <v>99</v>
      </c>
      <c r="C39" s="168">
        <f t="shared" ref="C39:Q44" si="5">C84</f>
        <v>5</v>
      </c>
      <c r="D39" s="133">
        <f t="shared" si="5"/>
        <v>4</v>
      </c>
      <c r="E39" s="133">
        <f t="shared" si="5"/>
        <v>9</v>
      </c>
      <c r="F39" s="133">
        <f t="shared" si="5"/>
        <v>25267</v>
      </c>
      <c r="G39" s="133">
        <f t="shared" si="5"/>
        <v>9892</v>
      </c>
      <c r="H39" s="133">
        <f t="shared" si="5"/>
        <v>15375</v>
      </c>
      <c r="I39" s="133">
        <f t="shared" si="5"/>
        <v>922</v>
      </c>
      <c r="J39" s="133">
        <f t="shared" si="5"/>
        <v>95</v>
      </c>
      <c r="K39" s="133">
        <f t="shared" si="5"/>
        <v>0</v>
      </c>
      <c r="L39" s="133">
        <f t="shared" si="5"/>
        <v>0</v>
      </c>
      <c r="M39" s="133">
        <f t="shared" si="5"/>
        <v>0</v>
      </c>
      <c r="N39" s="133">
        <f t="shared" si="5"/>
        <v>0</v>
      </c>
      <c r="O39" s="133">
        <f t="shared" si="5"/>
        <v>734</v>
      </c>
      <c r="P39" s="133">
        <f t="shared" si="5"/>
        <v>93</v>
      </c>
      <c r="Q39" s="169">
        <f t="shared" si="5"/>
        <v>827</v>
      </c>
      <c r="R39" s="135" t="s">
        <v>99</v>
      </c>
      <c r="S39" s="184"/>
      <c r="T39" s="129">
        <f t="shared" si="2"/>
        <v>0</v>
      </c>
      <c r="U39" s="129">
        <f t="shared" si="3"/>
        <v>0</v>
      </c>
    </row>
    <row r="40" spans="2:21" s="129" customFormat="1" ht="17.25" customHeight="1">
      <c r="B40" s="135" t="s">
        <v>100</v>
      </c>
      <c r="C40" s="168">
        <f t="shared" si="5"/>
        <v>42</v>
      </c>
      <c r="D40" s="133">
        <f t="shared" si="5"/>
        <v>18</v>
      </c>
      <c r="E40" s="133">
        <f t="shared" si="5"/>
        <v>60</v>
      </c>
      <c r="F40" s="133">
        <f t="shared" si="5"/>
        <v>230733</v>
      </c>
      <c r="G40" s="133">
        <f t="shared" si="5"/>
        <v>90134</v>
      </c>
      <c r="H40" s="133">
        <f t="shared" si="5"/>
        <v>140599</v>
      </c>
      <c r="I40" s="133">
        <f t="shared" si="5"/>
        <v>8434</v>
      </c>
      <c r="J40" s="133">
        <f t="shared" si="5"/>
        <v>477</v>
      </c>
      <c r="K40" s="133">
        <f t="shared" si="5"/>
        <v>0</v>
      </c>
      <c r="L40" s="133">
        <f t="shared" si="5"/>
        <v>2</v>
      </c>
      <c r="M40" s="133">
        <f t="shared" si="5"/>
        <v>0</v>
      </c>
      <c r="N40" s="133">
        <f t="shared" si="5"/>
        <v>0</v>
      </c>
      <c r="O40" s="133">
        <f t="shared" si="5"/>
        <v>7538</v>
      </c>
      <c r="P40" s="133">
        <f t="shared" si="5"/>
        <v>417</v>
      </c>
      <c r="Q40" s="169">
        <f t="shared" si="5"/>
        <v>7955</v>
      </c>
      <c r="R40" s="135" t="s">
        <v>100</v>
      </c>
      <c r="S40" s="184"/>
      <c r="T40" s="129">
        <f t="shared" si="2"/>
        <v>0</v>
      </c>
      <c r="U40" s="129">
        <f t="shared" si="3"/>
        <v>0</v>
      </c>
    </row>
    <row r="41" spans="2:21" s="129" customFormat="1" ht="17.25" customHeight="1">
      <c r="B41" s="135" t="s">
        <v>101</v>
      </c>
      <c r="C41" s="168">
        <f t="shared" si="5"/>
        <v>5</v>
      </c>
      <c r="D41" s="133">
        <f t="shared" si="5"/>
        <v>5</v>
      </c>
      <c r="E41" s="133">
        <f t="shared" si="5"/>
        <v>10</v>
      </c>
      <c r="F41" s="133">
        <f t="shared" si="5"/>
        <v>35698</v>
      </c>
      <c r="G41" s="133">
        <f t="shared" si="5"/>
        <v>12309</v>
      </c>
      <c r="H41" s="133">
        <f t="shared" si="5"/>
        <v>23389</v>
      </c>
      <c r="I41" s="133">
        <f t="shared" si="5"/>
        <v>1403</v>
      </c>
      <c r="J41" s="133">
        <f t="shared" si="5"/>
        <v>21</v>
      </c>
      <c r="K41" s="133">
        <f t="shared" si="5"/>
        <v>0</v>
      </c>
      <c r="L41" s="133">
        <f t="shared" si="5"/>
        <v>0</v>
      </c>
      <c r="M41" s="133">
        <f t="shared" si="5"/>
        <v>0</v>
      </c>
      <c r="N41" s="133">
        <f t="shared" si="5"/>
        <v>0</v>
      </c>
      <c r="O41" s="133">
        <f t="shared" si="5"/>
        <v>1300</v>
      </c>
      <c r="P41" s="133">
        <f t="shared" si="5"/>
        <v>82</v>
      </c>
      <c r="Q41" s="169">
        <f t="shared" si="5"/>
        <v>1382</v>
      </c>
      <c r="R41" s="135" t="s">
        <v>101</v>
      </c>
      <c r="S41" s="184"/>
      <c r="T41" s="129">
        <f t="shared" si="2"/>
        <v>0</v>
      </c>
      <c r="U41" s="129">
        <f t="shared" si="3"/>
        <v>0</v>
      </c>
    </row>
    <row r="42" spans="2:21" s="129" customFormat="1" ht="17.25" customHeight="1">
      <c r="B42" s="135" t="s">
        <v>102</v>
      </c>
      <c r="C42" s="168">
        <f t="shared" si="5"/>
        <v>3</v>
      </c>
      <c r="D42" s="133">
        <f t="shared" si="5"/>
        <v>0</v>
      </c>
      <c r="E42" s="133">
        <f t="shared" si="5"/>
        <v>3</v>
      </c>
      <c r="F42" s="133">
        <f t="shared" si="5"/>
        <v>12556</v>
      </c>
      <c r="G42" s="133">
        <f t="shared" si="5"/>
        <v>3603</v>
      </c>
      <c r="H42" s="133">
        <f t="shared" si="5"/>
        <v>8953</v>
      </c>
      <c r="I42" s="133">
        <f t="shared" si="5"/>
        <v>538</v>
      </c>
      <c r="J42" s="133">
        <f t="shared" si="5"/>
        <v>5</v>
      </c>
      <c r="K42" s="133">
        <f t="shared" si="5"/>
        <v>0</v>
      </c>
      <c r="L42" s="133">
        <f t="shared" si="5"/>
        <v>0</v>
      </c>
      <c r="M42" s="133">
        <f t="shared" si="5"/>
        <v>0</v>
      </c>
      <c r="N42" s="133">
        <f t="shared" si="5"/>
        <v>0</v>
      </c>
      <c r="O42" s="133">
        <f t="shared" si="5"/>
        <v>533</v>
      </c>
      <c r="P42" s="133">
        <f t="shared" si="5"/>
        <v>0</v>
      </c>
      <c r="Q42" s="169">
        <f t="shared" si="5"/>
        <v>533</v>
      </c>
      <c r="R42" s="135" t="s">
        <v>102</v>
      </c>
      <c r="S42" s="184"/>
      <c r="T42" s="129">
        <f t="shared" si="2"/>
        <v>0</v>
      </c>
      <c r="U42" s="129">
        <f t="shared" si="3"/>
        <v>0</v>
      </c>
    </row>
    <row r="43" spans="2:21" s="129" customFormat="1" ht="17.25" customHeight="1">
      <c r="B43" s="135" t="s">
        <v>103</v>
      </c>
      <c r="C43" s="168">
        <f t="shared" si="5"/>
        <v>14</v>
      </c>
      <c r="D43" s="133">
        <f t="shared" si="5"/>
        <v>13</v>
      </c>
      <c r="E43" s="133">
        <f t="shared" si="5"/>
        <v>27</v>
      </c>
      <c r="F43" s="133">
        <f t="shared" si="5"/>
        <v>87216</v>
      </c>
      <c r="G43" s="133">
        <f t="shared" si="5"/>
        <v>35357</v>
      </c>
      <c r="H43" s="133">
        <f t="shared" si="5"/>
        <v>51859</v>
      </c>
      <c r="I43" s="133">
        <f t="shared" si="5"/>
        <v>3111</v>
      </c>
      <c r="J43" s="133">
        <f t="shared" si="5"/>
        <v>120</v>
      </c>
      <c r="K43" s="133">
        <f t="shared" si="5"/>
        <v>0</v>
      </c>
      <c r="L43" s="133">
        <f t="shared" si="5"/>
        <v>0</v>
      </c>
      <c r="M43" s="133">
        <f t="shared" si="5"/>
        <v>0</v>
      </c>
      <c r="N43" s="133">
        <f t="shared" si="5"/>
        <v>0</v>
      </c>
      <c r="O43" s="133">
        <f t="shared" si="5"/>
        <v>2582</v>
      </c>
      <c r="P43" s="133">
        <f t="shared" si="5"/>
        <v>409</v>
      </c>
      <c r="Q43" s="169">
        <f t="shared" si="5"/>
        <v>2991</v>
      </c>
      <c r="R43" s="135" t="s">
        <v>103</v>
      </c>
      <c r="S43" s="184"/>
      <c r="T43" s="129">
        <f t="shared" si="2"/>
        <v>0</v>
      </c>
      <c r="U43" s="129">
        <f t="shared" si="3"/>
        <v>0</v>
      </c>
    </row>
    <row r="44" spans="2:21" s="129" customFormat="1" ht="17.25" customHeight="1" thickBot="1">
      <c r="B44" s="141" t="s">
        <v>104</v>
      </c>
      <c r="C44" s="170">
        <f t="shared" si="5"/>
        <v>17</v>
      </c>
      <c r="D44" s="171">
        <f t="shared" si="5"/>
        <v>19</v>
      </c>
      <c r="E44" s="171">
        <f t="shared" si="5"/>
        <v>36</v>
      </c>
      <c r="F44" s="171">
        <f t="shared" si="5"/>
        <v>110813</v>
      </c>
      <c r="G44" s="171">
        <f t="shared" si="5"/>
        <v>48389</v>
      </c>
      <c r="H44" s="171">
        <f t="shared" si="5"/>
        <v>62424</v>
      </c>
      <c r="I44" s="171">
        <f t="shared" si="5"/>
        <v>3744</v>
      </c>
      <c r="J44" s="171">
        <f t="shared" si="5"/>
        <v>144</v>
      </c>
      <c r="K44" s="171">
        <f t="shared" si="5"/>
        <v>0</v>
      </c>
      <c r="L44" s="171">
        <f t="shared" si="5"/>
        <v>0</v>
      </c>
      <c r="M44" s="171">
        <f t="shared" si="5"/>
        <v>0</v>
      </c>
      <c r="N44" s="171">
        <f t="shared" si="5"/>
        <v>0</v>
      </c>
      <c r="O44" s="171">
        <f t="shared" si="5"/>
        <v>3192</v>
      </c>
      <c r="P44" s="171">
        <f t="shared" si="5"/>
        <v>408</v>
      </c>
      <c r="Q44" s="172">
        <f t="shared" si="5"/>
        <v>3600</v>
      </c>
      <c r="R44" s="141" t="s">
        <v>104</v>
      </c>
      <c r="S44" s="184"/>
      <c r="T44" s="129">
        <f t="shared" si="2"/>
        <v>0</v>
      </c>
      <c r="U44" s="129">
        <f t="shared" si="3"/>
        <v>0</v>
      </c>
    </row>
    <row r="45" spans="2:21" s="129" customFormat="1" ht="17.25" customHeight="1" thickBot="1">
      <c r="B45" s="173" t="s">
        <v>134</v>
      </c>
      <c r="C45" s="143">
        <f>SUM(C6:C17)</f>
        <v>9017</v>
      </c>
      <c r="D45" s="144">
        <f t="shared" ref="D45:Q45" si="6">SUM(D6:D17)</f>
        <v>6590</v>
      </c>
      <c r="E45" s="144">
        <f t="shared" si="6"/>
        <v>15607</v>
      </c>
      <c r="F45" s="144">
        <f t="shared" si="6"/>
        <v>70427334</v>
      </c>
      <c r="G45" s="144">
        <f t="shared" si="6"/>
        <v>21315977</v>
      </c>
      <c r="H45" s="144">
        <f t="shared" si="6"/>
        <v>49111357</v>
      </c>
      <c r="I45" s="144">
        <f t="shared" si="6"/>
        <v>2946025</v>
      </c>
      <c r="J45" s="144">
        <f t="shared" si="6"/>
        <v>269719</v>
      </c>
      <c r="K45" s="144">
        <f t="shared" si="6"/>
        <v>573</v>
      </c>
      <c r="L45" s="144">
        <f t="shared" si="6"/>
        <v>1426</v>
      </c>
      <c r="M45" s="144">
        <f t="shared" si="6"/>
        <v>1105</v>
      </c>
      <c r="N45" s="144">
        <f t="shared" si="6"/>
        <v>0</v>
      </c>
      <c r="O45" s="144">
        <f t="shared" si="6"/>
        <v>2453955</v>
      </c>
      <c r="P45" s="144">
        <f t="shared" si="6"/>
        <v>218653</v>
      </c>
      <c r="Q45" s="145">
        <f t="shared" si="6"/>
        <v>2672608</v>
      </c>
      <c r="R45" s="173" t="s">
        <v>134</v>
      </c>
      <c r="S45" s="184"/>
      <c r="T45" s="129">
        <f t="shared" si="2"/>
        <v>0</v>
      </c>
      <c r="U45" s="129">
        <f t="shared" si="3"/>
        <v>594</v>
      </c>
    </row>
    <row r="46" spans="2:21" s="129" customFormat="1" ht="17.25" customHeight="1" thickBot="1">
      <c r="B46" s="174" t="s">
        <v>135</v>
      </c>
      <c r="C46" s="143">
        <f>SUM(C18:C44)</f>
        <v>2326</v>
      </c>
      <c r="D46" s="144">
        <f t="shared" ref="D46:Q46" si="7">SUM(D18:D44)</f>
        <v>1801</v>
      </c>
      <c r="E46" s="144">
        <f t="shared" si="7"/>
        <v>4127</v>
      </c>
      <c r="F46" s="144">
        <f t="shared" si="7"/>
        <v>17903528</v>
      </c>
      <c r="G46" s="144">
        <f t="shared" si="7"/>
        <v>5767635</v>
      </c>
      <c r="H46" s="144">
        <f t="shared" si="7"/>
        <v>12135893</v>
      </c>
      <c r="I46" s="144">
        <f t="shared" si="7"/>
        <v>727985</v>
      </c>
      <c r="J46" s="144">
        <f t="shared" si="7"/>
        <v>58383</v>
      </c>
      <c r="K46" s="144">
        <f t="shared" si="7"/>
        <v>225</v>
      </c>
      <c r="L46" s="144">
        <f t="shared" si="7"/>
        <v>312</v>
      </c>
      <c r="M46" s="144">
        <f t="shared" si="7"/>
        <v>46</v>
      </c>
      <c r="N46" s="144">
        <f t="shared" si="7"/>
        <v>0</v>
      </c>
      <c r="O46" s="144">
        <f t="shared" si="7"/>
        <v>608715</v>
      </c>
      <c r="P46" s="144">
        <f t="shared" si="7"/>
        <v>60172</v>
      </c>
      <c r="Q46" s="145">
        <f t="shared" si="7"/>
        <v>668887</v>
      </c>
      <c r="R46" s="174" t="s">
        <v>135</v>
      </c>
      <c r="S46" s="184"/>
      <c r="T46" s="129">
        <f t="shared" si="2"/>
        <v>0</v>
      </c>
      <c r="U46" s="129">
        <f t="shared" si="3"/>
        <v>132</v>
      </c>
    </row>
    <row r="47" spans="2:21" s="129" customFormat="1" ht="17.25" customHeight="1" thickBot="1">
      <c r="B47" s="174" t="s">
        <v>21</v>
      </c>
      <c r="C47" s="143">
        <f>SUM(C45:C46)</f>
        <v>11343</v>
      </c>
      <c r="D47" s="144">
        <f t="shared" ref="D47:Q47" si="8">SUM(D45:D46)</f>
        <v>8391</v>
      </c>
      <c r="E47" s="144">
        <f t="shared" si="8"/>
        <v>19734</v>
      </c>
      <c r="F47" s="144">
        <f t="shared" si="8"/>
        <v>88330862</v>
      </c>
      <c r="G47" s="144">
        <f t="shared" si="8"/>
        <v>27083612</v>
      </c>
      <c r="H47" s="144">
        <f t="shared" si="8"/>
        <v>61247250</v>
      </c>
      <c r="I47" s="144">
        <f t="shared" si="8"/>
        <v>3674010</v>
      </c>
      <c r="J47" s="144">
        <f t="shared" si="8"/>
        <v>328102</v>
      </c>
      <c r="K47" s="144">
        <f t="shared" si="8"/>
        <v>798</v>
      </c>
      <c r="L47" s="144">
        <f t="shared" si="8"/>
        <v>1738</v>
      </c>
      <c r="M47" s="144">
        <f t="shared" si="8"/>
        <v>1151</v>
      </c>
      <c r="N47" s="144">
        <f t="shared" si="8"/>
        <v>0</v>
      </c>
      <c r="O47" s="144">
        <f t="shared" si="8"/>
        <v>3062670</v>
      </c>
      <c r="P47" s="144">
        <f t="shared" si="8"/>
        <v>278825</v>
      </c>
      <c r="Q47" s="145">
        <f t="shared" si="8"/>
        <v>3341495</v>
      </c>
      <c r="R47" s="174" t="s">
        <v>21</v>
      </c>
      <c r="S47" s="184"/>
      <c r="T47" s="129">
        <f t="shared" si="2"/>
        <v>0</v>
      </c>
      <c r="U47" s="129">
        <f t="shared" si="3"/>
        <v>726</v>
      </c>
    </row>
    <row r="48" spans="2:21" ht="17.25" customHeight="1">
      <c r="R48" s="149" t="str">
        <f>'１'!Z48</f>
        <v>【出典：令和７年度課税状況等調（令和７年７月１日現在）】</v>
      </c>
    </row>
    <row r="50" spans="2:17" ht="71.25" hidden="1" customHeight="1">
      <c r="B50" s="122" t="s">
        <v>397</v>
      </c>
      <c r="C50" s="188" t="s">
        <v>145</v>
      </c>
      <c r="D50" s="188" t="s">
        <v>146</v>
      </c>
      <c r="E50" s="188" t="s">
        <v>147</v>
      </c>
      <c r="F50" s="188" t="s">
        <v>149</v>
      </c>
      <c r="G50" s="188" t="s">
        <v>180</v>
      </c>
      <c r="H50" s="188" t="s">
        <v>181</v>
      </c>
      <c r="I50" s="188" t="s">
        <v>182</v>
      </c>
      <c r="J50" s="188" t="s">
        <v>183</v>
      </c>
      <c r="K50" s="188" t="s">
        <v>184</v>
      </c>
      <c r="L50" s="188" t="s">
        <v>185</v>
      </c>
      <c r="M50" s="188" t="s">
        <v>186</v>
      </c>
      <c r="N50" s="188" t="s">
        <v>187</v>
      </c>
      <c r="O50" s="188" t="s">
        <v>188</v>
      </c>
      <c r="P50" s="188" t="s">
        <v>189</v>
      </c>
      <c r="Q50" s="188" t="s">
        <v>190</v>
      </c>
    </row>
    <row r="51" spans="2:17" ht="17.25" hidden="1" customHeight="1">
      <c r="B51" s="122" t="s">
        <v>67</v>
      </c>
      <c r="C51" s="189">
        <v>3282</v>
      </c>
      <c r="D51" s="189">
        <v>2117</v>
      </c>
      <c r="E51" s="189">
        <v>5399</v>
      </c>
      <c r="F51" s="189">
        <v>27567173</v>
      </c>
      <c r="G51" s="189">
        <v>7543714</v>
      </c>
      <c r="H51" s="189">
        <v>20023459</v>
      </c>
      <c r="I51" s="189">
        <v>1201177</v>
      </c>
      <c r="J51" s="189">
        <v>117617</v>
      </c>
      <c r="K51" s="189">
        <v>107</v>
      </c>
      <c r="L51" s="189">
        <v>574</v>
      </c>
      <c r="M51" s="189">
        <v>647</v>
      </c>
      <c r="N51" s="189">
        <v>0</v>
      </c>
      <c r="O51" s="189">
        <v>1011894</v>
      </c>
      <c r="P51" s="189">
        <v>70146</v>
      </c>
      <c r="Q51" s="189">
        <v>1082040</v>
      </c>
    </row>
    <row r="52" spans="2:17" ht="17.25" hidden="1" customHeight="1">
      <c r="B52" s="122" t="s">
        <v>68</v>
      </c>
      <c r="C52" s="189">
        <v>531</v>
      </c>
      <c r="D52" s="189">
        <v>467</v>
      </c>
      <c r="E52" s="189">
        <v>998</v>
      </c>
      <c r="F52" s="189">
        <v>3505754</v>
      </c>
      <c r="G52" s="189">
        <v>1267977</v>
      </c>
      <c r="H52" s="189">
        <v>2237777</v>
      </c>
      <c r="I52" s="189">
        <v>134226</v>
      </c>
      <c r="J52" s="189">
        <v>10821</v>
      </c>
      <c r="K52" s="189">
        <v>27</v>
      </c>
      <c r="L52" s="189">
        <v>26</v>
      </c>
      <c r="M52" s="189">
        <v>0</v>
      </c>
      <c r="N52" s="189">
        <v>0</v>
      </c>
      <c r="O52" s="189">
        <v>110336</v>
      </c>
      <c r="P52" s="189">
        <v>12998</v>
      </c>
      <c r="Q52" s="189">
        <v>123334</v>
      </c>
    </row>
    <row r="53" spans="2:17" ht="17.25" hidden="1" customHeight="1">
      <c r="B53" s="122" t="s">
        <v>69</v>
      </c>
      <c r="C53" s="189">
        <v>612</v>
      </c>
      <c r="D53" s="189">
        <v>460</v>
      </c>
      <c r="E53" s="189">
        <v>1072</v>
      </c>
      <c r="F53" s="189">
        <v>4517287</v>
      </c>
      <c r="G53" s="189">
        <v>1421877</v>
      </c>
      <c r="H53" s="189">
        <v>3095410</v>
      </c>
      <c r="I53" s="189">
        <v>185679</v>
      </c>
      <c r="J53" s="189">
        <v>15224</v>
      </c>
      <c r="K53" s="189">
        <v>36</v>
      </c>
      <c r="L53" s="189">
        <v>57</v>
      </c>
      <c r="M53" s="189">
        <v>38</v>
      </c>
      <c r="N53" s="189">
        <v>0</v>
      </c>
      <c r="O53" s="189">
        <v>153850</v>
      </c>
      <c r="P53" s="189">
        <v>16438</v>
      </c>
      <c r="Q53" s="189">
        <v>170288</v>
      </c>
    </row>
    <row r="54" spans="2:17" ht="17.25" hidden="1" customHeight="1">
      <c r="B54" s="122" t="s">
        <v>70</v>
      </c>
      <c r="C54" s="189">
        <v>451</v>
      </c>
      <c r="D54" s="189">
        <v>410</v>
      </c>
      <c r="E54" s="189">
        <v>861</v>
      </c>
      <c r="F54" s="189">
        <v>2914258</v>
      </c>
      <c r="G54" s="189">
        <v>1091901</v>
      </c>
      <c r="H54" s="189">
        <v>1822357</v>
      </c>
      <c r="I54" s="189">
        <v>109306</v>
      </c>
      <c r="J54" s="189">
        <v>8110</v>
      </c>
      <c r="K54" s="189">
        <v>94</v>
      </c>
      <c r="L54" s="189">
        <v>5</v>
      </c>
      <c r="M54" s="189">
        <v>0</v>
      </c>
      <c r="N54" s="189">
        <v>0</v>
      </c>
      <c r="O54" s="189">
        <v>87715</v>
      </c>
      <c r="P54" s="189">
        <v>13364</v>
      </c>
      <c r="Q54" s="189">
        <v>101079</v>
      </c>
    </row>
    <row r="55" spans="2:17" ht="17.25" hidden="1" customHeight="1">
      <c r="B55" s="122" t="s">
        <v>71</v>
      </c>
      <c r="C55" s="189">
        <v>962</v>
      </c>
      <c r="D55" s="189">
        <v>764</v>
      </c>
      <c r="E55" s="189">
        <v>1726</v>
      </c>
      <c r="F55" s="189">
        <v>7323545</v>
      </c>
      <c r="G55" s="189">
        <v>2285445</v>
      </c>
      <c r="H55" s="189">
        <v>5038100</v>
      </c>
      <c r="I55" s="189">
        <v>302213</v>
      </c>
      <c r="J55" s="189">
        <v>28433</v>
      </c>
      <c r="K55" s="189">
        <v>56</v>
      </c>
      <c r="L55" s="189">
        <v>361</v>
      </c>
      <c r="M55" s="189">
        <v>30</v>
      </c>
      <c r="N55" s="189">
        <v>0</v>
      </c>
      <c r="O55" s="189">
        <v>246798</v>
      </c>
      <c r="P55" s="189">
        <v>26463</v>
      </c>
      <c r="Q55" s="189">
        <v>273261</v>
      </c>
    </row>
    <row r="56" spans="2:17" ht="17.25" hidden="1" customHeight="1">
      <c r="B56" s="122" t="s">
        <v>72</v>
      </c>
      <c r="C56" s="189">
        <v>485</v>
      </c>
      <c r="D56" s="189">
        <v>394</v>
      </c>
      <c r="E56" s="189">
        <v>879</v>
      </c>
      <c r="F56" s="189">
        <v>3495574</v>
      </c>
      <c r="G56" s="189">
        <v>1202811</v>
      </c>
      <c r="H56" s="189">
        <v>2292763</v>
      </c>
      <c r="I56" s="189">
        <v>137530</v>
      </c>
      <c r="J56" s="189">
        <v>9450</v>
      </c>
      <c r="K56" s="189">
        <v>97</v>
      </c>
      <c r="L56" s="189">
        <v>132</v>
      </c>
      <c r="M56" s="189">
        <v>12</v>
      </c>
      <c r="N56" s="189">
        <v>0</v>
      </c>
      <c r="O56" s="189">
        <v>114190</v>
      </c>
      <c r="P56" s="189">
        <v>13607</v>
      </c>
      <c r="Q56" s="189">
        <v>127797</v>
      </c>
    </row>
    <row r="57" spans="2:17" ht="17.25" hidden="1" customHeight="1">
      <c r="B57" s="122" t="s">
        <v>73</v>
      </c>
      <c r="C57" s="189">
        <v>221</v>
      </c>
      <c r="D57" s="189">
        <v>220</v>
      </c>
      <c r="E57" s="189">
        <v>441</v>
      </c>
      <c r="F57" s="189">
        <v>1700215</v>
      </c>
      <c r="G57" s="189">
        <v>609769</v>
      </c>
      <c r="H57" s="189">
        <v>1090446</v>
      </c>
      <c r="I57" s="189">
        <v>65410</v>
      </c>
      <c r="J57" s="189">
        <v>4097</v>
      </c>
      <c r="K57" s="189">
        <v>5</v>
      </c>
      <c r="L57" s="189">
        <v>11</v>
      </c>
      <c r="M57" s="189">
        <v>10</v>
      </c>
      <c r="N57" s="189">
        <v>0</v>
      </c>
      <c r="O57" s="189">
        <v>55972</v>
      </c>
      <c r="P57" s="189">
        <v>5303</v>
      </c>
      <c r="Q57" s="189">
        <v>61275</v>
      </c>
    </row>
    <row r="58" spans="2:17" ht="17.25" hidden="1" customHeight="1">
      <c r="B58" s="122" t="s">
        <v>74</v>
      </c>
      <c r="C58" s="189">
        <v>186</v>
      </c>
      <c r="D58" s="189">
        <v>148</v>
      </c>
      <c r="E58" s="189">
        <v>334</v>
      </c>
      <c r="F58" s="189">
        <v>1285121</v>
      </c>
      <c r="G58" s="189">
        <v>427459</v>
      </c>
      <c r="H58" s="189">
        <v>857662</v>
      </c>
      <c r="I58" s="189">
        <v>51446</v>
      </c>
      <c r="J58" s="189">
        <v>3985</v>
      </c>
      <c r="K58" s="189">
        <v>0</v>
      </c>
      <c r="L58" s="189">
        <v>0</v>
      </c>
      <c r="M58" s="189">
        <v>18</v>
      </c>
      <c r="N58" s="189">
        <v>0</v>
      </c>
      <c r="O58" s="189">
        <v>43161</v>
      </c>
      <c r="P58" s="189">
        <v>4264</v>
      </c>
      <c r="Q58" s="189">
        <v>47425</v>
      </c>
    </row>
    <row r="59" spans="2:17" ht="17.25" hidden="1" customHeight="1">
      <c r="B59" s="122" t="s">
        <v>75</v>
      </c>
      <c r="C59" s="189">
        <v>1119</v>
      </c>
      <c r="D59" s="189">
        <v>583</v>
      </c>
      <c r="E59" s="189">
        <v>1702</v>
      </c>
      <c r="F59" s="189">
        <v>8626477</v>
      </c>
      <c r="G59" s="189">
        <v>2440159</v>
      </c>
      <c r="H59" s="189">
        <v>6186318</v>
      </c>
      <c r="I59" s="189">
        <v>371105</v>
      </c>
      <c r="J59" s="189">
        <v>36986</v>
      </c>
      <c r="K59" s="189">
        <v>68</v>
      </c>
      <c r="L59" s="189">
        <v>165</v>
      </c>
      <c r="M59" s="189">
        <v>194</v>
      </c>
      <c r="N59" s="189">
        <v>0</v>
      </c>
      <c r="O59" s="189">
        <v>313405</v>
      </c>
      <c r="P59" s="189">
        <v>20197</v>
      </c>
      <c r="Q59" s="189">
        <v>333602</v>
      </c>
    </row>
    <row r="60" spans="2:17" ht="17.25" hidden="1" customHeight="1">
      <c r="B60" s="122" t="s">
        <v>76</v>
      </c>
      <c r="C60" s="189">
        <v>687</v>
      </c>
      <c r="D60" s="189">
        <v>537</v>
      </c>
      <c r="E60" s="189">
        <v>1224</v>
      </c>
      <c r="F60" s="189">
        <v>5870148</v>
      </c>
      <c r="G60" s="189">
        <v>1715130</v>
      </c>
      <c r="H60" s="189">
        <v>4155018</v>
      </c>
      <c r="I60" s="189">
        <v>249250</v>
      </c>
      <c r="J60" s="189">
        <v>23796</v>
      </c>
      <c r="K60" s="189">
        <v>19</v>
      </c>
      <c r="L60" s="189">
        <v>75</v>
      </c>
      <c r="M60" s="189">
        <v>156</v>
      </c>
      <c r="N60" s="189">
        <v>0</v>
      </c>
      <c r="O60" s="189">
        <v>205905</v>
      </c>
      <c r="P60" s="189">
        <v>19233</v>
      </c>
      <c r="Q60" s="189">
        <v>225138</v>
      </c>
    </row>
    <row r="61" spans="2:17" ht="17.25" hidden="1" customHeight="1">
      <c r="B61" s="122" t="s">
        <v>313</v>
      </c>
      <c r="C61" s="189">
        <v>290</v>
      </c>
      <c r="D61" s="189">
        <v>309</v>
      </c>
      <c r="E61" s="189">
        <v>599</v>
      </c>
      <c r="F61" s="189">
        <v>2334398</v>
      </c>
      <c r="G61" s="189">
        <v>818072</v>
      </c>
      <c r="H61" s="189">
        <v>1516326</v>
      </c>
      <c r="I61" s="189">
        <v>90954</v>
      </c>
      <c r="J61" s="189">
        <v>8163</v>
      </c>
      <c r="K61" s="189">
        <v>64</v>
      </c>
      <c r="L61" s="189">
        <v>10</v>
      </c>
      <c r="M61" s="189">
        <v>0</v>
      </c>
      <c r="N61" s="189">
        <v>0</v>
      </c>
      <c r="O61" s="189">
        <v>71149</v>
      </c>
      <c r="P61" s="189">
        <v>11544</v>
      </c>
      <c r="Q61" s="189">
        <v>82693</v>
      </c>
    </row>
    <row r="62" spans="2:17" ht="17.25" hidden="1" customHeight="1">
      <c r="B62" s="122" t="s">
        <v>77</v>
      </c>
      <c r="C62" s="189">
        <v>191</v>
      </c>
      <c r="D62" s="189">
        <v>181</v>
      </c>
      <c r="E62" s="189">
        <v>372</v>
      </c>
      <c r="F62" s="189">
        <v>1287384</v>
      </c>
      <c r="G62" s="189">
        <v>491663</v>
      </c>
      <c r="H62" s="189">
        <v>795721</v>
      </c>
      <c r="I62" s="189">
        <v>47729</v>
      </c>
      <c r="J62" s="189">
        <v>3037</v>
      </c>
      <c r="K62" s="189">
        <v>0</v>
      </c>
      <c r="L62" s="189">
        <v>10</v>
      </c>
      <c r="M62" s="189">
        <v>0</v>
      </c>
      <c r="N62" s="189">
        <v>0</v>
      </c>
      <c r="O62" s="189">
        <v>39580</v>
      </c>
      <c r="P62" s="189">
        <v>5096</v>
      </c>
      <c r="Q62" s="189">
        <v>44676</v>
      </c>
    </row>
    <row r="63" spans="2:17" ht="17.25" hidden="1" customHeight="1">
      <c r="B63" s="122" t="s">
        <v>78</v>
      </c>
      <c r="C63" s="189">
        <v>21</v>
      </c>
      <c r="D63" s="189">
        <v>21</v>
      </c>
      <c r="E63" s="189">
        <v>42</v>
      </c>
      <c r="F63" s="189">
        <v>178303</v>
      </c>
      <c r="G63" s="189">
        <v>60340</v>
      </c>
      <c r="H63" s="189">
        <v>117963</v>
      </c>
      <c r="I63" s="189">
        <v>7075</v>
      </c>
      <c r="J63" s="189">
        <v>258</v>
      </c>
      <c r="K63" s="189">
        <v>56</v>
      </c>
      <c r="L63" s="189">
        <v>0</v>
      </c>
      <c r="M63" s="189">
        <v>0</v>
      </c>
      <c r="N63" s="189">
        <v>0</v>
      </c>
      <c r="O63" s="189">
        <v>6137</v>
      </c>
      <c r="P63" s="189">
        <v>624</v>
      </c>
      <c r="Q63" s="189">
        <v>6761</v>
      </c>
    </row>
    <row r="64" spans="2:17" ht="17.25" hidden="1" customHeight="1">
      <c r="B64" s="122" t="s">
        <v>79</v>
      </c>
      <c r="C64" s="189">
        <v>149</v>
      </c>
      <c r="D64" s="189">
        <v>69</v>
      </c>
      <c r="E64" s="189">
        <v>218</v>
      </c>
      <c r="F64" s="189">
        <v>950383</v>
      </c>
      <c r="G64" s="189">
        <v>306947</v>
      </c>
      <c r="H64" s="189">
        <v>643436</v>
      </c>
      <c r="I64" s="189">
        <v>38597</v>
      </c>
      <c r="J64" s="189">
        <v>2353</v>
      </c>
      <c r="K64" s="189">
        <v>0</v>
      </c>
      <c r="L64" s="189">
        <v>3</v>
      </c>
      <c r="M64" s="189">
        <v>0</v>
      </c>
      <c r="N64" s="189">
        <v>0</v>
      </c>
      <c r="O64" s="189">
        <v>33936</v>
      </c>
      <c r="P64" s="189">
        <v>2287</v>
      </c>
      <c r="Q64" s="189">
        <v>36223</v>
      </c>
    </row>
    <row r="65" spans="2:17" ht="17.25" hidden="1" customHeight="1">
      <c r="B65" s="122" t="s">
        <v>80</v>
      </c>
      <c r="C65" s="189">
        <v>187</v>
      </c>
      <c r="D65" s="189">
        <v>151</v>
      </c>
      <c r="E65" s="189">
        <v>338</v>
      </c>
      <c r="F65" s="189">
        <v>1383240</v>
      </c>
      <c r="G65" s="189">
        <v>454067</v>
      </c>
      <c r="H65" s="189">
        <v>929173</v>
      </c>
      <c r="I65" s="189">
        <v>55737</v>
      </c>
      <c r="J65" s="189">
        <v>5124</v>
      </c>
      <c r="K65" s="189">
        <v>9</v>
      </c>
      <c r="L65" s="189">
        <v>43</v>
      </c>
      <c r="M65" s="189">
        <v>4</v>
      </c>
      <c r="N65" s="189">
        <v>0</v>
      </c>
      <c r="O65" s="189">
        <v>45845</v>
      </c>
      <c r="P65" s="189">
        <v>4700</v>
      </c>
      <c r="Q65" s="189">
        <v>50545</v>
      </c>
    </row>
    <row r="66" spans="2:17" ht="17.25" hidden="1" customHeight="1">
      <c r="B66" s="122" t="s">
        <v>81</v>
      </c>
      <c r="C66" s="189">
        <v>205</v>
      </c>
      <c r="D66" s="189">
        <v>172</v>
      </c>
      <c r="E66" s="189">
        <v>377</v>
      </c>
      <c r="F66" s="189">
        <v>1524601</v>
      </c>
      <c r="G66" s="189">
        <v>491087</v>
      </c>
      <c r="H66" s="189">
        <v>1033514</v>
      </c>
      <c r="I66" s="189">
        <v>61995</v>
      </c>
      <c r="J66" s="189">
        <v>4900</v>
      </c>
      <c r="K66" s="189">
        <v>6</v>
      </c>
      <c r="L66" s="189">
        <v>15</v>
      </c>
      <c r="M66" s="189">
        <v>34</v>
      </c>
      <c r="N66" s="189">
        <v>0</v>
      </c>
      <c r="O66" s="189">
        <v>50589</v>
      </c>
      <c r="P66" s="189">
        <v>6445</v>
      </c>
      <c r="Q66" s="189">
        <v>57034</v>
      </c>
    </row>
    <row r="67" spans="2:17" ht="17.25" hidden="1" customHeight="1">
      <c r="B67" s="122" t="s">
        <v>82</v>
      </c>
      <c r="C67" s="189">
        <v>64</v>
      </c>
      <c r="D67" s="189">
        <v>38</v>
      </c>
      <c r="E67" s="189">
        <v>102</v>
      </c>
      <c r="F67" s="189">
        <v>386088</v>
      </c>
      <c r="G67" s="189">
        <v>129334</v>
      </c>
      <c r="H67" s="189">
        <v>256754</v>
      </c>
      <c r="I67" s="189">
        <v>15401</v>
      </c>
      <c r="J67" s="189">
        <v>1244</v>
      </c>
      <c r="K67" s="189">
        <v>26</v>
      </c>
      <c r="L67" s="189">
        <v>2</v>
      </c>
      <c r="M67" s="189">
        <v>0</v>
      </c>
      <c r="N67" s="189">
        <v>0</v>
      </c>
      <c r="O67" s="189">
        <v>13005</v>
      </c>
      <c r="P67" s="189">
        <v>1124</v>
      </c>
      <c r="Q67" s="189">
        <v>14129</v>
      </c>
    </row>
    <row r="68" spans="2:17" ht="17.25" hidden="1" customHeight="1">
      <c r="B68" s="122" t="s">
        <v>83</v>
      </c>
      <c r="C68" s="189">
        <v>61</v>
      </c>
      <c r="D68" s="189">
        <v>53</v>
      </c>
      <c r="E68" s="189">
        <v>114</v>
      </c>
      <c r="F68" s="189">
        <v>487043</v>
      </c>
      <c r="G68" s="189">
        <v>172133</v>
      </c>
      <c r="H68" s="189">
        <v>314910</v>
      </c>
      <c r="I68" s="189">
        <v>18889</v>
      </c>
      <c r="J68" s="189">
        <v>1215</v>
      </c>
      <c r="K68" s="189">
        <v>0</v>
      </c>
      <c r="L68" s="189">
        <v>12</v>
      </c>
      <c r="M68" s="189">
        <v>0</v>
      </c>
      <c r="N68" s="189">
        <v>0</v>
      </c>
      <c r="O68" s="189">
        <v>15635</v>
      </c>
      <c r="P68" s="189">
        <v>2027</v>
      </c>
      <c r="Q68" s="189">
        <v>17662</v>
      </c>
    </row>
    <row r="69" spans="2:17" ht="17.25" hidden="1" customHeight="1">
      <c r="B69" s="122" t="s">
        <v>84</v>
      </c>
      <c r="C69" s="189">
        <v>86</v>
      </c>
      <c r="D69" s="189">
        <v>14</v>
      </c>
      <c r="E69" s="189">
        <v>100</v>
      </c>
      <c r="F69" s="189">
        <v>372580</v>
      </c>
      <c r="G69" s="189">
        <v>128137</v>
      </c>
      <c r="H69" s="189">
        <v>244443</v>
      </c>
      <c r="I69" s="189">
        <v>14665</v>
      </c>
      <c r="J69" s="189">
        <v>1023</v>
      </c>
      <c r="K69" s="189">
        <v>0</v>
      </c>
      <c r="L69" s="189">
        <v>0</v>
      </c>
      <c r="M69" s="189">
        <v>0</v>
      </c>
      <c r="N69" s="189">
        <v>0</v>
      </c>
      <c r="O69" s="189">
        <v>13310</v>
      </c>
      <c r="P69" s="189">
        <v>332</v>
      </c>
      <c r="Q69" s="189">
        <v>13642</v>
      </c>
    </row>
    <row r="70" spans="2:17" ht="17.25" hidden="1" customHeight="1">
      <c r="B70" s="122" t="s">
        <v>85</v>
      </c>
      <c r="C70" s="189">
        <v>205</v>
      </c>
      <c r="D70" s="189">
        <v>217</v>
      </c>
      <c r="E70" s="189">
        <v>422</v>
      </c>
      <c r="F70" s="189">
        <v>1558006</v>
      </c>
      <c r="G70" s="189">
        <v>548787</v>
      </c>
      <c r="H70" s="189">
        <v>1009219</v>
      </c>
      <c r="I70" s="189">
        <v>60535</v>
      </c>
      <c r="J70" s="189">
        <v>5000</v>
      </c>
      <c r="K70" s="189">
        <v>3</v>
      </c>
      <c r="L70" s="189">
        <v>40</v>
      </c>
      <c r="M70" s="189">
        <v>0</v>
      </c>
      <c r="N70" s="189">
        <v>0</v>
      </c>
      <c r="O70" s="189">
        <v>48566</v>
      </c>
      <c r="P70" s="189">
        <v>6926</v>
      </c>
      <c r="Q70" s="189">
        <v>55492</v>
      </c>
    </row>
    <row r="71" spans="2:17" ht="17.25" hidden="1" customHeight="1">
      <c r="B71" s="122" t="s">
        <v>86</v>
      </c>
      <c r="C71" s="189">
        <v>13</v>
      </c>
      <c r="D71" s="189">
        <v>8</v>
      </c>
      <c r="E71" s="189">
        <v>21</v>
      </c>
      <c r="F71" s="189">
        <v>95969</v>
      </c>
      <c r="G71" s="189">
        <v>29245</v>
      </c>
      <c r="H71" s="189">
        <v>66724</v>
      </c>
      <c r="I71" s="189">
        <v>4002</v>
      </c>
      <c r="J71" s="189">
        <v>358</v>
      </c>
      <c r="K71" s="189">
        <v>0</v>
      </c>
      <c r="L71" s="189">
        <v>0</v>
      </c>
      <c r="M71" s="189">
        <v>0</v>
      </c>
      <c r="N71" s="189">
        <v>0</v>
      </c>
      <c r="O71" s="189">
        <v>3354</v>
      </c>
      <c r="P71" s="189">
        <v>290</v>
      </c>
      <c r="Q71" s="189">
        <v>3644</v>
      </c>
    </row>
    <row r="72" spans="2:17" ht="17.25" hidden="1" customHeight="1">
      <c r="B72" s="122" t="s">
        <v>87</v>
      </c>
      <c r="C72" s="189">
        <v>11</v>
      </c>
      <c r="D72" s="189">
        <v>6</v>
      </c>
      <c r="E72" s="189">
        <v>17</v>
      </c>
      <c r="F72" s="189">
        <v>45551</v>
      </c>
      <c r="G72" s="189">
        <v>21168</v>
      </c>
      <c r="H72" s="189">
        <v>24383</v>
      </c>
      <c r="I72" s="189">
        <v>1462</v>
      </c>
      <c r="J72" s="189">
        <v>69</v>
      </c>
      <c r="K72" s="189">
        <v>0</v>
      </c>
      <c r="L72" s="189">
        <v>0</v>
      </c>
      <c r="M72" s="189">
        <v>0</v>
      </c>
      <c r="N72" s="189">
        <v>0</v>
      </c>
      <c r="O72" s="189">
        <v>1296</v>
      </c>
      <c r="P72" s="189">
        <v>97</v>
      </c>
      <c r="Q72" s="189">
        <v>1393</v>
      </c>
    </row>
    <row r="73" spans="2:17" ht="17.25" hidden="1" customHeight="1">
      <c r="B73" s="122" t="s">
        <v>88</v>
      </c>
      <c r="C73" s="189">
        <v>67</v>
      </c>
      <c r="D73" s="189">
        <v>51</v>
      </c>
      <c r="E73" s="189">
        <v>118</v>
      </c>
      <c r="F73" s="189">
        <v>418334</v>
      </c>
      <c r="G73" s="189">
        <v>159382</v>
      </c>
      <c r="H73" s="189">
        <v>258952</v>
      </c>
      <c r="I73" s="189">
        <v>15533</v>
      </c>
      <c r="J73" s="189">
        <v>902</v>
      </c>
      <c r="K73" s="189">
        <v>0</v>
      </c>
      <c r="L73" s="189">
        <v>2</v>
      </c>
      <c r="M73" s="189">
        <v>0</v>
      </c>
      <c r="N73" s="189">
        <v>0</v>
      </c>
      <c r="O73" s="189">
        <v>12698</v>
      </c>
      <c r="P73" s="189">
        <v>1931</v>
      </c>
      <c r="Q73" s="189">
        <v>14629</v>
      </c>
    </row>
    <row r="74" spans="2:17" ht="17.25" hidden="1" customHeight="1">
      <c r="B74" s="122" t="s">
        <v>89</v>
      </c>
      <c r="C74" s="189">
        <v>39</v>
      </c>
      <c r="D74" s="189">
        <v>24</v>
      </c>
      <c r="E74" s="189">
        <v>63</v>
      </c>
      <c r="F74" s="189">
        <v>251925</v>
      </c>
      <c r="G74" s="189">
        <v>96412</v>
      </c>
      <c r="H74" s="189">
        <v>155513</v>
      </c>
      <c r="I74" s="189">
        <v>9327</v>
      </c>
      <c r="J74" s="189">
        <v>432</v>
      </c>
      <c r="K74" s="189">
        <v>0</v>
      </c>
      <c r="L74" s="189">
        <v>18</v>
      </c>
      <c r="M74" s="189">
        <v>0</v>
      </c>
      <c r="N74" s="189">
        <v>0</v>
      </c>
      <c r="O74" s="189">
        <v>8174</v>
      </c>
      <c r="P74" s="189">
        <v>703</v>
      </c>
      <c r="Q74" s="189">
        <v>8877</v>
      </c>
    </row>
    <row r="75" spans="2:17" ht="17.25" hidden="1" customHeight="1">
      <c r="B75" s="122" t="s">
        <v>90</v>
      </c>
      <c r="C75" s="189">
        <v>169</v>
      </c>
      <c r="D75" s="189">
        <v>123</v>
      </c>
      <c r="E75" s="189">
        <v>292</v>
      </c>
      <c r="F75" s="189">
        <v>1125431</v>
      </c>
      <c r="G75" s="189">
        <v>392342</v>
      </c>
      <c r="H75" s="189">
        <v>733089</v>
      </c>
      <c r="I75" s="189">
        <v>43973</v>
      </c>
      <c r="J75" s="189">
        <v>2793</v>
      </c>
      <c r="K75" s="189">
        <v>39</v>
      </c>
      <c r="L75" s="189">
        <v>2</v>
      </c>
      <c r="M75" s="189">
        <v>0</v>
      </c>
      <c r="N75" s="189">
        <v>0</v>
      </c>
      <c r="O75" s="189">
        <v>37017</v>
      </c>
      <c r="P75" s="189">
        <v>4110</v>
      </c>
      <c r="Q75" s="189">
        <v>41127</v>
      </c>
    </row>
    <row r="76" spans="2:17" ht="17.25" hidden="1" customHeight="1">
      <c r="B76" s="122" t="s">
        <v>91</v>
      </c>
      <c r="C76" s="189">
        <v>180</v>
      </c>
      <c r="D76" s="189">
        <v>141</v>
      </c>
      <c r="E76" s="189">
        <v>321</v>
      </c>
      <c r="F76" s="189">
        <v>1392274</v>
      </c>
      <c r="G76" s="189">
        <v>418055</v>
      </c>
      <c r="H76" s="189">
        <v>974219</v>
      </c>
      <c r="I76" s="189">
        <v>58440</v>
      </c>
      <c r="J76" s="189">
        <v>6560</v>
      </c>
      <c r="K76" s="189">
        <v>0</v>
      </c>
      <c r="L76" s="189">
        <v>6</v>
      </c>
      <c r="M76" s="189">
        <v>8</v>
      </c>
      <c r="N76" s="189">
        <v>0</v>
      </c>
      <c r="O76" s="189">
        <v>47464</v>
      </c>
      <c r="P76" s="189">
        <v>4390</v>
      </c>
      <c r="Q76" s="189">
        <v>51854</v>
      </c>
    </row>
    <row r="77" spans="2:17" ht="17.25" hidden="1" customHeight="1">
      <c r="B77" s="122" t="s">
        <v>92</v>
      </c>
      <c r="C77" s="189">
        <v>316</v>
      </c>
      <c r="D77" s="189">
        <v>281</v>
      </c>
      <c r="E77" s="189">
        <v>597</v>
      </c>
      <c r="F77" s="189">
        <v>3277316</v>
      </c>
      <c r="G77" s="189">
        <v>933046</v>
      </c>
      <c r="H77" s="189">
        <v>2344270</v>
      </c>
      <c r="I77" s="189">
        <v>140632</v>
      </c>
      <c r="J77" s="189">
        <v>12694</v>
      </c>
      <c r="K77" s="189">
        <v>0</v>
      </c>
      <c r="L77" s="189">
        <v>6</v>
      </c>
      <c r="M77" s="189">
        <v>0</v>
      </c>
      <c r="N77" s="189">
        <v>0</v>
      </c>
      <c r="O77" s="189">
        <v>116599</v>
      </c>
      <c r="P77" s="189">
        <v>11303</v>
      </c>
      <c r="Q77" s="189">
        <v>127902</v>
      </c>
    </row>
    <row r="78" spans="2:17" ht="17.25" hidden="1" customHeight="1">
      <c r="B78" s="122" t="s">
        <v>93</v>
      </c>
      <c r="C78" s="189">
        <v>134</v>
      </c>
      <c r="D78" s="189">
        <v>111</v>
      </c>
      <c r="E78" s="189">
        <v>245</v>
      </c>
      <c r="F78" s="189">
        <v>1921514</v>
      </c>
      <c r="G78" s="189">
        <v>359562</v>
      </c>
      <c r="H78" s="189">
        <v>1561952</v>
      </c>
      <c r="I78" s="189">
        <v>93706</v>
      </c>
      <c r="J78" s="189">
        <v>8748</v>
      </c>
      <c r="K78" s="189">
        <v>66</v>
      </c>
      <c r="L78" s="189">
        <v>121</v>
      </c>
      <c r="M78" s="189">
        <v>0</v>
      </c>
      <c r="N78" s="189">
        <v>0</v>
      </c>
      <c r="O78" s="189">
        <v>80419</v>
      </c>
      <c r="P78" s="189">
        <v>4322</v>
      </c>
      <c r="Q78" s="189">
        <v>84741</v>
      </c>
    </row>
    <row r="79" spans="2:17" ht="17.25" hidden="1" customHeight="1">
      <c r="B79" s="122" t="s">
        <v>94</v>
      </c>
      <c r="C79" s="189">
        <v>84</v>
      </c>
      <c r="D79" s="189">
        <v>62</v>
      </c>
      <c r="E79" s="189">
        <v>146</v>
      </c>
      <c r="F79" s="189">
        <v>498377</v>
      </c>
      <c r="G79" s="189">
        <v>210593</v>
      </c>
      <c r="H79" s="189">
        <v>287784</v>
      </c>
      <c r="I79" s="189">
        <v>17262</v>
      </c>
      <c r="J79" s="189">
        <v>1082</v>
      </c>
      <c r="K79" s="189">
        <v>20</v>
      </c>
      <c r="L79" s="189">
        <v>8</v>
      </c>
      <c r="M79" s="189">
        <v>0</v>
      </c>
      <c r="N79" s="189">
        <v>0</v>
      </c>
      <c r="O79" s="189">
        <v>14683</v>
      </c>
      <c r="P79" s="189">
        <v>1469</v>
      </c>
      <c r="Q79" s="189">
        <v>16152</v>
      </c>
    </row>
    <row r="80" spans="2:17" ht="17.25" hidden="1" customHeight="1">
      <c r="B80" s="122" t="s">
        <v>95</v>
      </c>
      <c r="C80" s="189">
        <v>161</v>
      </c>
      <c r="D80" s="189">
        <v>136</v>
      </c>
      <c r="E80" s="189">
        <v>297</v>
      </c>
      <c r="F80" s="189">
        <v>940326</v>
      </c>
      <c r="G80" s="189">
        <v>415847</v>
      </c>
      <c r="H80" s="189">
        <v>524479</v>
      </c>
      <c r="I80" s="189">
        <v>31456</v>
      </c>
      <c r="J80" s="189">
        <v>1965</v>
      </c>
      <c r="K80" s="189">
        <v>0</v>
      </c>
      <c r="L80" s="189">
        <v>26</v>
      </c>
      <c r="M80" s="189">
        <v>0</v>
      </c>
      <c r="N80" s="189">
        <v>0</v>
      </c>
      <c r="O80" s="189">
        <v>25527</v>
      </c>
      <c r="P80" s="189">
        <v>3932</v>
      </c>
      <c r="Q80" s="189">
        <v>29459</v>
      </c>
    </row>
    <row r="81" spans="2:17" ht="17.25" hidden="1" customHeight="1">
      <c r="B81" s="122" t="s">
        <v>96</v>
      </c>
      <c r="C81" s="189">
        <v>36</v>
      </c>
      <c r="D81" s="189">
        <v>34</v>
      </c>
      <c r="E81" s="189">
        <v>70</v>
      </c>
      <c r="F81" s="189">
        <v>268968</v>
      </c>
      <c r="G81" s="189">
        <v>111581</v>
      </c>
      <c r="H81" s="189">
        <v>157387</v>
      </c>
      <c r="I81" s="189">
        <v>9441</v>
      </c>
      <c r="J81" s="189">
        <v>472</v>
      </c>
      <c r="K81" s="189">
        <v>0</v>
      </c>
      <c r="L81" s="189">
        <v>0</v>
      </c>
      <c r="M81" s="189">
        <v>0</v>
      </c>
      <c r="N81" s="189">
        <v>0</v>
      </c>
      <c r="O81" s="189">
        <v>7906</v>
      </c>
      <c r="P81" s="189">
        <v>1057</v>
      </c>
      <c r="Q81" s="189">
        <v>8963</v>
      </c>
    </row>
    <row r="82" spans="2:17" ht="17.25" hidden="1" customHeight="1">
      <c r="B82" s="122" t="s">
        <v>97</v>
      </c>
      <c r="C82" s="189">
        <v>13</v>
      </c>
      <c r="D82" s="189">
        <v>8</v>
      </c>
      <c r="E82" s="189">
        <v>21</v>
      </c>
      <c r="F82" s="189">
        <v>82623</v>
      </c>
      <c r="G82" s="189">
        <v>26875</v>
      </c>
      <c r="H82" s="189">
        <v>55748</v>
      </c>
      <c r="I82" s="189">
        <v>3345</v>
      </c>
      <c r="J82" s="189">
        <v>47</v>
      </c>
      <c r="K82" s="189">
        <v>0</v>
      </c>
      <c r="L82" s="189">
        <v>6</v>
      </c>
      <c r="M82" s="189">
        <v>0</v>
      </c>
      <c r="N82" s="189">
        <v>0</v>
      </c>
      <c r="O82" s="189">
        <v>3062</v>
      </c>
      <c r="P82" s="189">
        <v>230</v>
      </c>
      <c r="Q82" s="189">
        <v>3292</v>
      </c>
    </row>
    <row r="83" spans="2:17" ht="17.25" hidden="1" customHeight="1">
      <c r="B83" s="122" t="s">
        <v>98</v>
      </c>
      <c r="C83" s="189">
        <v>39</v>
      </c>
      <c r="D83" s="189">
        <v>22</v>
      </c>
      <c r="E83" s="189">
        <v>61</v>
      </c>
      <c r="F83" s="189">
        <v>242393</v>
      </c>
      <c r="G83" s="189">
        <v>103011</v>
      </c>
      <c r="H83" s="189">
        <v>139382</v>
      </c>
      <c r="I83" s="189">
        <v>8360</v>
      </c>
      <c r="J83" s="189">
        <v>282</v>
      </c>
      <c r="K83" s="189">
        <v>0</v>
      </c>
      <c r="L83" s="189">
        <v>0</v>
      </c>
      <c r="M83" s="189">
        <v>0</v>
      </c>
      <c r="N83" s="189">
        <v>0</v>
      </c>
      <c r="O83" s="189">
        <v>7614</v>
      </c>
      <c r="P83" s="189">
        <v>464</v>
      </c>
      <c r="Q83" s="189">
        <v>8078</v>
      </c>
    </row>
    <row r="84" spans="2:17" ht="17.25" hidden="1" customHeight="1">
      <c r="B84" s="122" t="s">
        <v>99</v>
      </c>
      <c r="C84" s="189">
        <v>5</v>
      </c>
      <c r="D84" s="189">
        <v>4</v>
      </c>
      <c r="E84" s="189">
        <v>9</v>
      </c>
      <c r="F84" s="189">
        <v>25267</v>
      </c>
      <c r="G84" s="189">
        <v>9892</v>
      </c>
      <c r="H84" s="189">
        <v>15375</v>
      </c>
      <c r="I84" s="189">
        <v>922</v>
      </c>
      <c r="J84" s="189">
        <v>95</v>
      </c>
      <c r="K84" s="189">
        <v>0</v>
      </c>
      <c r="L84" s="189">
        <v>0</v>
      </c>
      <c r="M84" s="189">
        <v>0</v>
      </c>
      <c r="N84" s="189">
        <v>0</v>
      </c>
      <c r="O84" s="189">
        <v>734</v>
      </c>
      <c r="P84" s="189">
        <v>93</v>
      </c>
      <c r="Q84" s="189">
        <v>827</v>
      </c>
    </row>
    <row r="85" spans="2:17" ht="17.25" hidden="1" customHeight="1">
      <c r="B85" s="122" t="s">
        <v>100</v>
      </c>
      <c r="C85" s="189">
        <v>42</v>
      </c>
      <c r="D85" s="189">
        <v>18</v>
      </c>
      <c r="E85" s="189">
        <v>60</v>
      </c>
      <c r="F85" s="189">
        <v>230733</v>
      </c>
      <c r="G85" s="189">
        <v>90134</v>
      </c>
      <c r="H85" s="189">
        <v>140599</v>
      </c>
      <c r="I85" s="189">
        <v>8434</v>
      </c>
      <c r="J85" s="189">
        <v>477</v>
      </c>
      <c r="K85" s="189">
        <v>0</v>
      </c>
      <c r="L85" s="189">
        <v>2</v>
      </c>
      <c r="M85" s="189">
        <v>0</v>
      </c>
      <c r="N85" s="189">
        <v>0</v>
      </c>
      <c r="O85" s="189">
        <v>7538</v>
      </c>
      <c r="P85" s="189">
        <v>417</v>
      </c>
      <c r="Q85" s="189">
        <v>7955</v>
      </c>
    </row>
    <row r="86" spans="2:17" ht="17.25" hidden="1" customHeight="1">
      <c r="B86" s="122" t="s">
        <v>101</v>
      </c>
      <c r="C86" s="189">
        <v>5</v>
      </c>
      <c r="D86" s="189">
        <v>5</v>
      </c>
      <c r="E86" s="189">
        <v>10</v>
      </c>
      <c r="F86" s="189">
        <v>35698</v>
      </c>
      <c r="G86" s="189">
        <v>12309</v>
      </c>
      <c r="H86" s="189">
        <v>23389</v>
      </c>
      <c r="I86" s="189">
        <v>1403</v>
      </c>
      <c r="J86" s="189">
        <v>21</v>
      </c>
      <c r="K86" s="189">
        <v>0</v>
      </c>
      <c r="L86" s="189">
        <v>0</v>
      </c>
      <c r="M86" s="189">
        <v>0</v>
      </c>
      <c r="N86" s="189">
        <v>0</v>
      </c>
      <c r="O86" s="189">
        <v>1300</v>
      </c>
      <c r="P86" s="189">
        <v>82</v>
      </c>
      <c r="Q86" s="189">
        <v>1382</v>
      </c>
    </row>
    <row r="87" spans="2:17" ht="17.25" hidden="1" customHeight="1">
      <c r="B87" s="122" t="s">
        <v>102</v>
      </c>
      <c r="C87" s="189">
        <v>3</v>
      </c>
      <c r="D87" s="189">
        <v>0</v>
      </c>
      <c r="E87" s="189">
        <v>3</v>
      </c>
      <c r="F87" s="189">
        <v>12556</v>
      </c>
      <c r="G87" s="189">
        <v>3603</v>
      </c>
      <c r="H87" s="189">
        <v>8953</v>
      </c>
      <c r="I87" s="189">
        <v>538</v>
      </c>
      <c r="J87" s="189">
        <v>5</v>
      </c>
      <c r="K87" s="189">
        <v>0</v>
      </c>
      <c r="L87" s="189">
        <v>0</v>
      </c>
      <c r="M87" s="189">
        <v>0</v>
      </c>
      <c r="N87" s="189">
        <v>0</v>
      </c>
      <c r="O87" s="189">
        <v>533</v>
      </c>
      <c r="P87" s="189">
        <v>0</v>
      </c>
      <c r="Q87" s="189">
        <v>533</v>
      </c>
    </row>
    <row r="88" spans="2:17" ht="17.25" hidden="1" customHeight="1">
      <c r="B88" s="122" t="s">
        <v>103</v>
      </c>
      <c r="C88" s="189">
        <v>14</v>
      </c>
      <c r="D88" s="189">
        <v>13</v>
      </c>
      <c r="E88" s="189">
        <v>27</v>
      </c>
      <c r="F88" s="189">
        <v>87216</v>
      </c>
      <c r="G88" s="189">
        <v>35357</v>
      </c>
      <c r="H88" s="189">
        <v>51859</v>
      </c>
      <c r="I88" s="189">
        <v>3111</v>
      </c>
      <c r="J88" s="189">
        <v>120</v>
      </c>
      <c r="K88" s="189">
        <v>0</v>
      </c>
      <c r="L88" s="189">
        <v>0</v>
      </c>
      <c r="M88" s="189">
        <v>0</v>
      </c>
      <c r="N88" s="189">
        <v>0</v>
      </c>
      <c r="O88" s="189">
        <v>2582</v>
      </c>
      <c r="P88" s="189">
        <v>409</v>
      </c>
      <c r="Q88" s="189">
        <v>2991</v>
      </c>
    </row>
    <row r="89" spans="2:17" ht="17.25" hidden="1" customHeight="1">
      <c r="B89" s="122" t="s">
        <v>104</v>
      </c>
      <c r="C89" s="189">
        <v>17</v>
      </c>
      <c r="D89" s="189">
        <v>19</v>
      </c>
      <c r="E89" s="189">
        <v>36</v>
      </c>
      <c r="F89" s="189">
        <v>110813</v>
      </c>
      <c r="G89" s="189">
        <v>48389</v>
      </c>
      <c r="H89" s="189">
        <v>62424</v>
      </c>
      <c r="I89" s="189">
        <v>3744</v>
      </c>
      <c r="J89" s="189">
        <v>144</v>
      </c>
      <c r="K89" s="189">
        <v>0</v>
      </c>
      <c r="L89" s="189">
        <v>0</v>
      </c>
      <c r="M89" s="189">
        <v>0</v>
      </c>
      <c r="N89" s="189">
        <v>0</v>
      </c>
      <c r="O89" s="189">
        <v>3192</v>
      </c>
      <c r="P89" s="189">
        <v>408</v>
      </c>
      <c r="Q89" s="189">
        <v>3600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54" customWidth="1"/>
    <col min="2" max="2" width="11.6640625" style="122" customWidth="1"/>
    <col min="3" max="5" width="9.109375" style="154" customWidth="1"/>
    <col min="6" max="6" width="15.109375" style="154" customWidth="1"/>
    <col min="7" max="7" width="13.109375" style="154" customWidth="1"/>
    <col min="8" max="8" width="15.109375" style="154" customWidth="1"/>
    <col min="9" max="17" width="13.109375" style="154" customWidth="1"/>
    <col min="18" max="18" width="11.6640625" style="122" customWidth="1"/>
    <col min="19" max="19" width="2.77734375" style="154" customWidth="1"/>
    <col min="20" max="20" width="0" style="154" hidden="1" customWidth="1"/>
    <col min="21" max="21" width="9.21875" style="154" hidden="1" customWidth="1"/>
    <col min="22" max="16384" width="9" style="154"/>
  </cols>
  <sheetData>
    <row r="1" spans="2:21" s="110" customFormat="1" ht="17.25" customHeight="1">
      <c r="B1" s="108" t="s">
        <v>410</v>
      </c>
      <c r="C1" s="107"/>
      <c r="D1" s="109"/>
      <c r="E1" s="109"/>
      <c r="F1" s="109"/>
      <c r="G1" s="107" t="s">
        <v>309</v>
      </c>
      <c r="H1" s="107"/>
      <c r="I1" s="109"/>
      <c r="J1" s="109"/>
      <c r="K1" s="109"/>
      <c r="L1" s="109"/>
      <c r="M1" s="109"/>
      <c r="N1" s="109"/>
      <c r="R1" s="179"/>
    </row>
    <row r="2" spans="2:21" s="110" customFormat="1" ht="17.25" customHeight="1" thickBot="1">
      <c r="B2" s="179"/>
      <c r="O2" s="112"/>
      <c r="P2" s="112"/>
      <c r="Q2" s="112"/>
      <c r="R2" s="180" t="s">
        <v>54</v>
      </c>
    </row>
    <row r="3" spans="2:21" s="114" customFormat="1" ht="17.25" customHeight="1">
      <c r="B3" s="267" t="s">
        <v>50</v>
      </c>
      <c r="C3" s="279" t="s">
        <v>123</v>
      </c>
      <c r="D3" s="248"/>
      <c r="E3" s="249"/>
      <c r="F3" s="276" t="s">
        <v>58</v>
      </c>
      <c r="G3" s="276" t="s">
        <v>57</v>
      </c>
      <c r="H3" s="276" t="s">
        <v>56</v>
      </c>
      <c r="I3" s="276" t="s">
        <v>55</v>
      </c>
      <c r="J3" s="276" t="s">
        <v>137</v>
      </c>
      <c r="K3" s="276" t="s">
        <v>148</v>
      </c>
      <c r="L3" s="276" t="s">
        <v>138</v>
      </c>
      <c r="M3" s="276" t="s">
        <v>139</v>
      </c>
      <c r="N3" s="276" t="s">
        <v>140</v>
      </c>
      <c r="O3" s="253" t="s">
        <v>125</v>
      </c>
      <c r="P3" s="245"/>
      <c r="Q3" s="245"/>
      <c r="R3" s="267" t="s">
        <v>50</v>
      </c>
    </row>
    <row r="4" spans="2:21" s="114" customFormat="1" ht="17.25" customHeight="1">
      <c r="B4" s="268"/>
      <c r="C4" s="270" t="s">
        <v>136</v>
      </c>
      <c r="D4" s="240"/>
      <c r="E4" s="271" t="s">
        <v>25</v>
      </c>
      <c r="F4" s="277"/>
      <c r="G4" s="277"/>
      <c r="H4" s="277"/>
      <c r="I4" s="277"/>
      <c r="J4" s="277"/>
      <c r="K4" s="277"/>
      <c r="L4" s="277"/>
      <c r="M4" s="277"/>
      <c r="N4" s="277"/>
      <c r="O4" s="273" t="s">
        <v>136</v>
      </c>
      <c r="P4" s="240"/>
      <c r="Q4" s="274" t="s">
        <v>25</v>
      </c>
      <c r="R4" s="268"/>
    </row>
    <row r="5" spans="2:21" s="183" customFormat="1" ht="17.25" customHeight="1" thickBot="1">
      <c r="B5" s="269"/>
      <c r="C5" s="181" t="s">
        <v>143</v>
      </c>
      <c r="D5" s="182" t="s">
        <v>144</v>
      </c>
      <c r="E5" s="272"/>
      <c r="F5" s="278"/>
      <c r="G5" s="278"/>
      <c r="H5" s="278"/>
      <c r="I5" s="278"/>
      <c r="J5" s="278"/>
      <c r="K5" s="278"/>
      <c r="L5" s="278"/>
      <c r="M5" s="278"/>
      <c r="N5" s="278"/>
      <c r="O5" s="117" t="s">
        <v>141</v>
      </c>
      <c r="P5" s="182" t="s">
        <v>142</v>
      </c>
      <c r="Q5" s="275"/>
      <c r="R5" s="269"/>
      <c r="T5" s="183" t="s">
        <v>153</v>
      </c>
      <c r="U5" s="183" t="s">
        <v>154</v>
      </c>
    </row>
    <row r="6" spans="2:21" s="129" customFormat="1" ht="17.25" customHeight="1">
      <c r="B6" s="128" t="s">
        <v>67</v>
      </c>
      <c r="C6" s="165">
        <f>C51</f>
        <v>37</v>
      </c>
      <c r="D6" s="166">
        <f t="shared" ref="D6:Q6" si="0">D51</f>
        <v>31</v>
      </c>
      <c r="E6" s="166">
        <f t="shared" si="0"/>
        <v>68</v>
      </c>
      <c r="F6" s="166">
        <f t="shared" si="0"/>
        <v>210484</v>
      </c>
      <c r="G6" s="166">
        <f t="shared" si="0"/>
        <v>83679</v>
      </c>
      <c r="H6" s="166">
        <f t="shared" si="0"/>
        <v>126805</v>
      </c>
      <c r="I6" s="166">
        <f t="shared" si="0"/>
        <v>7606</v>
      </c>
      <c r="J6" s="166">
        <f t="shared" si="0"/>
        <v>283</v>
      </c>
      <c r="K6" s="166">
        <f t="shared" si="0"/>
        <v>0</v>
      </c>
      <c r="L6" s="166">
        <f t="shared" si="0"/>
        <v>2</v>
      </c>
      <c r="M6" s="166">
        <f t="shared" si="0"/>
        <v>0</v>
      </c>
      <c r="N6" s="166">
        <f t="shared" si="0"/>
        <v>0</v>
      </c>
      <c r="O6" s="166">
        <f t="shared" si="0"/>
        <v>6346</v>
      </c>
      <c r="P6" s="166">
        <f t="shared" si="0"/>
        <v>975</v>
      </c>
      <c r="Q6" s="167">
        <f t="shared" si="0"/>
        <v>7321</v>
      </c>
      <c r="R6" s="128" t="s">
        <v>67</v>
      </c>
      <c r="S6" s="184"/>
      <c r="T6" s="129">
        <f>F6-G6-H6</f>
        <v>0</v>
      </c>
      <c r="U6" s="129">
        <f>I6-SUM(J6:N6)-Q6</f>
        <v>0</v>
      </c>
    </row>
    <row r="7" spans="2:21" s="129" customFormat="1" ht="17.25" customHeight="1">
      <c r="B7" s="135" t="s">
        <v>68</v>
      </c>
      <c r="C7" s="168">
        <f t="shared" ref="C7:Q22" si="1">C52</f>
        <v>3</v>
      </c>
      <c r="D7" s="133">
        <f t="shared" si="1"/>
        <v>3</v>
      </c>
      <c r="E7" s="133">
        <f t="shared" si="1"/>
        <v>6</v>
      </c>
      <c r="F7" s="133">
        <f t="shared" si="1"/>
        <v>20515</v>
      </c>
      <c r="G7" s="133">
        <f t="shared" si="1"/>
        <v>9126</v>
      </c>
      <c r="H7" s="133">
        <f t="shared" si="1"/>
        <v>11389</v>
      </c>
      <c r="I7" s="133">
        <f t="shared" si="1"/>
        <v>683</v>
      </c>
      <c r="J7" s="133">
        <f t="shared" si="1"/>
        <v>50</v>
      </c>
      <c r="K7" s="133">
        <f t="shared" si="1"/>
        <v>0</v>
      </c>
      <c r="L7" s="133">
        <f t="shared" si="1"/>
        <v>0</v>
      </c>
      <c r="M7" s="133">
        <f t="shared" si="1"/>
        <v>0</v>
      </c>
      <c r="N7" s="133">
        <f t="shared" si="1"/>
        <v>0</v>
      </c>
      <c r="O7" s="133">
        <f t="shared" si="1"/>
        <v>479</v>
      </c>
      <c r="P7" s="133">
        <f t="shared" si="1"/>
        <v>154</v>
      </c>
      <c r="Q7" s="169">
        <f t="shared" si="1"/>
        <v>633</v>
      </c>
      <c r="R7" s="135" t="s">
        <v>68</v>
      </c>
      <c r="S7" s="184"/>
      <c r="T7" s="129">
        <f t="shared" ref="T7:T47" si="2">F7-G7-H7</f>
        <v>0</v>
      </c>
      <c r="U7" s="129">
        <f t="shared" ref="U7:U47" si="3">I7-SUM(J7:N7)-Q7</f>
        <v>0</v>
      </c>
    </row>
    <row r="8" spans="2:21" s="129" customFormat="1" ht="17.25" customHeight="1">
      <c r="B8" s="135" t="s">
        <v>69</v>
      </c>
      <c r="C8" s="168">
        <f t="shared" si="1"/>
        <v>17</v>
      </c>
      <c r="D8" s="133">
        <f t="shared" si="1"/>
        <v>11</v>
      </c>
      <c r="E8" s="133">
        <f t="shared" si="1"/>
        <v>28</v>
      </c>
      <c r="F8" s="133">
        <f t="shared" si="1"/>
        <v>106391</v>
      </c>
      <c r="G8" s="133">
        <f t="shared" si="1"/>
        <v>42409</v>
      </c>
      <c r="H8" s="133">
        <f t="shared" si="1"/>
        <v>63982</v>
      </c>
      <c r="I8" s="133">
        <f t="shared" si="1"/>
        <v>3838</v>
      </c>
      <c r="J8" s="133">
        <f t="shared" si="1"/>
        <v>168</v>
      </c>
      <c r="K8" s="133">
        <f t="shared" si="1"/>
        <v>0</v>
      </c>
      <c r="L8" s="133">
        <f t="shared" si="1"/>
        <v>0</v>
      </c>
      <c r="M8" s="133">
        <f t="shared" si="1"/>
        <v>0</v>
      </c>
      <c r="N8" s="133">
        <f t="shared" si="1"/>
        <v>0</v>
      </c>
      <c r="O8" s="133">
        <f t="shared" si="1"/>
        <v>3188</v>
      </c>
      <c r="P8" s="133">
        <f t="shared" si="1"/>
        <v>482</v>
      </c>
      <c r="Q8" s="169">
        <f t="shared" si="1"/>
        <v>3670</v>
      </c>
      <c r="R8" s="135" t="s">
        <v>69</v>
      </c>
      <c r="S8" s="184"/>
      <c r="T8" s="129">
        <f t="shared" si="2"/>
        <v>0</v>
      </c>
      <c r="U8" s="129">
        <f t="shared" si="3"/>
        <v>0</v>
      </c>
    </row>
    <row r="9" spans="2:21" s="129" customFormat="1" ht="17.25" customHeight="1">
      <c r="B9" s="135" t="s">
        <v>70</v>
      </c>
      <c r="C9" s="168">
        <f t="shared" si="1"/>
        <v>28</v>
      </c>
      <c r="D9" s="133">
        <f t="shared" si="1"/>
        <v>31</v>
      </c>
      <c r="E9" s="133">
        <f t="shared" si="1"/>
        <v>59</v>
      </c>
      <c r="F9" s="133">
        <f t="shared" si="1"/>
        <v>137375</v>
      </c>
      <c r="G9" s="133">
        <f t="shared" si="1"/>
        <v>67453</v>
      </c>
      <c r="H9" s="133">
        <f t="shared" si="1"/>
        <v>69922</v>
      </c>
      <c r="I9" s="133">
        <f t="shared" si="1"/>
        <v>4193</v>
      </c>
      <c r="J9" s="133">
        <f t="shared" si="1"/>
        <v>181</v>
      </c>
      <c r="K9" s="133">
        <f t="shared" si="1"/>
        <v>0</v>
      </c>
      <c r="L9" s="133">
        <f t="shared" si="1"/>
        <v>0</v>
      </c>
      <c r="M9" s="133">
        <f t="shared" si="1"/>
        <v>0</v>
      </c>
      <c r="N9" s="133">
        <f t="shared" si="1"/>
        <v>0</v>
      </c>
      <c r="O9" s="133">
        <f t="shared" si="1"/>
        <v>3293</v>
      </c>
      <c r="P9" s="133">
        <f t="shared" si="1"/>
        <v>719</v>
      </c>
      <c r="Q9" s="169">
        <f t="shared" si="1"/>
        <v>4012</v>
      </c>
      <c r="R9" s="135" t="s">
        <v>70</v>
      </c>
      <c r="S9" s="184"/>
      <c r="T9" s="129">
        <f t="shared" si="2"/>
        <v>0</v>
      </c>
      <c r="U9" s="129">
        <f t="shared" si="3"/>
        <v>0</v>
      </c>
    </row>
    <row r="10" spans="2:21" s="129" customFormat="1" ht="17.25" customHeight="1">
      <c r="B10" s="135" t="s">
        <v>71</v>
      </c>
      <c r="C10" s="168">
        <f t="shared" si="1"/>
        <v>18</v>
      </c>
      <c r="D10" s="133">
        <f t="shared" si="1"/>
        <v>4</v>
      </c>
      <c r="E10" s="133">
        <f t="shared" si="1"/>
        <v>22</v>
      </c>
      <c r="F10" s="133">
        <f t="shared" si="1"/>
        <v>83365</v>
      </c>
      <c r="G10" s="133">
        <f t="shared" si="1"/>
        <v>28815</v>
      </c>
      <c r="H10" s="133">
        <f t="shared" si="1"/>
        <v>54550</v>
      </c>
      <c r="I10" s="133">
        <f t="shared" si="1"/>
        <v>3272</v>
      </c>
      <c r="J10" s="133">
        <f t="shared" si="1"/>
        <v>111</v>
      </c>
      <c r="K10" s="133">
        <f t="shared" si="1"/>
        <v>0</v>
      </c>
      <c r="L10" s="133">
        <f t="shared" si="1"/>
        <v>0</v>
      </c>
      <c r="M10" s="133">
        <f t="shared" si="1"/>
        <v>0</v>
      </c>
      <c r="N10" s="133">
        <f t="shared" si="1"/>
        <v>0</v>
      </c>
      <c r="O10" s="133">
        <f t="shared" si="1"/>
        <v>3036</v>
      </c>
      <c r="P10" s="133">
        <f t="shared" si="1"/>
        <v>125</v>
      </c>
      <c r="Q10" s="169">
        <f t="shared" si="1"/>
        <v>3161</v>
      </c>
      <c r="R10" s="135" t="s">
        <v>71</v>
      </c>
      <c r="S10" s="184"/>
      <c r="T10" s="129">
        <f t="shared" si="2"/>
        <v>0</v>
      </c>
      <c r="U10" s="129">
        <f t="shared" si="3"/>
        <v>0</v>
      </c>
    </row>
    <row r="11" spans="2:21" s="129" customFormat="1" ht="17.25" customHeight="1">
      <c r="B11" s="135" t="s">
        <v>72</v>
      </c>
      <c r="C11" s="168">
        <f t="shared" si="1"/>
        <v>12</v>
      </c>
      <c r="D11" s="133">
        <f t="shared" si="1"/>
        <v>13</v>
      </c>
      <c r="E11" s="133">
        <f t="shared" si="1"/>
        <v>25</v>
      </c>
      <c r="F11" s="133">
        <f t="shared" si="1"/>
        <v>71765</v>
      </c>
      <c r="G11" s="133">
        <f t="shared" si="1"/>
        <v>29295</v>
      </c>
      <c r="H11" s="133">
        <f t="shared" si="1"/>
        <v>42470</v>
      </c>
      <c r="I11" s="133">
        <f t="shared" si="1"/>
        <v>2547</v>
      </c>
      <c r="J11" s="133">
        <f t="shared" si="1"/>
        <v>145</v>
      </c>
      <c r="K11" s="133">
        <f t="shared" si="1"/>
        <v>0</v>
      </c>
      <c r="L11" s="133">
        <f t="shared" si="1"/>
        <v>0</v>
      </c>
      <c r="M11" s="133">
        <f t="shared" si="1"/>
        <v>0</v>
      </c>
      <c r="N11" s="133">
        <f t="shared" si="1"/>
        <v>0</v>
      </c>
      <c r="O11" s="133">
        <f t="shared" si="1"/>
        <v>1985</v>
      </c>
      <c r="P11" s="133">
        <f t="shared" si="1"/>
        <v>417</v>
      </c>
      <c r="Q11" s="169">
        <f t="shared" si="1"/>
        <v>2402</v>
      </c>
      <c r="R11" s="135" t="s">
        <v>72</v>
      </c>
      <c r="S11" s="184"/>
      <c r="T11" s="129">
        <f t="shared" si="2"/>
        <v>0</v>
      </c>
      <c r="U11" s="129">
        <f t="shared" si="3"/>
        <v>0</v>
      </c>
    </row>
    <row r="12" spans="2:21" s="129" customFormat="1" ht="17.25" customHeight="1">
      <c r="B12" s="135" t="s">
        <v>73</v>
      </c>
      <c r="C12" s="168">
        <f t="shared" si="1"/>
        <v>174</v>
      </c>
      <c r="D12" s="133">
        <f t="shared" si="1"/>
        <v>63</v>
      </c>
      <c r="E12" s="133">
        <f t="shared" si="1"/>
        <v>237</v>
      </c>
      <c r="F12" s="133">
        <f t="shared" si="1"/>
        <v>1421000</v>
      </c>
      <c r="G12" s="133">
        <f t="shared" si="1"/>
        <v>447338</v>
      </c>
      <c r="H12" s="133">
        <f t="shared" si="1"/>
        <v>973662</v>
      </c>
      <c r="I12" s="133">
        <f t="shared" si="1"/>
        <v>58410</v>
      </c>
      <c r="J12" s="133">
        <f t="shared" si="1"/>
        <v>1043</v>
      </c>
      <c r="K12" s="133">
        <f t="shared" si="1"/>
        <v>0</v>
      </c>
      <c r="L12" s="133">
        <f t="shared" si="1"/>
        <v>0</v>
      </c>
      <c r="M12" s="133">
        <f t="shared" si="1"/>
        <v>0</v>
      </c>
      <c r="N12" s="133">
        <f t="shared" si="1"/>
        <v>0</v>
      </c>
      <c r="O12" s="133">
        <f t="shared" si="1"/>
        <v>54913</v>
      </c>
      <c r="P12" s="133">
        <f t="shared" si="1"/>
        <v>2448</v>
      </c>
      <c r="Q12" s="169">
        <f t="shared" si="1"/>
        <v>57361</v>
      </c>
      <c r="R12" s="135" t="s">
        <v>73</v>
      </c>
      <c r="S12" s="184"/>
      <c r="T12" s="129">
        <f t="shared" si="2"/>
        <v>0</v>
      </c>
      <c r="U12" s="129">
        <f t="shared" si="3"/>
        <v>6</v>
      </c>
    </row>
    <row r="13" spans="2:21" s="129" customFormat="1" ht="17.25" customHeight="1">
      <c r="B13" s="135" t="s">
        <v>74</v>
      </c>
      <c r="C13" s="168">
        <f t="shared" si="1"/>
        <v>4</v>
      </c>
      <c r="D13" s="133">
        <f t="shared" si="1"/>
        <v>8</v>
      </c>
      <c r="E13" s="133">
        <f t="shared" si="1"/>
        <v>12</v>
      </c>
      <c r="F13" s="133">
        <f t="shared" si="1"/>
        <v>38087</v>
      </c>
      <c r="G13" s="133">
        <f t="shared" si="1"/>
        <v>15822</v>
      </c>
      <c r="H13" s="133">
        <f t="shared" si="1"/>
        <v>22265</v>
      </c>
      <c r="I13" s="133">
        <f t="shared" si="1"/>
        <v>1335</v>
      </c>
      <c r="J13" s="133">
        <f t="shared" si="1"/>
        <v>35</v>
      </c>
      <c r="K13" s="133">
        <f t="shared" si="1"/>
        <v>0</v>
      </c>
      <c r="L13" s="133">
        <f t="shared" si="1"/>
        <v>0</v>
      </c>
      <c r="M13" s="133">
        <f t="shared" si="1"/>
        <v>0</v>
      </c>
      <c r="N13" s="133">
        <f t="shared" si="1"/>
        <v>0</v>
      </c>
      <c r="O13" s="133">
        <f t="shared" si="1"/>
        <v>1198</v>
      </c>
      <c r="P13" s="133">
        <f t="shared" si="1"/>
        <v>102</v>
      </c>
      <c r="Q13" s="169">
        <f t="shared" si="1"/>
        <v>1300</v>
      </c>
      <c r="R13" s="135" t="s">
        <v>74</v>
      </c>
      <c r="S13" s="184"/>
      <c r="T13" s="129">
        <f t="shared" si="2"/>
        <v>0</v>
      </c>
      <c r="U13" s="129">
        <f t="shared" si="3"/>
        <v>0</v>
      </c>
    </row>
    <row r="14" spans="2:21" s="129" customFormat="1" ht="17.25" customHeight="1">
      <c r="B14" s="135" t="s">
        <v>75</v>
      </c>
      <c r="C14" s="168">
        <f t="shared" si="1"/>
        <v>5</v>
      </c>
      <c r="D14" s="133">
        <f t="shared" si="1"/>
        <v>2</v>
      </c>
      <c r="E14" s="133">
        <f t="shared" si="1"/>
        <v>7</v>
      </c>
      <c r="F14" s="133">
        <f t="shared" si="1"/>
        <v>28368</v>
      </c>
      <c r="G14" s="133">
        <f t="shared" si="1"/>
        <v>10362</v>
      </c>
      <c r="H14" s="133">
        <f t="shared" si="1"/>
        <v>18006</v>
      </c>
      <c r="I14" s="133">
        <f t="shared" si="1"/>
        <v>1080</v>
      </c>
      <c r="J14" s="133">
        <f t="shared" si="1"/>
        <v>30</v>
      </c>
      <c r="K14" s="133">
        <f t="shared" si="1"/>
        <v>0</v>
      </c>
      <c r="L14" s="133">
        <f t="shared" si="1"/>
        <v>0</v>
      </c>
      <c r="M14" s="133">
        <f t="shared" si="1"/>
        <v>0</v>
      </c>
      <c r="N14" s="133">
        <f t="shared" si="1"/>
        <v>0</v>
      </c>
      <c r="O14" s="133">
        <f t="shared" si="1"/>
        <v>996</v>
      </c>
      <c r="P14" s="133">
        <f t="shared" si="1"/>
        <v>54</v>
      </c>
      <c r="Q14" s="169">
        <f t="shared" si="1"/>
        <v>1050</v>
      </c>
      <c r="R14" s="135" t="s">
        <v>75</v>
      </c>
      <c r="S14" s="184"/>
      <c r="T14" s="129">
        <f t="shared" si="2"/>
        <v>0</v>
      </c>
      <c r="U14" s="129">
        <f t="shared" si="3"/>
        <v>0</v>
      </c>
    </row>
    <row r="15" spans="2:21" s="129" customFormat="1" ht="17.25" customHeight="1">
      <c r="B15" s="135" t="s">
        <v>76</v>
      </c>
      <c r="C15" s="168">
        <f t="shared" si="1"/>
        <v>2</v>
      </c>
      <c r="D15" s="133">
        <f t="shared" si="1"/>
        <v>1</v>
      </c>
      <c r="E15" s="133">
        <f t="shared" si="1"/>
        <v>3</v>
      </c>
      <c r="F15" s="133">
        <f t="shared" si="1"/>
        <v>15868</v>
      </c>
      <c r="G15" s="133">
        <f t="shared" si="1"/>
        <v>5152</v>
      </c>
      <c r="H15" s="133">
        <f t="shared" si="1"/>
        <v>10716</v>
      </c>
      <c r="I15" s="133">
        <f t="shared" si="1"/>
        <v>643</v>
      </c>
      <c r="J15" s="133">
        <f t="shared" si="1"/>
        <v>29</v>
      </c>
      <c r="K15" s="133">
        <f t="shared" si="1"/>
        <v>0</v>
      </c>
      <c r="L15" s="133">
        <f t="shared" si="1"/>
        <v>0</v>
      </c>
      <c r="M15" s="133">
        <f t="shared" si="1"/>
        <v>0</v>
      </c>
      <c r="N15" s="133">
        <f t="shared" si="1"/>
        <v>0</v>
      </c>
      <c r="O15" s="133">
        <f t="shared" si="1"/>
        <v>587</v>
      </c>
      <c r="P15" s="133">
        <f t="shared" si="1"/>
        <v>27</v>
      </c>
      <c r="Q15" s="169">
        <f t="shared" si="1"/>
        <v>614</v>
      </c>
      <c r="R15" s="135" t="s">
        <v>76</v>
      </c>
      <c r="S15" s="184"/>
      <c r="T15" s="129">
        <f t="shared" si="2"/>
        <v>0</v>
      </c>
      <c r="U15" s="129">
        <f t="shared" si="3"/>
        <v>0</v>
      </c>
    </row>
    <row r="16" spans="2:21" s="129" customFormat="1" ht="17.25" customHeight="1">
      <c r="B16" s="185" t="s">
        <v>425</v>
      </c>
      <c r="C16" s="168">
        <f t="shared" si="1"/>
        <v>6</v>
      </c>
      <c r="D16" s="133">
        <f t="shared" si="1"/>
        <v>7</v>
      </c>
      <c r="E16" s="133">
        <f t="shared" si="1"/>
        <v>13</v>
      </c>
      <c r="F16" s="133">
        <f t="shared" si="1"/>
        <v>46150</v>
      </c>
      <c r="G16" s="133">
        <f t="shared" si="1"/>
        <v>17673</v>
      </c>
      <c r="H16" s="133">
        <f t="shared" si="1"/>
        <v>28477</v>
      </c>
      <c r="I16" s="133">
        <f t="shared" si="1"/>
        <v>1707</v>
      </c>
      <c r="J16" s="133">
        <f t="shared" si="1"/>
        <v>179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1382</v>
      </c>
      <c r="P16" s="133">
        <f t="shared" si="1"/>
        <v>146</v>
      </c>
      <c r="Q16" s="169">
        <f t="shared" si="1"/>
        <v>1528</v>
      </c>
      <c r="R16" s="135" t="str">
        <f>B16</f>
        <v>葛城市</v>
      </c>
      <c r="S16" s="184"/>
      <c r="T16" s="129">
        <f t="shared" si="2"/>
        <v>0</v>
      </c>
      <c r="U16" s="129">
        <f t="shared" si="3"/>
        <v>0</v>
      </c>
    </row>
    <row r="17" spans="2:21" s="129" customFormat="1" ht="17.25" customHeight="1">
      <c r="B17" s="135" t="s">
        <v>77</v>
      </c>
      <c r="C17" s="168">
        <f t="shared" si="1"/>
        <v>13</v>
      </c>
      <c r="D17" s="133">
        <f t="shared" si="1"/>
        <v>18</v>
      </c>
      <c r="E17" s="133">
        <f t="shared" si="1"/>
        <v>31</v>
      </c>
      <c r="F17" s="133">
        <f t="shared" si="1"/>
        <v>69026</v>
      </c>
      <c r="G17" s="133">
        <f t="shared" si="1"/>
        <v>34851</v>
      </c>
      <c r="H17" s="133">
        <f t="shared" si="1"/>
        <v>34175</v>
      </c>
      <c r="I17" s="133">
        <f t="shared" si="1"/>
        <v>2050</v>
      </c>
      <c r="J17" s="133">
        <f t="shared" si="1"/>
        <v>98</v>
      </c>
      <c r="K17" s="133">
        <f t="shared" si="1"/>
        <v>0</v>
      </c>
      <c r="L17" s="133">
        <f t="shared" si="1"/>
        <v>0</v>
      </c>
      <c r="M17" s="133">
        <f t="shared" si="1"/>
        <v>0</v>
      </c>
      <c r="N17" s="133">
        <f t="shared" si="1"/>
        <v>0</v>
      </c>
      <c r="O17" s="133">
        <f t="shared" si="1"/>
        <v>1359</v>
      </c>
      <c r="P17" s="133">
        <f t="shared" si="1"/>
        <v>593</v>
      </c>
      <c r="Q17" s="169">
        <f t="shared" si="1"/>
        <v>1952</v>
      </c>
      <c r="R17" s="135" t="s">
        <v>77</v>
      </c>
      <c r="S17" s="184"/>
      <c r="T17" s="129">
        <f t="shared" si="2"/>
        <v>0</v>
      </c>
      <c r="U17" s="129">
        <f t="shared" si="3"/>
        <v>0</v>
      </c>
    </row>
    <row r="18" spans="2:21" s="129" customFormat="1" ht="17.25" customHeight="1">
      <c r="B18" s="135" t="s">
        <v>78</v>
      </c>
      <c r="C18" s="168">
        <f t="shared" si="1"/>
        <v>6</v>
      </c>
      <c r="D18" s="133">
        <f t="shared" si="1"/>
        <v>5</v>
      </c>
      <c r="E18" s="133">
        <f t="shared" si="1"/>
        <v>11</v>
      </c>
      <c r="F18" s="133">
        <f t="shared" si="1"/>
        <v>59848</v>
      </c>
      <c r="G18" s="133">
        <f t="shared" si="1"/>
        <v>18893</v>
      </c>
      <c r="H18" s="133">
        <f t="shared" si="1"/>
        <v>40955</v>
      </c>
      <c r="I18" s="133">
        <f t="shared" si="1"/>
        <v>2457</v>
      </c>
      <c r="J18" s="133">
        <f t="shared" si="1"/>
        <v>79</v>
      </c>
      <c r="K18" s="133">
        <f t="shared" si="1"/>
        <v>0</v>
      </c>
      <c r="L18" s="133">
        <f t="shared" si="1"/>
        <v>0</v>
      </c>
      <c r="M18" s="133">
        <f t="shared" si="1"/>
        <v>0</v>
      </c>
      <c r="N18" s="133">
        <f t="shared" si="1"/>
        <v>0</v>
      </c>
      <c r="O18" s="133">
        <f t="shared" si="1"/>
        <v>2305</v>
      </c>
      <c r="P18" s="133">
        <f t="shared" si="1"/>
        <v>73</v>
      </c>
      <c r="Q18" s="169">
        <f t="shared" si="1"/>
        <v>2378</v>
      </c>
      <c r="R18" s="135" t="s">
        <v>78</v>
      </c>
      <c r="S18" s="184"/>
      <c r="T18" s="129">
        <f t="shared" si="2"/>
        <v>0</v>
      </c>
      <c r="U18" s="129">
        <f t="shared" si="3"/>
        <v>0</v>
      </c>
    </row>
    <row r="19" spans="2:21" s="129" customFormat="1" ht="17.25" customHeight="1">
      <c r="B19" s="135" t="s">
        <v>79</v>
      </c>
      <c r="C19" s="168">
        <f t="shared" si="1"/>
        <v>51</v>
      </c>
      <c r="D19" s="133">
        <f t="shared" si="1"/>
        <v>12</v>
      </c>
      <c r="E19" s="133">
        <f t="shared" si="1"/>
        <v>63</v>
      </c>
      <c r="F19" s="133">
        <f t="shared" si="1"/>
        <v>433056</v>
      </c>
      <c r="G19" s="133">
        <f t="shared" si="1"/>
        <v>123691</v>
      </c>
      <c r="H19" s="133">
        <f t="shared" si="1"/>
        <v>309365</v>
      </c>
      <c r="I19" s="133">
        <f t="shared" si="1"/>
        <v>18559</v>
      </c>
      <c r="J19" s="133">
        <f t="shared" si="1"/>
        <v>1255</v>
      </c>
      <c r="K19" s="133">
        <f t="shared" si="1"/>
        <v>0</v>
      </c>
      <c r="L19" s="133">
        <f t="shared" si="1"/>
        <v>0</v>
      </c>
      <c r="M19" s="133">
        <f t="shared" si="1"/>
        <v>0</v>
      </c>
      <c r="N19" s="133">
        <f t="shared" si="1"/>
        <v>0</v>
      </c>
      <c r="O19" s="133">
        <f t="shared" si="1"/>
        <v>16815</v>
      </c>
      <c r="P19" s="133">
        <f t="shared" si="1"/>
        <v>477</v>
      </c>
      <c r="Q19" s="169">
        <f t="shared" si="1"/>
        <v>17292</v>
      </c>
      <c r="R19" s="135" t="s">
        <v>79</v>
      </c>
      <c r="S19" s="184"/>
      <c r="T19" s="129">
        <f t="shared" si="2"/>
        <v>0</v>
      </c>
      <c r="U19" s="129">
        <f t="shared" si="3"/>
        <v>12</v>
      </c>
    </row>
    <row r="20" spans="2:21" s="129" customFormat="1" ht="17.25" customHeight="1">
      <c r="B20" s="135" t="s">
        <v>80</v>
      </c>
      <c r="C20" s="168">
        <f t="shared" si="1"/>
        <v>1</v>
      </c>
      <c r="D20" s="133">
        <f t="shared" si="1"/>
        <v>0</v>
      </c>
      <c r="E20" s="133">
        <f t="shared" si="1"/>
        <v>1</v>
      </c>
      <c r="F20" s="133">
        <f t="shared" si="1"/>
        <v>14528</v>
      </c>
      <c r="G20" s="133">
        <f t="shared" si="1"/>
        <v>1853</v>
      </c>
      <c r="H20" s="133">
        <f t="shared" si="1"/>
        <v>12675</v>
      </c>
      <c r="I20" s="133">
        <f t="shared" si="1"/>
        <v>761</v>
      </c>
      <c r="J20" s="133">
        <f t="shared" si="1"/>
        <v>2</v>
      </c>
      <c r="K20" s="133">
        <f t="shared" si="1"/>
        <v>0</v>
      </c>
      <c r="L20" s="133">
        <f t="shared" si="1"/>
        <v>0</v>
      </c>
      <c r="M20" s="133">
        <f t="shared" si="1"/>
        <v>0</v>
      </c>
      <c r="N20" s="133">
        <f t="shared" si="1"/>
        <v>0</v>
      </c>
      <c r="O20" s="133">
        <f t="shared" si="1"/>
        <v>753</v>
      </c>
      <c r="P20" s="133">
        <f t="shared" si="1"/>
        <v>0</v>
      </c>
      <c r="Q20" s="169">
        <f t="shared" si="1"/>
        <v>753</v>
      </c>
      <c r="R20" s="135" t="s">
        <v>80</v>
      </c>
      <c r="S20" s="184"/>
      <c r="T20" s="129">
        <f t="shared" si="2"/>
        <v>0</v>
      </c>
      <c r="U20" s="129">
        <f t="shared" si="3"/>
        <v>6</v>
      </c>
    </row>
    <row r="21" spans="2:21" s="129" customFormat="1" ht="17.25" customHeight="1">
      <c r="B21" s="135" t="s">
        <v>81</v>
      </c>
      <c r="C21" s="168">
        <f t="shared" si="1"/>
        <v>5</v>
      </c>
      <c r="D21" s="133">
        <f t="shared" si="1"/>
        <v>7</v>
      </c>
      <c r="E21" s="133">
        <f t="shared" si="1"/>
        <v>12</v>
      </c>
      <c r="F21" s="133">
        <f t="shared" si="1"/>
        <v>43040</v>
      </c>
      <c r="G21" s="133">
        <f t="shared" si="1"/>
        <v>19013</v>
      </c>
      <c r="H21" s="133">
        <f t="shared" si="1"/>
        <v>24027</v>
      </c>
      <c r="I21" s="133">
        <f t="shared" si="1"/>
        <v>1441</v>
      </c>
      <c r="J21" s="133">
        <f t="shared" si="1"/>
        <v>105</v>
      </c>
      <c r="K21" s="133">
        <f t="shared" si="1"/>
        <v>0</v>
      </c>
      <c r="L21" s="133">
        <f t="shared" si="1"/>
        <v>0</v>
      </c>
      <c r="M21" s="133">
        <f t="shared" si="1"/>
        <v>0</v>
      </c>
      <c r="N21" s="133">
        <f t="shared" si="1"/>
        <v>0</v>
      </c>
      <c r="O21" s="133">
        <f t="shared" si="1"/>
        <v>894</v>
      </c>
      <c r="P21" s="133">
        <f t="shared" si="1"/>
        <v>442</v>
      </c>
      <c r="Q21" s="169">
        <f t="shared" si="1"/>
        <v>1336</v>
      </c>
      <c r="R21" s="135" t="s">
        <v>81</v>
      </c>
      <c r="S21" s="184"/>
      <c r="T21" s="129">
        <f t="shared" si="2"/>
        <v>0</v>
      </c>
      <c r="U21" s="129">
        <f t="shared" si="3"/>
        <v>0</v>
      </c>
    </row>
    <row r="22" spans="2:21" s="129" customFormat="1" ht="17.25" customHeight="1">
      <c r="B22" s="135" t="s">
        <v>82</v>
      </c>
      <c r="C22" s="168">
        <f t="shared" si="1"/>
        <v>2</v>
      </c>
      <c r="D22" s="133">
        <f t="shared" si="1"/>
        <v>0</v>
      </c>
      <c r="E22" s="133">
        <f t="shared" si="1"/>
        <v>2</v>
      </c>
      <c r="F22" s="133">
        <f t="shared" si="1"/>
        <v>8373</v>
      </c>
      <c r="G22" s="133">
        <f t="shared" si="1"/>
        <v>2347</v>
      </c>
      <c r="H22" s="133">
        <f t="shared" si="1"/>
        <v>6026</v>
      </c>
      <c r="I22" s="133">
        <f t="shared" si="1"/>
        <v>362</v>
      </c>
      <c r="J22" s="133">
        <f t="shared" si="1"/>
        <v>3</v>
      </c>
      <c r="K22" s="133">
        <f t="shared" si="1"/>
        <v>0</v>
      </c>
      <c r="L22" s="133">
        <f t="shared" si="1"/>
        <v>0</v>
      </c>
      <c r="M22" s="133">
        <f t="shared" si="1"/>
        <v>0</v>
      </c>
      <c r="N22" s="133">
        <f t="shared" si="1"/>
        <v>0</v>
      </c>
      <c r="O22" s="133">
        <f t="shared" si="1"/>
        <v>359</v>
      </c>
      <c r="P22" s="133">
        <f t="shared" si="1"/>
        <v>0</v>
      </c>
      <c r="Q22" s="169">
        <f t="shared" si="1"/>
        <v>359</v>
      </c>
      <c r="R22" s="135" t="s">
        <v>82</v>
      </c>
      <c r="S22" s="184"/>
      <c r="T22" s="129">
        <f t="shared" si="2"/>
        <v>0</v>
      </c>
      <c r="U22" s="129">
        <f t="shared" si="3"/>
        <v>0</v>
      </c>
    </row>
    <row r="23" spans="2:21" s="129" customFormat="1" ht="17.25" customHeight="1">
      <c r="B23" s="135" t="s">
        <v>83</v>
      </c>
      <c r="C23" s="168">
        <f t="shared" ref="C23:Q38" si="4">C68</f>
        <v>1</v>
      </c>
      <c r="D23" s="133">
        <f t="shared" si="4"/>
        <v>1</v>
      </c>
      <c r="E23" s="133">
        <f t="shared" si="4"/>
        <v>2</v>
      </c>
      <c r="F23" s="133">
        <f t="shared" si="4"/>
        <v>10487</v>
      </c>
      <c r="G23" s="133">
        <f t="shared" si="4"/>
        <v>1930</v>
      </c>
      <c r="H23" s="133">
        <f t="shared" si="4"/>
        <v>8557</v>
      </c>
      <c r="I23" s="133">
        <f t="shared" si="4"/>
        <v>513</v>
      </c>
      <c r="J23" s="133">
        <f t="shared" si="4"/>
        <v>6</v>
      </c>
      <c r="K23" s="133">
        <f t="shared" si="4"/>
        <v>0</v>
      </c>
      <c r="L23" s="133">
        <f t="shared" si="4"/>
        <v>0</v>
      </c>
      <c r="M23" s="133">
        <f t="shared" si="4"/>
        <v>0</v>
      </c>
      <c r="N23" s="133">
        <f t="shared" si="4"/>
        <v>0</v>
      </c>
      <c r="O23" s="133">
        <f t="shared" si="4"/>
        <v>449</v>
      </c>
      <c r="P23" s="133">
        <f t="shared" si="4"/>
        <v>58</v>
      </c>
      <c r="Q23" s="169">
        <f t="shared" si="4"/>
        <v>507</v>
      </c>
      <c r="R23" s="135" t="s">
        <v>83</v>
      </c>
      <c r="S23" s="184"/>
      <c r="T23" s="129">
        <f t="shared" si="2"/>
        <v>0</v>
      </c>
      <c r="U23" s="129">
        <f t="shared" si="3"/>
        <v>0</v>
      </c>
    </row>
    <row r="24" spans="2:21" s="129" customFormat="1" ht="17.25" customHeight="1">
      <c r="B24" s="135" t="s">
        <v>84</v>
      </c>
      <c r="C24" s="168">
        <f t="shared" si="4"/>
        <v>1</v>
      </c>
      <c r="D24" s="133">
        <f t="shared" si="4"/>
        <v>0</v>
      </c>
      <c r="E24" s="133">
        <f t="shared" si="4"/>
        <v>1</v>
      </c>
      <c r="F24" s="133">
        <f t="shared" si="4"/>
        <v>858</v>
      </c>
      <c r="G24" s="133">
        <f t="shared" si="4"/>
        <v>441</v>
      </c>
      <c r="H24" s="133">
        <f t="shared" si="4"/>
        <v>417</v>
      </c>
      <c r="I24" s="133">
        <f t="shared" si="4"/>
        <v>26</v>
      </c>
      <c r="J24" s="133">
        <f t="shared" si="4"/>
        <v>2</v>
      </c>
      <c r="K24" s="133">
        <f t="shared" si="4"/>
        <v>0</v>
      </c>
      <c r="L24" s="133">
        <f t="shared" si="4"/>
        <v>0</v>
      </c>
      <c r="M24" s="133">
        <f t="shared" si="4"/>
        <v>0</v>
      </c>
      <c r="N24" s="133">
        <f t="shared" si="4"/>
        <v>0</v>
      </c>
      <c r="O24" s="133">
        <f t="shared" si="4"/>
        <v>24</v>
      </c>
      <c r="P24" s="133">
        <f t="shared" si="4"/>
        <v>0</v>
      </c>
      <c r="Q24" s="169">
        <f t="shared" si="4"/>
        <v>24</v>
      </c>
      <c r="R24" s="135" t="s">
        <v>84</v>
      </c>
      <c r="S24" s="184"/>
      <c r="T24" s="129">
        <f t="shared" si="2"/>
        <v>0</v>
      </c>
      <c r="U24" s="129">
        <f t="shared" si="3"/>
        <v>0</v>
      </c>
    </row>
    <row r="25" spans="2:21" s="129" customFormat="1" ht="17.25" customHeight="1">
      <c r="B25" s="135" t="s">
        <v>85</v>
      </c>
      <c r="C25" s="168">
        <f t="shared" si="4"/>
        <v>14</v>
      </c>
      <c r="D25" s="133">
        <f t="shared" si="4"/>
        <v>13</v>
      </c>
      <c r="E25" s="133">
        <f t="shared" si="4"/>
        <v>27</v>
      </c>
      <c r="F25" s="133">
        <f t="shared" si="4"/>
        <v>93931</v>
      </c>
      <c r="G25" s="133">
        <f t="shared" si="4"/>
        <v>38423</v>
      </c>
      <c r="H25" s="133">
        <f t="shared" si="4"/>
        <v>55508</v>
      </c>
      <c r="I25" s="133">
        <f t="shared" si="4"/>
        <v>3330</v>
      </c>
      <c r="J25" s="133">
        <f t="shared" si="4"/>
        <v>142</v>
      </c>
      <c r="K25" s="133">
        <f t="shared" si="4"/>
        <v>0</v>
      </c>
      <c r="L25" s="133">
        <f t="shared" si="4"/>
        <v>1</v>
      </c>
      <c r="M25" s="133">
        <f t="shared" si="4"/>
        <v>0</v>
      </c>
      <c r="N25" s="133">
        <f t="shared" si="4"/>
        <v>0</v>
      </c>
      <c r="O25" s="133">
        <f t="shared" si="4"/>
        <v>2796</v>
      </c>
      <c r="P25" s="133">
        <f t="shared" si="4"/>
        <v>391</v>
      </c>
      <c r="Q25" s="169">
        <f t="shared" si="4"/>
        <v>3187</v>
      </c>
      <c r="R25" s="135" t="s">
        <v>85</v>
      </c>
      <c r="S25" s="184"/>
      <c r="T25" s="129">
        <f t="shared" si="2"/>
        <v>0</v>
      </c>
      <c r="U25" s="129">
        <f t="shared" si="3"/>
        <v>0</v>
      </c>
    </row>
    <row r="26" spans="2:21" s="129" customFormat="1" ht="17.25" customHeight="1">
      <c r="B26" s="135" t="s">
        <v>86</v>
      </c>
      <c r="C26" s="168">
        <f t="shared" si="4"/>
        <v>5</v>
      </c>
      <c r="D26" s="133">
        <f t="shared" si="4"/>
        <v>6</v>
      </c>
      <c r="E26" s="133">
        <f t="shared" si="4"/>
        <v>11</v>
      </c>
      <c r="F26" s="133">
        <f t="shared" si="4"/>
        <v>19009</v>
      </c>
      <c r="G26" s="133">
        <f t="shared" si="4"/>
        <v>12266</v>
      </c>
      <c r="H26" s="133">
        <f t="shared" si="4"/>
        <v>6743</v>
      </c>
      <c r="I26" s="133">
        <f t="shared" si="4"/>
        <v>405</v>
      </c>
      <c r="J26" s="133">
        <f t="shared" si="4"/>
        <v>51</v>
      </c>
      <c r="K26" s="133">
        <f t="shared" si="4"/>
        <v>0</v>
      </c>
      <c r="L26" s="133">
        <f t="shared" si="4"/>
        <v>0</v>
      </c>
      <c r="M26" s="133">
        <f t="shared" si="4"/>
        <v>0</v>
      </c>
      <c r="N26" s="133">
        <f t="shared" si="4"/>
        <v>0</v>
      </c>
      <c r="O26" s="133">
        <f t="shared" si="4"/>
        <v>237</v>
      </c>
      <c r="P26" s="133">
        <f t="shared" si="4"/>
        <v>117</v>
      </c>
      <c r="Q26" s="169">
        <f t="shared" si="4"/>
        <v>354</v>
      </c>
      <c r="R26" s="135" t="s">
        <v>86</v>
      </c>
      <c r="S26" s="184"/>
      <c r="T26" s="129">
        <f t="shared" si="2"/>
        <v>0</v>
      </c>
      <c r="U26" s="129">
        <f t="shared" si="3"/>
        <v>0</v>
      </c>
    </row>
    <row r="27" spans="2:21" s="129" customFormat="1" ht="17.25" customHeight="1">
      <c r="B27" s="135" t="s">
        <v>87</v>
      </c>
      <c r="C27" s="168">
        <f t="shared" si="4"/>
        <v>4</v>
      </c>
      <c r="D27" s="133">
        <f t="shared" si="4"/>
        <v>0</v>
      </c>
      <c r="E27" s="133">
        <f t="shared" si="4"/>
        <v>4</v>
      </c>
      <c r="F27" s="133">
        <f t="shared" si="4"/>
        <v>14917</v>
      </c>
      <c r="G27" s="133">
        <f t="shared" si="4"/>
        <v>4721</v>
      </c>
      <c r="H27" s="133">
        <f t="shared" si="4"/>
        <v>10196</v>
      </c>
      <c r="I27" s="133">
        <f t="shared" si="4"/>
        <v>612</v>
      </c>
      <c r="J27" s="133">
        <f t="shared" si="4"/>
        <v>10</v>
      </c>
      <c r="K27" s="133">
        <f t="shared" si="4"/>
        <v>0</v>
      </c>
      <c r="L27" s="133">
        <f t="shared" si="4"/>
        <v>0</v>
      </c>
      <c r="M27" s="133">
        <f t="shared" si="4"/>
        <v>0</v>
      </c>
      <c r="N27" s="133">
        <f t="shared" si="4"/>
        <v>0</v>
      </c>
      <c r="O27" s="133">
        <f t="shared" si="4"/>
        <v>602</v>
      </c>
      <c r="P27" s="133">
        <f t="shared" si="4"/>
        <v>0</v>
      </c>
      <c r="Q27" s="169">
        <f t="shared" si="4"/>
        <v>602</v>
      </c>
      <c r="R27" s="135" t="s">
        <v>87</v>
      </c>
      <c r="S27" s="184"/>
      <c r="T27" s="129">
        <f t="shared" si="2"/>
        <v>0</v>
      </c>
      <c r="U27" s="129">
        <f t="shared" si="3"/>
        <v>0</v>
      </c>
    </row>
    <row r="28" spans="2:21" s="129" customFormat="1" ht="17.25" customHeight="1">
      <c r="B28" s="135" t="s">
        <v>88</v>
      </c>
      <c r="C28" s="168">
        <f t="shared" si="4"/>
        <v>0</v>
      </c>
      <c r="D28" s="133">
        <f t="shared" si="4"/>
        <v>2</v>
      </c>
      <c r="E28" s="133">
        <f t="shared" si="4"/>
        <v>2</v>
      </c>
      <c r="F28" s="133">
        <f t="shared" si="4"/>
        <v>4827</v>
      </c>
      <c r="G28" s="133">
        <f t="shared" si="4"/>
        <v>3235</v>
      </c>
      <c r="H28" s="133">
        <f t="shared" si="4"/>
        <v>1592</v>
      </c>
      <c r="I28" s="133">
        <f t="shared" si="4"/>
        <v>95</v>
      </c>
      <c r="J28" s="133">
        <f t="shared" si="4"/>
        <v>6</v>
      </c>
      <c r="K28" s="133">
        <f t="shared" si="4"/>
        <v>0</v>
      </c>
      <c r="L28" s="133">
        <f t="shared" si="4"/>
        <v>0</v>
      </c>
      <c r="M28" s="133">
        <f t="shared" si="4"/>
        <v>0</v>
      </c>
      <c r="N28" s="133">
        <f t="shared" si="4"/>
        <v>0</v>
      </c>
      <c r="O28" s="133">
        <f t="shared" si="4"/>
        <v>0</v>
      </c>
      <c r="P28" s="133">
        <f t="shared" si="4"/>
        <v>89</v>
      </c>
      <c r="Q28" s="169">
        <f t="shared" si="4"/>
        <v>89</v>
      </c>
      <c r="R28" s="135" t="s">
        <v>88</v>
      </c>
      <c r="S28" s="184"/>
      <c r="T28" s="129">
        <f t="shared" si="2"/>
        <v>0</v>
      </c>
      <c r="U28" s="129">
        <f t="shared" si="3"/>
        <v>0</v>
      </c>
    </row>
    <row r="29" spans="2:21" s="129" customFormat="1" ht="17.25" customHeight="1">
      <c r="B29" s="135" t="s">
        <v>89</v>
      </c>
      <c r="C29" s="168">
        <f t="shared" si="4"/>
        <v>7</v>
      </c>
      <c r="D29" s="133">
        <f t="shared" si="4"/>
        <v>6</v>
      </c>
      <c r="E29" s="133">
        <f t="shared" si="4"/>
        <v>13</v>
      </c>
      <c r="F29" s="133">
        <f t="shared" si="4"/>
        <v>38371</v>
      </c>
      <c r="G29" s="133">
        <f t="shared" si="4"/>
        <v>19945</v>
      </c>
      <c r="H29" s="133">
        <f t="shared" si="4"/>
        <v>18426</v>
      </c>
      <c r="I29" s="133">
        <f t="shared" si="4"/>
        <v>1105</v>
      </c>
      <c r="J29" s="133">
        <f t="shared" si="4"/>
        <v>35</v>
      </c>
      <c r="K29" s="133">
        <f t="shared" si="4"/>
        <v>0</v>
      </c>
      <c r="L29" s="133">
        <f t="shared" si="4"/>
        <v>0</v>
      </c>
      <c r="M29" s="133">
        <f t="shared" si="4"/>
        <v>0</v>
      </c>
      <c r="N29" s="133">
        <f t="shared" si="4"/>
        <v>0</v>
      </c>
      <c r="O29" s="133">
        <f t="shared" si="4"/>
        <v>880</v>
      </c>
      <c r="P29" s="133">
        <f t="shared" si="4"/>
        <v>190</v>
      </c>
      <c r="Q29" s="169">
        <f t="shared" si="4"/>
        <v>1070</v>
      </c>
      <c r="R29" s="135" t="s">
        <v>89</v>
      </c>
      <c r="S29" s="184"/>
      <c r="T29" s="129">
        <f t="shared" si="2"/>
        <v>0</v>
      </c>
      <c r="U29" s="129">
        <f t="shared" si="3"/>
        <v>0</v>
      </c>
    </row>
    <row r="30" spans="2:21" s="129" customFormat="1" ht="17.25" customHeight="1">
      <c r="B30" s="135" t="s">
        <v>90</v>
      </c>
      <c r="C30" s="168">
        <f t="shared" si="4"/>
        <v>0</v>
      </c>
      <c r="D30" s="133">
        <f t="shared" si="4"/>
        <v>1</v>
      </c>
      <c r="E30" s="133">
        <f t="shared" si="4"/>
        <v>1</v>
      </c>
      <c r="F30" s="133">
        <f t="shared" si="4"/>
        <v>1935</v>
      </c>
      <c r="G30" s="133">
        <f t="shared" si="4"/>
        <v>1479</v>
      </c>
      <c r="H30" s="133">
        <f t="shared" si="4"/>
        <v>456</v>
      </c>
      <c r="I30" s="133">
        <f t="shared" si="4"/>
        <v>28</v>
      </c>
      <c r="J30" s="133">
        <f t="shared" si="4"/>
        <v>2</v>
      </c>
      <c r="K30" s="133">
        <f t="shared" si="4"/>
        <v>0</v>
      </c>
      <c r="L30" s="133">
        <f t="shared" si="4"/>
        <v>0</v>
      </c>
      <c r="M30" s="133">
        <f t="shared" si="4"/>
        <v>0</v>
      </c>
      <c r="N30" s="133">
        <f t="shared" si="4"/>
        <v>0</v>
      </c>
      <c r="O30" s="133">
        <f t="shared" si="4"/>
        <v>0</v>
      </c>
      <c r="P30" s="133">
        <f t="shared" si="4"/>
        <v>26</v>
      </c>
      <c r="Q30" s="169">
        <f t="shared" si="4"/>
        <v>26</v>
      </c>
      <c r="R30" s="135" t="s">
        <v>90</v>
      </c>
      <c r="S30" s="184"/>
      <c r="T30" s="129">
        <f t="shared" si="2"/>
        <v>0</v>
      </c>
      <c r="U30" s="129">
        <f t="shared" si="3"/>
        <v>0</v>
      </c>
    </row>
    <row r="31" spans="2:21" s="129" customFormat="1" ht="17.25" customHeight="1">
      <c r="B31" s="135" t="s">
        <v>91</v>
      </c>
      <c r="C31" s="168">
        <f t="shared" si="4"/>
        <v>1</v>
      </c>
      <c r="D31" s="133">
        <f t="shared" si="4"/>
        <v>1</v>
      </c>
      <c r="E31" s="133">
        <f t="shared" si="4"/>
        <v>2</v>
      </c>
      <c r="F31" s="133">
        <f t="shared" si="4"/>
        <v>5353</v>
      </c>
      <c r="G31" s="133">
        <f t="shared" si="4"/>
        <v>3003</v>
      </c>
      <c r="H31" s="133">
        <f t="shared" si="4"/>
        <v>2350</v>
      </c>
      <c r="I31" s="133">
        <f t="shared" si="4"/>
        <v>140</v>
      </c>
      <c r="J31" s="133">
        <f t="shared" si="4"/>
        <v>6</v>
      </c>
      <c r="K31" s="133">
        <f t="shared" si="4"/>
        <v>1</v>
      </c>
      <c r="L31" s="133">
        <f t="shared" si="4"/>
        <v>0</v>
      </c>
      <c r="M31" s="133">
        <f t="shared" si="4"/>
        <v>0</v>
      </c>
      <c r="N31" s="133">
        <f t="shared" si="4"/>
        <v>0</v>
      </c>
      <c r="O31" s="133">
        <f t="shared" si="4"/>
        <v>128</v>
      </c>
      <c r="P31" s="133">
        <f t="shared" si="4"/>
        <v>5</v>
      </c>
      <c r="Q31" s="169">
        <f t="shared" si="4"/>
        <v>133</v>
      </c>
      <c r="R31" s="135" t="s">
        <v>91</v>
      </c>
      <c r="S31" s="184"/>
      <c r="T31" s="129">
        <f t="shared" si="2"/>
        <v>0</v>
      </c>
      <c r="U31" s="129">
        <f t="shared" si="3"/>
        <v>0</v>
      </c>
    </row>
    <row r="32" spans="2:21" s="129" customFormat="1" ht="17.25" customHeight="1">
      <c r="B32" s="135" t="s">
        <v>92</v>
      </c>
      <c r="C32" s="168">
        <f t="shared" si="4"/>
        <v>7</v>
      </c>
      <c r="D32" s="133">
        <f t="shared" si="4"/>
        <v>6</v>
      </c>
      <c r="E32" s="133">
        <f t="shared" si="4"/>
        <v>13</v>
      </c>
      <c r="F32" s="133">
        <f t="shared" si="4"/>
        <v>39975</v>
      </c>
      <c r="G32" s="133">
        <f t="shared" si="4"/>
        <v>19149</v>
      </c>
      <c r="H32" s="133">
        <f t="shared" si="4"/>
        <v>20826</v>
      </c>
      <c r="I32" s="133">
        <f t="shared" si="4"/>
        <v>1249</v>
      </c>
      <c r="J32" s="133">
        <f t="shared" si="4"/>
        <v>86</v>
      </c>
      <c r="K32" s="133">
        <f t="shared" si="4"/>
        <v>0</v>
      </c>
      <c r="L32" s="133">
        <f t="shared" si="4"/>
        <v>5</v>
      </c>
      <c r="M32" s="133">
        <f t="shared" si="4"/>
        <v>0</v>
      </c>
      <c r="N32" s="133">
        <f t="shared" si="4"/>
        <v>0</v>
      </c>
      <c r="O32" s="133">
        <f t="shared" si="4"/>
        <v>1079</v>
      </c>
      <c r="P32" s="133">
        <f t="shared" si="4"/>
        <v>79</v>
      </c>
      <c r="Q32" s="169">
        <f t="shared" si="4"/>
        <v>1158</v>
      </c>
      <c r="R32" s="135" t="s">
        <v>92</v>
      </c>
      <c r="S32" s="184"/>
      <c r="T32" s="129">
        <f t="shared" si="2"/>
        <v>0</v>
      </c>
      <c r="U32" s="129">
        <f t="shared" si="3"/>
        <v>0</v>
      </c>
    </row>
    <row r="33" spans="2:21" s="129" customFormat="1" ht="17.25" customHeight="1">
      <c r="B33" s="135" t="s">
        <v>93</v>
      </c>
      <c r="C33" s="168">
        <f t="shared" si="4"/>
        <v>3</v>
      </c>
      <c r="D33" s="133">
        <f t="shared" si="4"/>
        <v>1</v>
      </c>
      <c r="E33" s="133">
        <f t="shared" si="4"/>
        <v>4</v>
      </c>
      <c r="F33" s="133">
        <f t="shared" si="4"/>
        <v>16540</v>
      </c>
      <c r="G33" s="133">
        <f t="shared" si="4"/>
        <v>7930</v>
      </c>
      <c r="H33" s="133">
        <f t="shared" si="4"/>
        <v>8610</v>
      </c>
      <c r="I33" s="133">
        <f t="shared" si="4"/>
        <v>516</v>
      </c>
      <c r="J33" s="133">
        <f t="shared" si="4"/>
        <v>6</v>
      </c>
      <c r="K33" s="133">
        <f t="shared" si="4"/>
        <v>0</v>
      </c>
      <c r="L33" s="133">
        <f t="shared" si="4"/>
        <v>0</v>
      </c>
      <c r="M33" s="133">
        <f t="shared" si="4"/>
        <v>0</v>
      </c>
      <c r="N33" s="133">
        <f t="shared" si="4"/>
        <v>0</v>
      </c>
      <c r="O33" s="133">
        <f t="shared" si="4"/>
        <v>494</v>
      </c>
      <c r="P33" s="133">
        <f t="shared" si="4"/>
        <v>16</v>
      </c>
      <c r="Q33" s="169">
        <f t="shared" si="4"/>
        <v>510</v>
      </c>
      <c r="R33" s="135" t="s">
        <v>93</v>
      </c>
      <c r="S33" s="184"/>
      <c r="T33" s="129">
        <f t="shared" si="2"/>
        <v>0</v>
      </c>
      <c r="U33" s="129">
        <f t="shared" si="3"/>
        <v>0</v>
      </c>
    </row>
    <row r="34" spans="2:21" s="129" customFormat="1" ht="17.25" customHeight="1">
      <c r="B34" s="135" t="s">
        <v>94</v>
      </c>
      <c r="C34" s="168">
        <f t="shared" si="4"/>
        <v>0</v>
      </c>
      <c r="D34" s="133">
        <f t="shared" si="4"/>
        <v>0</v>
      </c>
      <c r="E34" s="133">
        <f t="shared" si="4"/>
        <v>0</v>
      </c>
      <c r="F34" s="133">
        <f t="shared" si="4"/>
        <v>0</v>
      </c>
      <c r="G34" s="133">
        <f t="shared" si="4"/>
        <v>0</v>
      </c>
      <c r="H34" s="133">
        <f t="shared" si="4"/>
        <v>0</v>
      </c>
      <c r="I34" s="133">
        <f t="shared" si="4"/>
        <v>0</v>
      </c>
      <c r="J34" s="133">
        <f t="shared" si="4"/>
        <v>0</v>
      </c>
      <c r="K34" s="133">
        <f t="shared" si="4"/>
        <v>0</v>
      </c>
      <c r="L34" s="133">
        <f t="shared" si="4"/>
        <v>0</v>
      </c>
      <c r="M34" s="133">
        <f t="shared" si="4"/>
        <v>0</v>
      </c>
      <c r="N34" s="133">
        <f t="shared" si="4"/>
        <v>0</v>
      </c>
      <c r="O34" s="133">
        <f t="shared" si="4"/>
        <v>0</v>
      </c>
      <c r="P34" s="133">
        <f t="shared" si="4"/>
        <v>0</v>
      </c>
      <c r="Q34" s="169">
        <f t="shared" si="4"/>
        <v>0</v>
      </c>
      <c r="R34" s="135" t="s">
        <v>94</v>
      </c>
      <c r="S34" s="184"/>
      <c r="T34" s="129">
        <f t="shared" si="2"/>
        <v>0</v>
      </c>
      <c r="U34" s="129">
        <f t="shared" si="3"/>
        <v>0</v>
      </c>
    </row>
    <row r="35" spans="2:21" s="129" customFormat="1" ht="17.25" customHeight="1">
      <c r="B35" s="135" t="s">
        <v>95</v>
      </c>
      <c r="C35" s="168">
        <f t="shared" si="4"/>
        <v>8</v>
      </c>
      <c r="D35" s="133">
        <f t="shared" si="4"/>
        <v>6</v>
      </c>
      <c r="E35" s="133">
        <f t="shared" si="4"/>
        <v>14</v>
      </c>
      <c r="F35" s="133">
        <f t="shared" si="4"/>
        <v>69272</v>
      </c>
      <c r="G35" s="133">
        <f t="shared" si="4"/>
        <v>28028</v>
      </c>
      <c r="H35" s="133">
        <f t="shared" si="4"/>
        <v>41244</v>
      </c>
      <c r="I35" s="133">
        <f t="shared" si="4"/>
        <v>2474</v>
      </c>
      <c r="J35" s="133">
        <f t="shared" si="4"/>
        <v>44</v>
      </c>
      <c r="K35" s="133">
        <f t="shared" si="4"/>
        <v>0</v>
      </c>
      <c r="L35" s="133">
        <f t="shared" si="4"/>
        <v>0</v>
      </c>
      <c r="M35" s="133">
        <f t="shared" si="4"/>
        <v>0</v>
      </c>
      <c r="N35" s="133">
        <f t="shared" si="4"/>
        <v>0</v>
      </c>
      <c r="O35" s="133">
        <f t="shared" si="4"/>
        <v>1805</v>
      </c>
      <c r="P35" s="133">
        <f t="shared" si="4"/>
        <v>625</v>
      </c>
      <c r="Q35" s="169">
        <f t="shared" si="4"/>
        <v>2430</v>
      </c>
      <c r="R35" s="135" t="s">
        <v>95</v>
      </c>
      <c r="S35" s="184"/>
      <c r="T35" s="129">
        <f t="shared" si="2"/>
        <v>0</v>
      </c>
      <c r="U35" s="129">
        <f t="shared" si="3"/>
        <v>0</v>
      </c>
    </row>
    <row r="36" spans="2:21" s="129" customFormat="1" ht="17.25" customHeight="1">
      <c r="B36" s="135" t="s">
        <v>96</v>
      </c>
      <c r="C36" s="168">
        <f t="shared" si="4"/>
        <v>14</v>
      </c>
      <c r="D36" s="133">
        <f t="shared" si="4"/>
        <v>10</v>
      </c>
      <c r="E36" s="133">
        <f t="shared" si="4"/>
        <v>24</v>
      </c>
      <c r="F36" s="133">
        <f t="shared" si="4"/>
        <v>103166</v>
      </c>
      <c r="G36" s="133">
        <f t="shared" si="4"/>
        <v>35386</v>
      </c>
      <c r="H36" s="133">
        <f t="shared" si="4"/>
        <v>67780</v>
      </c>
      <c r="I36" s="133">
        <f t="shared" si="4"/>
        <v>4066</v>
      </c>
      <c r="J36" s="133">
        <f t="shared" si="4"/>
        <v>112</v>
      </c>
      <c r="K36" s="133">
        <f t="shared" si="4"/>
        <v>0</v>
      </c>
      <c r="L36" s="133">
        <f t="shared" si="4"/>
        <v>0</v>
      </c>
      <c r="M36" s="133">
        <f t="shared" si="4"/>
        <v>0</v>
      </c>
      <c r="N36" s="133">
        <f t="shared" si="4"/>
        <v>0</v>
      </c>
      <c r="O36" s="133">
        <f t="shared" si="4"/>
        <v>3659</v>
      </c>
      <c r="P36" s="133">
        <f t="shared" si="4"/>
        <v>295</v>
      </c>
      <c r="Q36" s="169">
        <f t="shared" si="4"/>
        <v>3954</v>
      </c>
      <c r="R36" s="135" t="s">
        <v>96</v>
      </c>
      <c r="S36" s="184"/>
      <c r="T36" s="129">
        <f t="shared" si="2"/>
        <v>0</v>
      </c>
      <c r="U36" s="129">
        <f t="shared" si="3"/>
        <v>0</v>
      </c>
    </row>
    <row r="37" spans="2:21" s="129" customFormat="1" ht="17.25" customHeight="1">
      <c r="B37" s="135" t="s">
        <v>97</v>
      </c>
      <c r="C37" s="168">
        <f t="shared" si="4"/>
        <v>0</v>
      </c>
      <c r="D37" s="133">
        <f t="shared" si="4"/>
        <v>0</v>
      </c>
      <c r="E37" s="133">
        <f t="shared" si="4"/>
        <v>0</v>
      </c>
      <c r="F37" s="133">
        <f t="shared" si="4"/>
        <v>0</v>
      </c>
      <c r="G37" s="133">
        <f t="shared" si="4"/>
        <v>0</v>
      </c>
      <c r="H37" s="133">
        <f t="shared" si="4"/>
        <v>0</v>
      </c>
      <c r="I37" s="133">
        <f t="shared" si="4"/>
        <v>0</v>
      </c>
      <c r="J37" s="133">
        <f t="shared" si="4"/>
        <v>0</v>
      </c>
      <c r="K37" s="133">
        <f t="shared" si="4"/>
        <v>0</v>
      </c>
      <c r="L37" s="133">
        <f t="shared" si="4"/>
        <v>0</v>
      </c>
      <c r="M37" s="133">
        <f t="shared" si="4"/>
        <v>0</v>
      </c>
      <c r="N37" s="133">
        <f t="shared" si="4"/>
        <v>0</v>
      </c>
      <c r="O37" s="133">
        <f t="shared" si="4"/>
        <v>0</v>
      </c>
      <c r="P37" s="133">
        <f t="shared" si="4"/>
        <v>0</v>
      </c>
      <c r="Q37" s="169">
        <f t="shared" si="4"/>
        <v>0</v>
      </c>
      <c r="R37" s="135" t="s">
        <v>97</v>
      </c>
      <c r="S37" s="184"/>
      <c r="T37" s="129">
        <f t="shared" si="2"/>
        <v>0</v>
      </c>
      <c r="U37" s="129">
        <f t="shared" si="3"/>
        <v>0</v>
      </c>
    </row>
    <row r="38" spans="2:21" s="129" customFormat="1" ht="17.25" customHeight="1">
      <c r="B38" s="135" t="s">
        <v>98</v>
      </c>
      <c r="C38" s="168">
        <f t="shared" si="4"/>
        <v>0</v>
      </c>
      <c r="D38" s="133">
        <f t="shared" si="4"/>
        <v>0</v>
      </c>
      <c r="E38" s="133">
        <f t="shared" si="4"/>
        <v>0</v>
      </c>
      <c r="F38" s="133">
        <f t="shared" si="4"/>
        <v>0</v>
      </c>
      <c r="G38" s="133">
        <f t="shared" si="4"/>
        <v>0</v>
      </c>
      <c r="H38" s="133">
        <f t="shared" si="4"/>
        <v>0</v>
      </c>
      <c r="I38" s="133">
        <f t="shared" si="4"/>
        <v>0</v>
      </c>
      <c r="J38" s="133">
        <f t="shared" si="4"/>
        <v>0</v>
      </c>
      <c r="K38" s="133">
        <f t="shared" si="4"/>
        <v>0</v>
      </c>
      <c r="L38" s="133">
        <f t="shared" si="4"/>
        <v>0</v>
      </c>
      <c r="M38" s="133">
        <f t="shared" si="4"/>
        <v>0</v>
      </c>
      <c r="N38" s="133">
        <f t="shared" si="4"/>
        <v>0</v>
      </c>
      <c r="O38" s="133">
        <f t="shared" si="4"/>
        <v>0</v>
      </c>
      <c r="P38" s="133">
        <f t="shared" si="4"/>
        <v>0</v>
      </c>
      <c r="Q38" s="169">
        <f t="shared" si="4"/>
        <v>0</v>
      </c>
      <c r="R38" s="135" t="s">
        <v>98</v>
      </c>
      <c r="S38" s="184"/>
      <c r="T38" s="129">
        <f t="shared" si="2"/>
        <v>0</v>
      </c>
      <c r="U38" s="129">
        <f t="shared" si="3"/>
        <v>0</v>
      </c>
    </row>
    <row r="39" spans="2:21" s="129" customFormat="1" ht="17.25" customHeight="1">
      <c r="B39" s="135" t="s">
        <v>99</v>
      </c>
      <c r="C39" s="168">
        <f t="shared" ref="C39:Q44" si="5">C84</f>
        <v>0</v>
      </c>
      <c r="D39" s="133">
        <f t="shared" si="5"/>
        <v>0</v>
      </c>
      <c r="E39" s="133">
        <f t="shared" si="5"/>
        <v>0</v>
      </c>
      <c r="F39" s="133">
        <f t="shared" si="5"/>
        <v>0</v>
      </c>
      <c r="G39" s="133">
        <f t="shared" si="5"/>
        <v>0</v>
      </c>
      <c r="H39" s="133">
        <f t="shared" si="5"/>
        <v>0</v>
      </c>
      <c r="I39" s="133">
        <f t="shared" si="5"/>
        <v>0</v>
      </c>
      <c r="J39" s="133">
        <f t="shared" si="5"/>
        <v>0</v>
      </c>
      <c r="K39" s="133">
        <f t="shared" si="5"/>
        <v>0</v>
      </c>
      <c r="L39" s="133">
        <f t="shared" si="5"/>
        <v>0</v>
      </c>
      <c r="M39" s="133">
        <f t="shared" si="5"/>
        <v>0</v>
      </c>
      <c r="N39" s="133">
        <f t="shared" si="5"/>
        <v>0</v>
      </c>
      <c r="O39" s="133">
        <f t="shared" si="5"/>
        <v>0</v>
      </c>
      <c r="P39" s="133">
        <f t="shared" si="5"/>
        <v>0</v>
      </c>
      <c r="Q39" s="169">
        <f t="shared" si="5"/>
        <v>0</v>
      </c>
      <c r="R39" s="135" t="s">
        <v>99</v>
      </c>
      <c r="S39" s="184"/>
      <c r="T39" s="129">
        <f t="shared" si="2"/>
        <v>0</v>
      </c>
      <c r="U39" s="129">
        <f t="shared" si="3"/>
        <v>0</v>
      </c>
    </row>
    <row r="40" spans="2:21" s="129" customFormat="1" ht="17.25" customHeight="1">
      <c r="B40" s="135" t="s">
        <v>100</v>
      </c>
      <c r="C40" s="168">
        <f t="shared" si="5"/>
        <v>0</v>
      </c>
      <c r="D40" s="133">
        <f t="shared" si="5"/>
        <v>0</v>
      </c>
      <c r="E40" s="133">
        <f t="shared" si="5"/>
        <v>0</v>
      </c>
      <c r="F40" s="133">
        <f t="shared" si="5"/>
        <v>0</v>
      </c>
      <c r="G40" s="133">
        <f t="shared" si="5"/>
        <v>0</v>
      </c>
      <c r="H40" s="133">
        <f t="shared" si="5"/>
        <v>0</v>
      </c>
      <c r="I40" s="133">
        <f t="shared" si="5"/>
        <v>0</v>
      </c>
      <c r="J40" s="133">
        <f t="shared" si="5"/>
        <v>0</v>
      </c>
      <c r="K40" s="133">
        <f t="shared" si="5"/>
        <v>0</v>
      </c>
      <c r="L40" s="133">
        <f t="shared" si="5"/>
        <v>0</v>
      </c>
      <c r="M40" s="133">
        <f t="shared" si="5"/>
        <v>0</v>
      </c>
      <c r="N40" s="133">
        <f t="shared" si="5"/>
        <v>0</v>
      </c>
      <c r="O40" s="133">
        <f t="shared" si="5"/>
        <v>0</v>
      </c>
      <c r="P40" s="133">
        <f t="shared" si="5"/>
        <v>0</v>
      </c>
      <c r="Q40" s="169">
        <f t="shared" si="5"/>
        <v>0</v>
      </c>
      <c r="R40" s="135" t="s">
        <v>100</v>
      </c>
      <c r="S40" s="184"/>
      <c r="T40" s="129">
        <f t="shared" si="2"/>
        <v>0</v>
      </c>
      <c r="U40" s="129">
        <f t="shared" si="3"/>
        <v>0</v>
      </c>
    </row>
    <row r="41" spans="2:21" s="129" customFormat="1" ht="17.25" customHeight="1">
      <c r="B41" s="135" t="s">
        <v>101</v>
      </c>
      <c r="C41" s="168">
        <f t="shared" si="5"/>
        <v>0</v>
      </c>
      <c r="D41" s="133">
        <f t="shared" si="5"/>
        <v>0</v>
      </c>
      <c r="E41" s="133">
        <f t="shared" si="5"/>
        <v>0</v>
      </c>
      <c r="F41" s="133">
        <f t="shared" si="5"/>
        <v>0</v>
      </c>
      <c r="G41" s="133">
        <f t="shared" si="5"/>
        <v>0</v>
      </c>
      <c r="H41" s="133">
        <f t="shared" si="5"/>
        <v>0</v>
      </c>
      <c r="I41" s="133">
        <f t="shared" si="5"/>
        <v>0</v>
      </c>
      <c r="J41" s="133">
        <f t="shared" si="5"/>
        <v>0</v>
      </c>
      <c r="K41" s="133">
        <f t="shared" si="5"/>
        <v>0</v>
      </c>
      <c r="L41" s="133">
        <f t="shared" si="5"/>
        <v>0</v>
      </c>
      <c r="M41" s="133">
        <f t="shared" si="5"/>
        <v>0</v>
      </c>
      <c r="N41" s="133">
        <f t="shared" si="5"/>
        <v>0</v>
      </c>
      <c r="O41" s="133">
        <f t="shared" si="5"/>
        <v>0</v>
      </c>
      <c r="P41" s="133">
        <f t="shared" si="5"/>
        <v>0</v>
      </c>
      <c r="Q41" s="169">
        <f t="shared" si="5"/>
        <v>0</v>
      </c>
      <c r="R41" s="135" t="s">
        <v>101</v>
      </c>
      <c r="S41" s="184"/>
      <c r="T41" s="129">
        <f t="shared" si="2"/>
        <v>0</v>
      </c>
      <c r="U41" s="129">
        <f t="shared" si="3"/>
        <v>0</v>
      </c>
    </row>
    <row r="42" spans="2:21" s="129" customFormat="1" ht="17.25" customHeight="1">
      <c r="B42" s="135" t="s">
        <v>102</v>
      </c>
      <c r="C42" s="168">
        <f t="shared" si="5"/>
        <v>0</v>
      </c>
      <c r="D42" s="133">
        <f t="shared" si="5"/>
        <v>0</v>
      </c>
      <c r="E42" s="133">
        <f t="shared" si="5"/>
        <v>0</v>
      </c>
      <c r="F42" s="133">
        <f t="shared" si="5"/>
        <v>0</v>
      </c>
      <c r="G42" s="133">
        <f t="shared" si="5"/>
        <v>0</v>
      </c>
      <c r="H42" s="133">
        <f t="shared" si="5"/>
        <v>0</v>
      </c>
      <c r="I42" s="133">
        <f t="shared" si="5"/>
        <v>0</v>
      </c>
      <c r="J42" s="133">
        <f t="shared" si="5"/>
        <v>0</v>
      </c>
      <c r="K42" s="133">
        <f t="shared" si="5"/>
        <v>0</v>
      </c>
      <c r="L42" s="133">
        <f t="shared" si="5"/>
        <v>0</v>
      </c>
      <c r="M42" s="133">
        <f t="shared" si="5"/>
        <v>0</v>
      </c>
      <c r="N42" s="133">
        <f t="shared" si="5"/>
        <v>0</v>
      </c>
      <c r="O42" s="133">
        <f t="shared" si="5"/>
        <v>0</v>
      </c>
      <c r="P42" s="133">
        <f t="shared" si="5"/>
        <v>0</v>
      </c>
      <c r="Q42" s="169">
        <f t="shared" si="5"/>
        <v>0</v>
      </c>
      <c r="R42" s="135" t="s">
        <v>102</v>
      </c>
      <c r="S42" s="184"/>
      <c r="T42" s="129">
        <f t="shared" si="2"/>
        <v>0</v>
      </c>
      <c r="U42" s="129">
        <f t="shared" si="3"/>
        <v>0</v>
      </c>
    </row>
    <row r="43" spans="2:21" s="129" customFormat="1" ht="17.25" customHeight="1">
      <c r="B43" s="135" t="s">
        <v>103</v>
      </c>
      <c r="C43" s="168">
        <f t="shared" si="5"/>
        <v>0</v>
      </c>
      <c r="D43" s="133">
        <f t="shared" si="5"/>
        <v>0</v>
      </c>
      <c r="E43" s="133">
        <f t="shared" si="5"/>
        <v>0</v>
      </c>
      <c r="F43" s="133">
        <f t="shared" si="5"/>
        <v>0</v>
      </c>
      <c r="G43" s="133">
        <f t="shared" si="5"/>
        <v>0</v>
      </c>
      <c r="H43" s="133">
        <f t="shared" si="5"/>
        <v>0</v>
      </c>
      <c r="I43" s="133">
        <f t="shared" si="5"/>
        <v>0</v>
      </c>
      <c r="J43" s="133">
        <f t="shared" si="5"/>
        <v>0</v>
      </c>
      <c r="K43" s="133">
        <f t="shared" si="5"/>
        <v>0</v>
      </c>
      <c r="L43" s="133">
        <f t="shared" si="5"/>
        <v>0</v>
      </c>
      <c r="M43" s="133">
        <f t="shared" si="5"/>
        <v>0</v>
      </c>
      <c r="N43" s="133">
        <f t="shared" si="5"/>
        <v>0</v>
      </c>
      <c r="O43" s="133">
        <f t="shared" si="5"/>
        <v>0</v>
      </c>
      <c r="P43" s="133">
        <f t="shared" si="5"/>
        <v>0</v>
      </c>
      <c r="Q43" s="169">
        <f>Q88</f>
        <v>0</v>
      </c>
      <c r="R43" s="135" t="s">
        <v>103</v>
      </c>
      <c r="S43" s="184"/>
      <c r="T43" s="129">
        <f t="shared" si="2"/>
        <v>0</v>
      </c>
      <c r="U43" s="129">
        <f t="shared" si="3"/>
        <v>0</v>
      </c>
    </row>
    <row r="44" spans="2:21" s="129" customFormat="1" ht="17.25" customHeight="1" thickBot="1">
      <c r="B44" s="141" t="s">
        <v>104</v>
      </c>
      <c r="C44" s="170">
        <f t="shared" si="5"/>
        <v>0</v>
      </c>
      <c r="D44" s="171">
        <f t="shared" si="5"/>
        <v>1</v>
      </c>
      <c r="E44" s="171">
        <f t="shared" si="5"/>
        <v>1</v>
      </c>
      <c r="F44" s="171">
        <f t="shared" si="5"/>
        <v>1190</v>
      </c>
      <c r="G44" s="171">
        <f t="shared" si="5"/>
        <v>920</v>
      </c>
      <c r="H44" s="171">
        <f t="shared" si="5"/>
        <v>270</v>
      </c>
      <c r="I44" s="171">
        <f t="shared" si="5"/>
        <v>17</v>
      </c>
      <c r="J44" s="171">
        <f t="shared" si="5"/>
        <v>2</v>
      </c>
      <c r="K44" s="171">
        <f t="shared" si="5"/>
        <v>0</v>
      </c>
      <c r="L44" s="171">
        <f t="shared" si="5"/>
        <v>0</v>
      </c>
      <c r="M44" s="171">
        <f t="shared" si="5"/>
        <v>0</v>
      </c>
      <c r="N44" s="171">
        <f t="shared" si="5"/>
        <v>0</v>
      </c>
      <c r="O44" s="171">
        <f t="shared" si="5"/>
        <v>0</v>
      </c>
      <c r="P44" s="171">
        <f t="shared" si="5"/>
        <v>15</v>
      </c>
      <c r="Q44" s="172">
        <f t="shared" si="5"/>
        <v>15</v>
      </c>
      <c r="R44" s="141" t="s">
        <v>104</v>
      </c>
      <c r="S44" s="184"/>
      <c r="T44" s="129">
        <f t="shared" si="2"/>
        <v>0</v>
      </c>
      <c r="U44" s="129">
        <f t="shared" si="3"/>
        <v>0</v>
      </c>
    </row>
    <row r="45" spans="2:21" s="129" customFormat="1" ht="17.25" customHeight="1" thickBot="1">
      <c r="B45" s="173" t="s">
        <v>134</v>
      </c>
      <c r="C45" s="143">
        <f>SUM(C6:C17)</f>
        <v>319</v>
      </c>
      <c r="D45" s="144">
        <f t="shared" ref="D45:Q45" si="6">SUM(D6:D17)</f>
        <v>192</v>
      </c>
      <c r="E45" s="144">
        <f t="shared" si="6"/>
        <v>511</v>
      </c>
      <c r="F45" s="144">
        <f t="shared" si="6"/>
        <v>2248394</v>
      </c>
      <c r="G45" s="144">
        <f t="shared" si="6"/>
        <v>791975</v>
      </c>
      <c r="H45" s="144">
        <f t="shared" si="6"/>
        <v>1456419</v>
      </c>
      <c r="I45" s="144">
        <f t="shared" si="6"/>
        <v>87364</v>
      </c>
      <c r="J45" s="144">
        <f t="shared" si="6"/>
        <v>2352</v>
      </c>
      <c r="K45" s="144">
        <f t="shared" si="6"/>
        <v>0</v>
      </c>
      <c r="L45" s="144">
        <f t="shared" si="6"/>
        <v>2</v>
      </c>
      <c r="M45" s="144">
        <f t="shared" si="6"/>
        <v>0</v>
      </c>
      <c r="N45" s="144">
        <f t="shared" si="6"/>
        <v>0</v>
      </c>
      <c r="O45" s="144">
        <f t="shared" si="6"/>
        <v>78762</v>
      </c>
      <c r="P45" s="144">
        <f t="shared" si="6"/>
        <v>6242</v>
      </c>
      <c r="Q45" s="145">
        <f t="shared" si="6"/>
        <v>85004</v>
      </c>
      <c r="R45" s="173" t="s">
        <v>134</v>
      </c>
      <c r="S45" s="184"/>
      <c r="T45" s="129">
        <f t="shared" si="2"/>
        <v>0</v>
      </c>
      <c r="U45" s="129">
        <f t="shared" si="3"/>
        <v>6</v>
      </c>
    </row>
    <row r="46" spans="2:21" s="129" customFormat="1" ht="17.25" customHeight="1" thickBot="1">
      <c r="B46" s="174" t="s">
        <v>135</v>
      </c>
      <c r="C46" s="143">
        <f>SUM(C18:C44)</f>
        <v>130</v>
      </c>
      <c r="D46" s="144">
        <f t="shared" ref="D46:Q46" si="7">SUM(D18:D44)</f>
        <v>78</v>
      </c>
      <c r="E46" s="144">
        <f t="shared" si="7"/>
        <v>208</v>
      </c>
      <c r="F46" s="144">
        <f t="shared" si="7"/>
        <v>978676</v>
      </c>
      <c r="G46" s="144">
        <f t="shared" si="7"/>
        <v>342653</v>
      </c>
      <c r="H46" s="144">
        <f t="shared" si="7"/>
        <v>636023</v>
      </c>
      <c r="I46" s="144">
        <f t="shared" si="7"/>
        <v>38156</v>
      </c>
      <c r="J46" s="144">
        <f t="shared" si="7"/>
        <v>1954</v>
      </c>
      <c r="K46" s="144">
        <f t="shared" si="7"/>
        <v>1</v>
      </c>
      <c r="L46" s="144">
        <f t="shared" si="7"/>
        <v>6</v>
      </c>
      <c r="M46" s="144">
        <f t="shared" si="7"/>
        <v>0</v>
      </c>
      <c r="N46" s="144">
        <f t="shared" si="7"/>
        <v>0</v>
      </c>
      <c r="O46" s="144">
        <f t="shared" si="7"/>
        <v>33279</v>
      </c>
      <c r="P46" s="144">
        <f t="shared" si="7"/>
        <v>2898</v>
      </c>
      <c r="Q46" s="145">
        <f t="shared" si="7"/>
        <v>36177</v>
      </c>
      <c r="R46" s="174" t="s">
        <v>135</v>
      </c>
      <c r="S46" s="184"/>
      <c r="T46" s="129">
        <f t="shared" si="2"/>
        <v>0</v>
      </c>
      <c r="U46" s="129">
        <f t="shared" si="3"/>
        <v>18</v>
      </c>
    </row>
    <row r="47" spans="2:21" s="129" customFormat="1" ht="17.25" customHeight="1" thickBot="1">
      <c r="B47" s="174" t="s">
        <v>21</v>
      </c>
      <c r="C47" s="143">
        <f>SUM(C45:C46)</f>
        <v>449</v>
      </c>
      <c r="D47" s="144">
        <f t="shared" ref="D47:P47" si="8">SUM(D45:D46)</f>
        <v>270</v>
      </c>
      <c r="E47" s="144">
        <f t="shared" si="8"/>
        <v>719</v>
      </c>
      <c r="F47" s="144">
        <f t="shared" si="8"/>
        <v>3227070</v>
      </c>
      <c r="G47" s="144">
        <f t="shared" si="8"/>
        <v>1134628</v>
      </c>
      <c r="H47" s="144">
        <f t="shared" si="8"/>
        <v>2092442</v>
      </c>
      <c r="I47" s="144">
        <f t="shared" si="8"/>
        <v>125520</v>
      </c>
      <c r="J47" s="144">
        <f t="shared" si="8"/>
        <v>4306</v>
      </c>
      <c r="K47" s="144">
        <f t="shared" si="8"/>
        <v>1</v>
      </c>
      <c r="L47" s="144">
        <f t="shared" si="8"/>
        <v>8</v>
      </c>
      <c r="M47" s="144">
        <f t="shared" si="8"/>
        <v>0</v>
      </c>
      <c r="N47" s="144">
        <f t="shared" si="8"/>
        <v>0</v>
      </c>
      <c r="O47" s="144">
        <f t="shared" si="8"/>
        <v>112041</v>
      </c>
      <c r="P47" s="144">
        <f t="shared" si="8"/>
        <v>9140</v>
      </c>
      <c r="Q47" s="145">
        <f>SUM(Q45:Q46)</f>
        <v>121181</v>
      </c>
      <c r="R47" s="174" t="s">
        <v>21</v>
      </c>
      <c r="S47" s="184"/>
      <c r="T47" s="129">
        <f t="shared" si="2"/>
        <v>0</v>
      </c>
      <c r="U47" s="129">
        <f t="shared" si="3"/>
        <v>24</v>
      </c>
    </row>
    <row r="48" spans="2:21" ht="17.25" customHeight="1">
      <c r="R48" s="149" t="str">
        <f>'１'!Z48</f>
        <v>【出典：令和７年度課税状況等調（令和７年７月１日現在）】</v>
      </c>
    </row>
    <row r="50" spans="2:17" ht="67.5" hidden="1" customHeight="1">
      <c r="B50" s="122" t="s">
        <v>399</v>
      </c>
      <c r="C50" s="190" t="s">
        <v>145</v>
      </c>
      <c r="D50" s="190" t="s">
        <v>146</v>
      </c>
      <c r="E50" s="190" t="s">
        <v>147</v>
      </c>
      <c r="F50" s="190" t="s">
        <v>149</v>
      </c>
      <c r="G50" s="190" t="s">
        <v>180</v>
      </c>
      <c r="H50" s="190" t="s">
        <v>181</v>
      </c>
      <c r="I50" s="190" t="s">
        <v>182</v>
      </c>
      <c r="J50" s="190" t="s">
        <v>183</v>
      </c>
      <c r="K50" s="190" t="s">
        <v>184</v>
      </c>
      <c r="L50" s="190" t="s">
        <v>185</v>
      </c>
      <c r="M50" s="190" t="s">
        <v>186</v>
      </c>
      <c r="N50" s="190" t="s">
        <v>187</v>
      </c>
      <c r="O50" s="190" t="s">
        <v>188</v>
      </c>
      <c r="P50" s="190" t="s">
        <v>189</v>
      </c>
      <c r="Q50" s="190" t="s">
        <v>190</v>
      </c>
    </row>
    <row r="51" spans="2:17" ht="17.25" hidden="1" customHeight="1">
      <c r="B51" s="122" t="s">
        <v>67</v>
      </c>
      <c r="C51" s="191">
        <v>37</v>
      </c>
      <c r="D51" s="191">
        <v>31</v>
      </c>
      <c r="E51" s="191">
        <v>68</v>
      </c>
      <c r="F51" s="191">
        <v>210484</v>
      </c>
      <c r="G51" s="191">
        <v>83679</v>
      </c>
      <c r="H51" s="191">
        <v>126805</v>
      </c>
      <c r="I51" s="191">
        <v>7606</v>
      </c>
      <c r="J51" s="191">
        <v>283</v>
      </c>
      <c r="K51" s="191">
        <v>0</v>
      </c>
      <c r="L51" s="191">
        <v>2</v>
      </c>
      <c r="M51" s="191">
        <v>0</v>
      </c>
      <c r="N51" s="191">
        <v>0</v>
      </c>
      <c r="O51" s="191">
        <v>6346</v>
      </c>
      <c r="P51" s="191">
        <v>975</v>
      </c>
      <c r="Q51" s="191">
        <v>7321</v>
      </c>
    </row>
    <row r="52" spans="2:17" ht="17.25" hidden="1" customHeight="1">
      <c r="B52" s="122" t="s">
        <v>68</v>
      </c>
      <c r="C52" s="191">
        <v>3</v>
      </c>
      <c r="D52" s="191">
        <v>3</v>
      </c>
      <c r="E52" s="191">
        <v>6</v>
      </c>
      <c r="F52" s="191">
        <v>20515</v>
      </c>
      <c r="G52" s="191">
        <v>9126</v>
      </c>
      <c r="H52" s="191">
        <v>11389</v>
      </c>
      <c r="I52" s="191">
        <v>683</v>
      </c>
      <c r="J52" s="191">
        <v>50</v>
      </c>
      <c r="K52" s="191">
        <v>0</v>
      </c>
      <c r="L52" s="191">
        <v>0</v>
      </c>
      <c r="M52" s="191">
        <v>0</v>
      </c>
      <c r="N52" s="191">
        <v>0</v>
      </c>
      <c r="O52" s="191">
        <v>479</v>
      </c>
      <c r="P52" s="191">
        <v>154</v>
      </c>
      <c r="Q52" s="191">
        <v>633</v>
      </c>
    </row>
    <row r="53" spans="2:17" ht="17.25" hidden="1" customHeight="1">
      <c r="B53" s="122" t="s">
        <v>69</v>
      </c>
      <c r="C53" s="191">
        <v>17</v>
      </c>
      <c r="D53" s="191">
        <v>11</v>
      </c>
      <c r="E53" s="191">
        <v>28</v>
      </c>
      <c r="F53" s="191">
        <v>106391</v>
      </c>
      <c r="G53" s="191">
        <v>42409</v>
      </c>
      <c r="H53" s="191">
        <v>63982</v>
      </c>
      <c r="I53" s="191">
        <v>3838</v>
      </c>
      <c r="J53" s="191">
        <v>168</v>
      </c>
      <c r="K53" s="191">
        <v>0</v>
      </c>
      <c r="L53" s="191">
        <v>0</v>
      </c>
      <c r="M53" s="191">
        <v>0</v>
      </c>
      <c r="N53" s="191">
        <v>0</v>
      </c>
      <c r="O53" s="191">
        <v>3188</v>
      </c>
      <c r="P53" s="191">
        <v>482</v>
      </c>
      <c r="Q53" s="191">
        <v>3670</v>
      </c>
    </row>
    <row r="54" spans="2:17" ht="17.25" hidden="1" customHeight="1">
      <c r="B54" s="122" t="s">
        <v>70</v>
      </c>
      <c r="C54" s="191">
        <v>28</v>
      </c>
      <c r="D54" s="191">
        <v>31</v>
      </c>
      <c r="E54" s="191">
        <v>59</v>
      </c>
      <c r="F54" s="191">
        <v>137375</v>
      </c>
      <c r="G54" s="191">
        <v>67453</v>
      </c>
      <c r="H54" s="191">
        <v>69922</v>
      </c>
      <c r="I54" s="191">
        <v>4193</v>
      </c>
      <c r="J54" s="191">
        <v>181</v>
      </c>
      <c r="K54" s="191">
        <v>0</v>
      </c>
      <c r="L54" s="191">
        <v>0</v>
      </c>
      <c r="M54" s="191">
        <v>0</v>
      </c>
      <c r="N54" s="191">
        <v>0</v>
      </c>
      <c r="O54" s="191">
        <v>3293</v>
      </c>
      <c r="P54" s="191">
        <v>719</v>
      </c>
      <c r="Q54" s="191">
        <v>4012</v>
      </c>
    </row>
    <row r="55" spans="2:17" ht="17.25" hidden="1" customHeight="1">
      <c r="B55" s="122" t="s">
        <v>71</v>
      </c>
      <c r="C55" s="191">
        <v>18</v>
      </c>
      <c r="D55" s="191">
        <v>4</v>
      </c>
      <c r="E55" s="191">
        <v>22</v>
      </c>
      <c r="F55" s="191">
        <v>83365</v>
      </c>
      <c r="G55" s="191">
        <v>28815</v>
      </c>
      <c r="H55" s="191">
        <v>54550</v>
      </c>
      <c r="I55" s="191">
        <v>3272</v>
      </c>
      <c r="J55" s="191">
        <v>111</v>
      </c>
      <c r="K55" s="191">
        <v>0</v>
      </c>
      <c r="L55" s="191">
        <v>0</v>
      </c>
      <c r="M55" s="191">
        <v>0</v>
      </c>
      <c r="N55" s="191">
        <v>0</v>
      </c>
      <c r="O55" s="191">
        <v>3036</v>
      </c>
      <c r="P55" s="191">
        <v>125</v>
      </c>
      <c r="Q55" s="191">
        <v>3161</v>
      </c>
    </row>
    <row r="56" spans="2:17" ht="17.25" hidden="1" customHeight="1">
      <c r="B56" s="122" t="s">
        <v>72</v>
      </c>
      <c r="C56" s="191">
        <v>12</v>
      </c>
      <c r="D56" s="191">
        <v>13</v>
      </c>
      <c r="E56" s="191">
        <v>25</v>
      </c>
      <c r="F56" s="191">
        <v>71765</v>
      </c>
      <c r="G56" s="191">
        <v>29295</v>
      </c>
      <c r="H56" s="191">
        <v>42470</v>
      </c>
      <c r="I56" s="191">
        <v>2547</v>
      </c>
      <c r="J56" s="191">
        <v>145</v>
      </c>
      <c r="K56" s="191">
        <v>0</v>
      </c>
      <c r="L56" s="191">
        <v>0</v>
      </c>
      <c r="M56" s="191">
        <v>0</v>
      </c>
      <c r="N56" s="191">
        <v>0</v>
      </c>
      <c r="O56" s="191">
        <v>1985</v>
      </c>
      <c r="P56" s="191">
        <v>417</v>
      </c>
      <c r="Q56" s="191">
        <v>2402</v>
      </c>
    </row>
    <row r="57" spans="2:17" ht="17.25" hidden="1" customHeight="1">
      <c r="B57" s="122" t="s">
        <v>73</v>
      </c>
      <c r="C57" s="191">
        <v>174</v>
      </c>
      <c r="D57" s="191">
        <v>63</v>
      </c>
      <c r="E57" s="191">
        <v>237</v>
      </c>
      <c r="F57" s="191">
        <v>1421000</v>
      </c>
      <c r="G57" s="191">
        <v>447338</v>
      </c>
      <c r="H57" s="191">
        <v>973662</v>
      </c>
      <c r="I57" s="191">
        <v>58410</v>
      </c>
      <c r="J57" s="191">
        <v>1043</v>
      </c>
      <c r="K57" s="191">
        <v>0</v>
      </c>
      <c r="L57" s="191">
        <v>0</v>
      </c>
      <c r="M57" s="191">
        <v>0</v>
      </c>
      <c r="N57" s="191">
        <v>0</v>
      </c>
      <c r="O57" s="191">
        <v>54913</v>
      </c>
      <c r="P57" s="191">
        <v>2448</v>
      </c>
      <c r="Q57" s="191">
        <v>57361</v>
      </c>
    </row>
    <row r="58" spans="2:17" ht="17.25" hidden="1" customHeight="1">
      <c r="B58" s="122" t="s">
        <v>74</v>
      </c>
      <c r="C58" s="191">
        <v>4</v>
      </c>
      <c r="D58" s="191">
        <v>8</v>
      </c>
      <c r="E58" s="191">
        <v>12</v>
      </c>
      <c r="F58" s="191">
        <v>38087</v>
      </c>
      <c r="G58" s="191">
        <v>15822</v>
      </c>
      <c r="H58" s="191">
        <v>22265</v>
      </c>
      <c r="I58" s="191">
        <v>1335</v>
      </c>
      <c r="J58" s="191">
        <v>35</v>
      </c>
      <c r="K58" s="191">
        <v>0</v>
      </c>
      <c r="L58" s="191">
        <v>0</v>
      </c>
      <c r="M58" s="191">
        <v>0</v>
      </c>
      <c r="N58" s="191">
        <v>0</v>
      </c>
      <c r="O58" s="191">
        <v>1198</v>
      </c>
      <c r="P58" s="191">
        <v>102</v>
      </c>
      <c r="Q58" s="191">
        <v>1300</v>
      </c>
    </row>
    <row r="59" spans="2:17" ht="17.25" hidden="1" customHeight="1">
      <c r="B59" s="122" t="s">
        <v>75</v>
      </c>
      <c r="C59" s="191">
        <v>5</v>
      </c>
      <c r="D59" s="191">
        <v>2</v>
      </c>
      <c r="E59" s="191">
        <v>7</v>
      </c>
      <c r="F59" s="191">
        <v>28368</v>
      </c>
      <c r="G59" s="191">
        <v>10362</v>
      </c>
      <c r="H59" s="191">
        <v>18006</v>
      </c>
      <c r="I59" s="191">
        <v>1080</v>
      </c>
      <c r="J59" s="191">
        <v>30</v>
      </c>
      <c r="K59" s="191">
        <v>0</v>
      </c>
      <c r="L59" s="191">
        <v>0</v>
      </c>
      <c r="M59" s="191">
        <v>0</v>
      </c>
      <c r="N59" s="191">
        <v>0</v>
      </c>
      <c r="O59" s="191">
        <v>996</v>
      </c>
      <c r="P59" s="191">
        <v>54</v>
      </c>
      <c r="Q59" s="191">
        <v>1050</v>
      </c>
    </row>
    <row r="60" spans="2:17" ht="17.25" hidden="1" customHeight="1">
      <c r="B60" s="122" t="s">
        <v>76</v>
      </c>
      <c r="C60" s="191">
        <v>2</v>
      </c>
      <c r="D60" s="191">
        <v>1</v>
      </c>
      <c r="E60" s="191">
        <v>3</v>
      </c>
      <c r="F60" s="191">
        <v>15868</v>
      </c>
      <c r="G60" s="191">
        <v>5152</v>
      </c>
      <c r="H60" s="191">
        <v>10716</v>
      </c>
      <c r="I60" s="191">
        <v>643</v>
      </c>
      <c r="J60" s="191">
        <v>29</v>
      </c>
      <c r="K60" s="191">
        <v>0</v>
      </c>
      <c r="L60" s="191">
        <v>0</v>
      </c>
      <c r="M60" s="191">
        <v>0</v>
      </c>
      <c r="N60" s="191">
        <v>0</v>
      </c>
      <c r="O60" s="191">
        <v>587</v>
      </c>
      <c r="P60" s="191">
        <v>27</v>
      </c>
      <c r="Q60" s="191">
        <v>614</v>
      </c>
    </row>
    <row r="61" spans="2:17" ht="17.25" hidden="1" customHeight="1">
      <c r="B61" s="122" t="s">
        <v>313</v>
      </c>
      <c r="C61" s="191">
        <v>6</v>
      </c>
      <c r="D61" s="191">
        <v>7</v>
      </c>
      <c r="E61" s="191">
        <v>13</v>
      </c>
      <c r="F61" s="191">
        <v>46150</v>
      </c>
      <c r="G61" s="191">
        <v>17673</v>
      </c>
      <c r="H61" s="191">
        <v>28477</v>
      </c>
      <c r="I61" s="191">
        <v>1707</v>
      </c>
      <c r="J61" s="191">
        <v>179</v>
      </c>
      <c r="K61" s="191">
        <v>0</v>
      </c>
      <c r="L61" s="191">
        <v>0</v>
      </c>
      <c r="M61" s="191">
        <v>0</v>
      </c>
      <c r="N61" s="191">
        <v>0</v>
      </c>
      <c r="O61" s="191">
        <v>1382</v>
      </c>
      <c r="P61" s="191">
        <v>146</v>
      </c>
      <c r="Q61" s="191">
        <v>1528</v>
      </c>
    </row>
    <row r="62" spans="2:17" ht="17.25" hidden="1" customHeight="1">
      <c r="B62" s="122" t="s">
        <v>77</v>
      </c>
      <c r="C62" s="191">
        <v>13</v>
      </c>
      <c r="D62" s="191">
        <v>18</v>
      </c>
      <c r="E62" s="191">
        <v>31</v>
      </c>
      <c r="F62" s="191">
        <v>69026</v>
      </c>
      <c r="G62" s="191">
        <v>34851</v>
      </c>
      <c r="H62" s="191">
        <v>34175</v>
      </c>
      <c r="I62" s="191">
        <v>2050</v>
      </c>
      <c r="J62" s="191">
        <v>98</v>
      </c>
      <c r="K62" s="191">
        <v>0</v>
      </c>
      <c r="L62" s="191">
        <v>0</v>
      </c>
      <c r="M62" s="191">
        <v>0</v>
      </c>
      <c r="N62" s="191">
        <v>0</v>
      </c>
      <c r="O62" s="191">
        <v>1359</v>
      </c>
      <c r="P62" s="191">
        <v>593</v>
      </c>
      <c r="Q62" s="191">
        <v>1952</v>
      </c>
    </row>
    <row r="63" spans="2:17" ht="17.25" hidden="1" customHeight="1">
      <c r="B63" s="122" t="s">
        <v>78</v>
      </c>
      <c r="C63" s="191">
        <v>6</v>
      </c>
      <c r="D63" s="191">
        <v>5</v>
      </c>
      <c r="E63" s="191">
        <v>11</v>
      </c>
      <c r="F63" s="191">
        <v>59848</v>
      </c>
      <c r="G63" s="191">
        <v>18893</v>
      </c>
      <c r="H63" s="191">
        <v>40955</v>
      </c>
      <c r="I63" s="191">
        <v>2457</v>
      </c>
      <c r="J63" s="191">
        <v>79</v>
      </c>
      <c r="K63" s="191">
        <v>0</v>
      </c>
      <c r="L63" s="191">
        <v>0</v>
      </c>
      <c r="M63" s="191">
        <v>0</v>
      </c>
      <c r="N63" s="191">
        <v>0</v>
      </c>
      <c r="O63" s="191">
        <v>2305</v>
      </c>
      <c r="P63" s="191">
        <v>73</v>
      </c>
      <c r="Q63" s="191">
        <v>2378</v>
      </c>
    </row>
    <row r="64" spans="2:17" ht="17.25" hidden="1" customHeight="1">
      <c r="B64" s="122" t="s">
        <v>79</v>
      </c>
      <c r="C64" s="191">
        <v>51</v>
      </c>
      <c r="D64" s="191">
        <v>12</v>
      </c>
      <c r="E64" s="191">
        <v>63</v>
      </c>
      <c r="F64" s="191">
        <v>433056</v>
      </c>
      <c r="G64" s="191">
        <v>123691</v>
      </c>
      <c r="H64" s="191">
        <v>309365</v>
      </c>
      <c r="I64" s="191">
        <v>18559</v>
      </c>
      <c r="J64" s="191">
        <v>1255</v>
      </c>
      <c r="K64" s="191">
        <v>0</v>
      </c>
      <c r="L64" s="191">
        <v>0</v>
      </c>
      <c r="M64" s="191">
        <v>0</v>
      </c>
      <c r="N64" s="191">
        <v>0</v>
      </c>
      <c r="O64" s="191">
        <v>16815</v>
      </c>
      <c r="P64" s="191">
        <v>477</v>
      </c>
      <c r="Q64" s="191">
        <v>17292</v>
      </c>
    </row>
    <row r="65" spans="2:17" ht="17.25" hidden="1" customHeight="1">
      <c r="B65" s="122" t="s">
        <v>80</v>
      </c>
      <c r="C65" s="191">
        <v>1</v>
      </c>
      <c r="D65" s="191">
        <v>0</v>
      </c>
      <c r="E65" s="191">
        <v>1</v>
      </c>
      <c r="F65" s="191">
        <v>14528</v>
      </c>
      <c r="G65" s="191">
        <v>1853</v>
      </c>
      <c r="H65" s="191">
        <v>12675</v>
      </c>
      <c r="I65" s="191">
        <v>761</v>
      </c>
      <c r="J65" s="191">
        <v>2</v>
      </c>
      <c r="K65" s="191">
        <v>0</v>
      </c>
      <c r="L65" s="191">
        <v>0</v>
      </c>
      <c r="M65" s="191">
        <v>0</v>
      </c>
      <c r="N65" s="191">
        <v>0</v>
      </c>
      <c r="O65" s="191">
        <v>753</v>
      </c>
      <c r="P65" s="191">
        <v>0</v>
      </c>
      <c r="Q65" s="191">
        <v>753</v>
      </c>
    </row>
    <row r="66" spans="2:17" ht="17.25" hidden="1" customHeight="1">
      <c r="B66" s="122" t="s">
        <v>81</v>
      </c>
      <c r="C66" s="191">
        <v>5</v>
      </c>
      <c r="D66" s="191">
        <v>7</v>
      </c>
      <c r="E66" s="191">
        <v>12</v>
      </c>
      <c r="F66" s="191">
        <v>43040</v>
      </c>
      <c r="G66" s="191">
        <v>19013</v>
      </c>
      <c r="H66" s="191">
        <v>24027</v>
      </c>
      <c r="I66" s="191">
        <v>1441</v>
      </c>
      <c r="J66" s="191">
        <v>105</v>
      </c>
      <c r="K66" s="191">
        <v>0</v>
      </c>
      <c r="L66" s="191">
        <v>0</v>
      </c>
      <c r="M66" s="191">
        <v>0</v>
      </c>
      <c r="N66" s="191">
        <v>0</v>
      </c>
      <c r="O66" s="191">
        <v>894</v>
      </c>
      <c r="P66" s="191">
        <v>442</v>
      </c>
      <c r="Q66" s="191">
        <v>1336</v>
      </c>
    </row>
    <row r="67" spans="2:17" ht="17.25" hidden="1" customHeight="1">
      <c r="B67" s="122" t="s">
        <v>82</v>
      </c>
      <c r="C67" s="191">
        <v>2</v>
      </c>
      <c r="D67" s="191">
        <v>0</v>
      </c>
      <c r="E67" s="191">
        <v>2</v>
      </c>
      <c r="F67" s="191">
        <v>8373</v>
      </c>
      <c r="G67" s="191">
        <v>2347</v>
      </c>
      <c r="H67" s="191">
        <v>6026</v>
      </c>
      <c r="I67" s="191">
        <v>362</v>
      </c>
      <c r="J67" s="191">
        <v>3</v>
      </c>
      <c r="K67" s="191">
        <v>0</v>
      </c>
      <c r="L67" s="191">
        <v>0</v>
      </c>
      <c r="M67" s="191">
        <v>0</v>
      </c>
      <c r="N67" s="191">
        <v>0</v>
      </c>
      <c r="O67" s="191">
        <v>359</v>
      </c>
      <c r="P67" s="191">
        <v>0</v>
      </c>
      <c r="Q67" s="191">
        <v>359</v>
      </c>
    </row>
    <row r="68" spans="2:17" ht="17.25" hidden="1" customHeight="1">
      <c r="B68" s="122" t="s">
        <v>83</v>
      </c>
      <c r="C68" s="191">
        <v>1</v>
      </c>
      <c r="D68" s="191">
        <v>1</v>
      </c>
      <c r="E68" s="191">
        <v>2</v>
      </c>
      <c r="F68" s="191">
        <v>10487</v>
      </c>
      <c r="G68" s="191">
        <v>1930</v>
      </c>
      <c r="H68" s="191">
        <v>8557</v>
      </c>
      <c r="I68" s="191">
        <v>513</v>
      </c>
      <c r="J68" s="191">
        <v>6</v>
      </c>
      <c r="K68" s="191">
        <v>0</v>
      </c>
      <c r="L68" s="191">
        <v>0</v>
      </c>
      <c r="M68" s="191">
        <v>0</v>
      </c>
      <c r="N68" s="191">
        <v>0</v>
      </c>
      <c r="O68" s="191">
        <v>449</v>
      </c>
      <c r="P68" s="191">
        <v>58</v>
      </c>
      <c r="Q68" s="191">
        <v>507</v>
      </c>
    </row>
    <row r="69" spans="2:17" ht="17.25" hidden="1" customHeight="1">
      <c r="B69" s="122" t="s">
        <v>84</v>
      </c>
      <c r="C69" s="191">
        <v>1</v>
      </c>
      <c r="D69" s="191">
        <v>0</v>
      </c>
      <c r="E69" s="191">
        <v>1</v>
      </c>
      <c r="F69" s="191">
        <v>858</v>
      </c>
      <c r="G69" s="191">
        <v>441</v>
      </c>
      <c r="H69" s="191">
        <v>417</v>
      </c>
      <c r="I69" s="191">
        <v>26</v>
      </c>
      <c r="J69" s="191">
        <v>2</v>
      </c>
      <c r="K69" s="191">
        <v>0</v>
      </c>
      <c r="L69" s="191">
        <v>0</v>
      </c>
      <c r="M69" s="191">
        <v>0</v>
      </c>
      <c r="N69" s="191">
        <v>0</v>
      </c>
      <c r="O69" s="191">
        <v>24</v>
      </c>
      <c r="P69" s="191">
        <v>0</v>
      </c>
      <c r="Q69" s="191">
        <v>24</v>
      </c>
    </row>
    <row r="70" spans="2:17" ht="17.25" hidden="1" customHeight="1">
      <c r="B70" s="122" t="s">
        <v>85</v>
      </c>
      <c r="C70" s="191">
        <v>14</v>
      </c>
      <c r="D70" s="191">
        <v>13</v>
      </c>
      <c r="E70" s="191">
        <v>27</v>
      </c>
      <c r="F70" s="191">
        <v>93931</v>
      </c>
      <c r="G70" s="191">
        <v>38423</v>
      </c>
      <c r="H70" s="191">
        <v>55508</v>
      </c>
      <c r="I70" s="191">
        <v>3330</v>
      </c>
      <c r="J70" s="191">
        <v>142</v>
      </c>
      <c r="K70" s="191">
        <v>0</v>
      </c>
      <c r="L70" s="191">
        <v>1</v>
      </c>
      <c r="M70" s="191">
        <v>0</v>
      </c>
      <c r="N70" s="191">
        <v>0</v>
      </c>
      <c r="O70" s="191">
        <v>2796</v>
      </c>
      <c r="P70" s="191">
        <v>391</v>
      </c>
      <c r="Q70" s="191">
        <v>3187</v>
      </c>
    </row>
    <row r="71" spans="2:17" ht="17.25" hidden="1" customHeight="1">
      <c r="B71" s="122" t="s">
        <v>86</v>
      </c>
      <c r="C71" s="191">
        <v>5</v>
      </c>
      <c r="D71" s="191">
        <v>6</v>
      </c>
      <c r="E71" s="191">
        <v>11</v>
      </c>
      <c r="F71" s="191">
        <v>19009</v>
      </c>
      <c r="G71" s="191">
        <v>12266</v>
      </c>
      <c r="H71" s="191">
        <v>6743</v>
      </c>
      <c r="I71" s="191">
        <v>405</v>
      </c>
      <c r="J71" s="191">
        <v>51</v>
      </c>
      <c r="K71" s="191">
        <v>0</v>
      </c>
      <c r="L71" s="191">
        <v>0</v>
      </c>
      <c r="M71" s="191">
        <v>0</v>
      </c>
      <c r="N71" s="191">
        <v>0</v>
      </c>
      <c r="O71" s="191">
        <v>237</v>
      </c>
      <c r="P71" s="191">
        <v>117</v>
      </c>
      <c r="Q71" s="191">
        <v>354</v>
      </c>
    </row>
    <row r="72" spans="2:17" ht="17.25" hidden="1" customHeight="1">
      <c r="B72" s="122" t="s">
        <v>87</v>
      </c>
      <c r="C72" s="191">
        <v>4</v>
      </c>
      <c r="D72" s="191">
        <v>0</v>
      </c>
      <c r="E72" s="191">
        <v>4</v>
      </c>
      <c r="F72" s="191">
        <v>14917</v>
      </c>
      <c r="G72" s="191">
        <v>4721</v>
      </c>
      <c r="H72" s="191">
        <v>10196</v>
      </c>
      <c r="I72" s="191">
        <v>612</v>
      </c>
      <c r="J72" s="191">
        <v>10</v>
      </c>
      <c r="K72" s="191">
        <v>0</v>
      </c>
      <c r="L72" s="191">
        <v>0</v>
      </c>
      <c r="M72" s="191">
        <v>0</v>
      </c>
      <c r="N72" s="191">
        <v>0</v>
      </c>
      <c r="O72" s="191">
        <v>602</v>
      </c>
      <c r="P72" s="191">
        <v>0</v>
      </c>
      <c r="Q72" s="191">
        <v>602</v>
      </c>
    </row>
    <row r="73" spans="2:17" ht="17.25" hidden="1" customHeight="1">
      <c r="B73" s="122" t="s">
        <v>88</v>
      </c>
      <c r="C73" s="191">
        <v>0</v>
      </c>
      <c r="D73" s="191">
        <v>2</v>
      </c>
      <c r="E73" s="191">
        <v>2</v>
      </c>
      <c r="F73" s="191">
        <v>4827</v>
      </c>
      <c r="G73" s="191">
        <v>3235</v>
      </c>
      <c r="H73" s="191">
        <v>1592</v>
      </c>
      <c r="I73" s="191">
        <v>95</v>
      </c>
      <c r="J73" s="191">
        <v>6</v>
      </c>
      <c r="K73" s="191">
        <v>0</v>
      </c>
      <c r="L73" s="191">
        <v>0</v>
      </c>
      <c r="M73" s="191">
        <v>0</v>
      </c>
      <c r="N73" s="191">
        <v>0</v>
      </c>
      <c r="O73" s="191">
        <v>0</v>
      </c>
      <c r="P73" s="191">
        <v>89</v>
      </c>
      <c r="Q73" s="191">
        <v>89</v>
      </c>
    </row>
    <row r="74" spans="2:17" ht="17.25" hidden="1" customHeight="1">
      <c r="B74" s="122" t="s">
        <v>89</v>
      </c>
      <c r="C74" s="191">
        <v>7</v>
      </c>
      <c r="D74" s="191">
        <v>6</v>
      </c>
      <c r="E74" s="191">
        <v>13</v>
      </c>
      <c r="F74" s="191">
        <v>38371</v>
      </c>
      <c r="G74" s="191">
        <v>19945</v>
      </c>
      <c r="H74" s="191">
        <v>18426</v>
      </c>
      <c r="I74" s="191">
        <v>1105</v>
      </c>
      <c r="J74" s="191">
        <v>35</v>
      </c>
      <c r="K74" s="191">
        <v>0</v>
      </c>
      <c r="L74" s="191">
        <v>0</v>
      </c>
      <c r="M74" s="191">
        <v>0</v>
      </c>
      <c r="N74" s="191">
        <v>0</v>
      </c>
      <c r="O74" s="191">
        <v>880</v>
      </c>
      <c r="P74" s="191">
        <v>190</v>
      </c>
      <c r="Q74" s="191">
        <v>1070</v>
      </c>
    </row>
    <row r="75" spans="2:17" ht="17.25" hidden="1" customHeight="1">
      <c r="B75" s="122" t="s">
        <v>90</v>
      </c>
      <c r="C75" s="191">
        <v>0</v>
      </c>
      <c r="D75" s="191">
        <v>1</v>
      </c>
      <c r="E75" s="191">
        <v>1</v>
      </c>
      <c r="F75" s="191">
        <v>1935</v>
      </c>
      <c r="G75" s="191">
        <v>1479</v>
      </c>
      <c r="H75" s="191">
        <v>456</v>
      </c>
      <c r="I75" s="191">
        <v>28</v>
      </c>
      <c r="J75" s="191">
        <v>2</v>
      </c>
      <c r="K75" s="191">
        <v>0</v>
      </c>
      <c r="L75" s="191">
        <v>0</v>
      </c>
      <c r="M75" s="191">
        <v>0</v>
      </c>
      <c r="N75" s="191">
        <v>0</v>
      </c>
      <c r="O75" s="191">
        <v>0</v>
      </c>
      <c r="P75" s="191">
        <v>26</v>
      </c>
      <c r="Q75" s="191">
        <v>26</v>
      </c>
    </row>
    <row r="76" spans="2:17" ht="17.25" hidden="1" customHeight="1">
      <c r="B76" s="122" t="s">
        <v>91</v>
      </c>
      <c r="C76" s="191">
        <v>1</v>
      </c>
      <c r="D76" s="191">
        <v>1</v>
      </c>
      <c r="E76" s="191">
        <v>2</v>
      </c>
      <c r="F76" s="191">
        <v>5353</v>
      </c>
      <c r="G76" s="191">
        <v>3003</v>
      </c>
      <c r="H76" s="191">
        <v>2350</v>
      </c>
      <c r="I76" s="191">
        <v>140</v>
      </c>
      <c r="J76" s="191">
        <v>6</v>
      </c>
      <c r="K76" s="191">
        <v>1</v>
      </c>
      <c r="L76" s="191">
        <v>0</v>
      </c>
      <c r="M76" s="191">
        <v>0</v>
      </c>
      <c r="N76" s="191">
        <v>0</v>
      </c>
      <c r="O76" s="191">
        <v>128</v>
      </c>
      <c r="P76" s="191">
        <v>5</v>
      </c>
      <c r="Q76" s="191">
        <v>133</v>
      </c>
    </row>
    <row r="77" spans="2:17" ht="17.25" hidden="1" customHeight="1">
      <c r="B77" s="122" t="s">
        <v>92</v>
      </c>
      <c r="C77" s="191">
        <v>7</v>
      </c>
      <c r="D77" s="191">
        <v>6</v>
      </c>
      <c r="E77" s="191">
        <v>13</v>
      </c>
      <c r="F77" s="191">
        <v>39975</v>
      </c>
      <c r="G77" s="191">
        <v>19149</v>
      </c>
      <c r="H77" s="191">
        <v>20826</v>
      </c>
      <c r="I77" s="191">
        <v>1249</v>
      </c>
      <c r="J77" s="191">
        <v>86</v>
      </c>
      <c r="K77" s="191">
        <v>0</v>
      </c>
      <c r="L77" s="191">
        <v>5</v>
      </c>
      <c r="M77" s="191">
        <v>0</v>
      </c>
      <c r="N77" s="191">
        <v>0</v>
      </c>
      <c r="O77" s="191">
        <v>1079</v>
      </c>
      <c r="P77" s="191">
        <v>79</v>
      </c>
      <c r="Q77" s="191">
        <v>1158</v>
      </c>
    </row>
    <row r="78" spans="2:17" ht="17.25" hidden="1" customHeight="1">
      <c r="B78" s="122" t="s">
        <v>93</v>
      </c>
      <c r="C78" s="191">
        <v>3</v>
      </c>
      <c r="D78" s="191">
        <v>1</v>
      </c>
      <c r="E78" s="191">
        <v>4</v>
      </c>
      <c r="F78" s="191">
        <v>16540</v>
      </c>
      <c r="G78" s="191">
        <v>7930</v>
      </c>
      <c r="H78" s="191">
        <v>8610</v>
      </c>
      <c r="I78" s="191">
        <v>516</v>
      </c>
      <c r="J78" s="191">
        <v>6</v>
      </c>
      <c r="K78" s="191">
        <v>0</v>
      </c>
      <c r="L78" s="191">
        <v>0</v>
      </c>
      <c r="M78" s="191">
        <v>0</v>
      </c>
      <c r="N78" s="191">
        <v>0</v>
      </c>
      <c r="O78" s="191">
        <v>494</v>
      </c>
      <c r="P78" s="191">
        <v>16</v>
      </c>
      <c r="Q78" s="191">
        <v>510</v>
      </c>
    </row>
    <row r="79" spans="2:17" ht="17.25" hidden="1" customHeight="1">
      <c r="B79" s="122" t="s">
        <v>94</v>
      </c>
      <c r="C79" s="191">
        <v>0</v>
      </c>
      <c r="D79" s="191">
        <v>0</v>
      </c>
      <c r="E79" s="191">
        <v>0</v>
      </c>
      <c r="F79" s="191">
        <v>0</v>
      </c>
      <c r="G79" s="191">
        <v>0</v>
      </c>
      <c r="H79" s="191">
        <v>0</v>
      </c>
      <c r="I79" s="191">
        <v>0</v>
      </c>
      <c r="J79" s="191">
        <v>0</v>
      </c>
      <c r="K79" s="191">
        <v>0</v>
      </c>
      <c r="L79" s="191">
        <v>0</v>
      </c>
      <c r="M79" s="191">
        <v>0</v>
      </c>
      <c r="N79" s="191">
        <v>0</v>
      </c>
      <c r="O79" s="191">
        <v>0</v>
      </c>
      <c r="P79" s="191">
        <v>0</v>
      </c>
      <c r="Q79" s="191">
        <v>0</v>
      </c>
    </row>
    <row r="80" spans="2:17" ht="17.25" hidden="1" customHeight="1">
      <c r="B80" s="122" t="s">
        <v>95</v>
      </c>
      <c r="C80" s="191">
        <v>8</v>
      </c>
      <c r="D80" s="191">
        <v>6</v>
      </c>
      <c r="E80" s="191">
        <v>14</v>
      </c>
      <c r="F80" s="191">
        <v>69272</v>
      </c>
      <c r="G80" s="191">
        <v>28028</v>
      </c>
      <c r="H80" s="191">
        <v>41244</v>
      </c>
      <c r="I80" s="191">
        <v>2474</v>
      </c>
      <c r="J80" s="191">
        <v>44</v>
      </c>
      <c r="K80" s="191">
        <v>0</v>
      </c>
      <c r="L80" s="191">
        <v>0</v>
      </c>
      <c r="M80" s="191">
        <v>0</v>
      </c>
      <c r="N80" s="191">
        <v>0</v>
      </c>
      <c r="O80" s="191">
        <v>1805</v>
      </c>
      <c r="P80" s="191">
        <v>625</v>
      </c>
      <c r="Q80" s="191">
        <v>2430</v>
      </c>
    </row>
    <row r="81" spans="2:17" ht="17.25" hidden="1" customHeight="1">
      <c r="B81" s="122" t="s">
        <v>96</v>
      </c>
      <c r="C81" s="191">
        <v>14</v>
      </c>
      <c r="D81" s="191">
        <v>10</v>
      </c>
      <c r="E81" s="191">
        <v>24</v>
      </c>
      <c r="F81" s="191">
        <v>103166</v>
      </c>
      <c r="G81" s="191">
        <v>35386</v>
      </c>
      <c r="H81" s="191">
        <v>67780</v>
      </c>
      <c r="I81" s="191">
        <v>4066</v>
      </c>
      <c r="J81" s="191">
        <v>112</v>
      </c>
      <c r="K81" s="191">
        <v>0</v>
      </c>
      <c r="L81" s="191">
        <v>0</v>
      </c>
      <c r="M81" s="191">
        <v>0</v>
      </c>
      <c r="N81" s="191">
        <v>0</v>
      </c>
      <c r="O81" s="191">
        <v>3659</v>
      </c>
      <c r="P81" s="191">
        <v>295</v>
      </c>
      <c r="Q81" s="191">
        <v>3954</v>
      </c>
    </row>
    <row r="82" spans="2:17" ht="17.25" hidden="1" customHeight="1">
      <c r="B82" s="122" t="s">
        <v>97</v>
      </c>
      <c r="C82" s="191">
        <v>0</v>
      </c>
      <c r="D82" s="191">
        <v>0</v>
      </c>
      <c r="E82" s="191">
        <v>0</v>
      </c>
      <c r="F82" s="191">
        <v>0</v>
      </c>
      <c r="G82" s="191">
        <v>0</v>
      </c>
      <c r="H82" s="191">
        <v>0</v>
      </c>
      <c r="I82" s="191">
        <v>0</v>
      </c>
      <c r="J82" s="191">
        <v>0</v>
      </c>
      <c r="K82" s="191">
        <v>0</v>
      </c>
      <c r="L82" s="191">
        <v>0</v>
      </c>
      <c r="M82" s="191">
        <v>0</v>
      </c>
      <c r="N82" s="191">
        <v>0</v>
      </c>
      <c r="O82" s="191">
        <v>0</v>
      </c>
      <c r="P82" s="191">
        <v>0</v>
      </c>
      <c r="Q82" s="191">
        <v>0</v>
      </c>
    </row>
    <row r="83" spans="2:17" ht="17.25" hidden="1" customHeight="1">
      <c r="B83" s="122" t="s">
        <v>98</v>
      </c>
      <c r="C83" s="191">
        <v>0</v>
      </c>
      <c r="D83" s="191">
        <v>0</v>
      </c>
      <c r="E83" s="191">
        <v>0</v>
      </c>
      <c r="F83" s="191">
        <v>0</v>
      </c>
      <c r="G83" s="191">
        <v>0</v>
      </c>
      <c r="H83" s="191">
        <v>0</v>
      </c>
      <c r="I83" s="191">
        <v>0</v>
      </c>
      <c r="J83" s="191">
        <v>0</v>
      </c>
      <c r="K83" s="191">
        <v>0</v>
      </c>
      <c r="L83" s="191">
        <v>0</v>
      </c>
      <c r="M83" s="191">
        <v>0</v>
      </c>
      <c r="N83" s="191">
        <v>0</v>
      </c>
      <c r="O83" s="191">
        <v>0</v>
      </c>
      <c r="P83" s="191">
        <v>0</v>
      </c>
      <c r="Q83" s="191">
        <v>0</v>
      </c>
    </row>
    <row r="84" spans="2:17" ht="17.25" hidden="1" customHeight="1">
      <c r="B84" s="122" t="s">
        <v>99</v>
      </c>
      <c r="C84" s="191">
        <v>0</v>
      </c>
      <c r="D84" s="191">
        <v>0</v>
      </c>
      <c r="E84" s="191">
        <v>0</v>
      </c>
      <c r="F84" s="191">
        <v>0</v>
      </c>
      <c r="G84" s="191">
        <v>0</v>
      </c>
      <c r="H84" s="191">
        <v>0</v>
      </c>
      <c r="I84" s="191">
        <v>0</v>
      </c>
      <c r="J84" s="191">
        <v>0</v>
      </c>
      <c r="K84" s="191">
        <v>0</v>
      </c>
      <c r="L84" s="191">
        <v>0</v>
      </c>
      <c r="M84" s="191">
        <v>0</v>
      </c>
      <c r="N84" s="191">
        <v>0</v>
      </c>
      <c r="O84" s="191">
        <v>0</v>
      </c>
      <c r="P84" s="191">
        <v>0</v>
      </c>
      <c r="Q84" s="191">
        <v>0</v>
      </c>
    </row>
    <row r="85" spans="2:17" ht="17.25" hidden="1" customHeight="1">
      <c r="B85" s="122" t="s">
        <v>100</v>
      </c>
      <c r="C85" s="191">
        <v>0</v>
      </c>
      <c r="D85" s="191">
        <v>0</v>
      </c>
      <c r="E85" s="191">
        <v>0</v>
      </c>
      <c r="F85" s="191">
        <v>0</v>
      </c>
      <c r="G85" s="191">
        <v>0</v>
      </c>
      <c r="H85" s="191">
        <v>0</v>
      </c>
      <c r="I85" s="191">
        <v>0</v>
      </c>
      <c r="J85" s="191">
        <v>0</v>
      </c>
      <c r="K85" s="191">
        <v>0</v>
      </c>
      <c r="L85" s="191">
        <v>0</v>
      </c>
      <c r="M85" s="191">
        <v>0</v>
      </c>
      <c r="N85" s="191">
        <v>0</v>
      </c>
      <c r="O85" s="191">
        <v>0</v>
      </c>
      <c r="P85" s="191">
        <v>0</v>
      </c>
      <c r="Q85" s="191">
        <v>0</v>
      </c>
    </row>
    <row r="86" spans="2:17" ht="17.25" hidden="1" customHeight="1">
      <c r="B86" s="122" t="s">
        <v>101</v>
      </c>
      <c r="C86" s="191">
        <v>0</v>
      </c>
      <c r="D86" s="191">
        <v>0</v>
      </c>
      <c r="E86" s="191">
        <v>0</v>
      </c>
      <c r="F86" s="191">
        <v>0</v>
      </c>
      <c r="G86" s="191">
        <v>0</v>
      </c>
      <c r="H86" s="191">
        <v>0</v>
      </c>
      <c r="I86" s="191">
        <v>0</v>
      </c>
      <c r="J86" s="191">
        <v>0</v>
      </c>
      <c r="K86" s="191">
        <v>0</v>
      </c>
      <c r="L86" s="191">
        <v>0</v>
      </c>
      <c r="M86" s="191">
        <v>0</v>
      </c>
      <c r="N86" s="191">
        <v>0</v>
      </c>
      <c r="O86" s="191">
        <v>0</v>
      </c>
      <c r="P86" s="191">
        <v>0</v>
      </c>
      <c r="Q86" s="191">
        <v>0</v>
      </c>
    </row>
    <row r="87" spans="2:17" ht="17.25" hidden="1" customHeight="1">
      <c r="B87" s="122" t="s">
        <v>102</v>
      </c>
      <c r="C87" s="191">
        <v>0</v>
      </c>
      <c r="D87" s="191">
        <v>0</v>
      </c>
      <c r="E87" s="191">
        <v>0</v>
      </c>
      <c r="F87" s="191">
        <v>0</v>
      </c>
      <c r="G87" s="191">
        <v>0</v>
      </c>
      <c r="H87" s="191">
        <v>0</v>
      </c>
      <c r="I87" s="191">
        <v>0</v>
      </c>
      <c r="J87" s="191">
        <v>0</v>
      </c>
      <c r="K87" s="191">
        <v>0</v>
      </c>
      <c r="L87" s="191">
        <v>0</v>
      </c>
      <c r="M87" s="191">
        <v>0</v>
      </c>
      <c r="N87" s="191">
        <v>0</v>
      </c>
      <c r="O87" s="191">
        <v>0</v>
      </c>
      <c r="P87" s="191">
        <v>0</v>
      </c>
      <c r="Q87" s="191">
        <v>0</v>
      </c>
    </row>
    <row r="88" spans="2:17" ht="17.25" hidden="1" customHeight="1">
      <c r="B88" s="122" t="s">
        <v>103</v>
      </c>
      <c r="C88" s="191">
        <v>0</v>
      </c>
      <c r="D88" s="191">
        <v>0</v>
      </c>
      <c r="E88" s="191">
        <v>0</v>
      </c>
      <c r="F88" s="191">
        <v>0</v>
      </c>
      <c r="G88" s="191">
        <v>0</v>
      </c>
      <c r="H88" s="191">
        <v>0</v>
      </c>
      <c r="I88" s="191">
        <v>0</v>
      </c>
      <c r="J88" s="191">
        <v>0</v>
      </c>
      <c r="K88" s="191">
        <v>0</v>
      </c>
      <c r="L88" s="191">
        <v>0</v>
      </c>
      <c r="M88" s="191">
        <v>0</v>
      </c>
      <c r="N88" s="191">
        <v>0</v>
      </c>
      <c r="O88" s="191">
        <v>0</v>
      </c>
      <c r="P88" s="191">
        <v>0</v>
      </c>
      <c r="Q88" s="191">
        <v>0</v>
      </c>
    </row>
    <row r="89" spans="2:17" ht="17.25" hidden="1" customHeight="1">
      <c r="B89" s="122" t="s">
        <v>104</v>
      </c>
      <c r="C89" s="191">
        <v>0</v>
      </c>
      <c r="D89" s="191">
        <v>1</v>
      </c>
      <c r="E89" s="191">
        <v>1</v>
      </c>
      <c r="F89" s="191">
        <v>1190</v>
      </c>
      <c r="G89" s="191">
        <v>920</v>
      </c>
      <c r="H89" s="191">
        <v>270</v>
      </c>
      <c r="I89" s="191">
        <v>17</v>
      </c>
      <c r="J89" s="191">
        <v>2</v>
      </c>
      <c r="K89" s="191">
        <v>0</v>
      </c>
      <c r="L89" s="191">
        <v>0</v>
      </c>
      <c r="M89" s="191">
        <v>0</v>
      </c>
      <c r="N89" s="191">
        <v>0</v>
      </c>
      <c r="O89" s="191">
        <v>0</v>
      </c>
      <c r="P89" s="191">
        <v>15</v>
      </c>
      <c r="Q89" s="191">
        <v>15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89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54" customWidth="1"/>
    <col min="2" max="2" width="11.6640625" style="122" customWidth="1"/>
    <col min="3" max="5" width="9.109375" style="154" customWidth="1"/>
    <col min="6" max="6" width="15.109375" style="154" customWidth="1"/>
    <col min="7" max="7" width="13.109375" style="154" customWidth="1"/>
    <col min="8" max="8" width="15.109375" style="154" customWidth="1"/>
    <col min="9" max="17" width="13.109375" style="154" customWidth="1"/>
    <col min="18" max="18" width="11.6640625" style="122" customWidth="1"/>
    <col min="19" max="19" width="2.77734375" style="154" customWidth="1"/>
    <col min="20" max="20" width="0" style="154" hidden="1" customWidth="1"/>
    <col min="21" max="21" width="9.21875" style="154" hidden="1" customWidth="1"/>
    <col min="22" max="16384" width="9" style="154"/>
  </cols>
  <sheetData>
    <row r="1" spans="2:21" s="110" customFormat="1" ht="17.25" customHeight="1">
      <c r="B1" s="108" t="s">
        <v>410</v>
      </c>
      <c r="C1" s="107"/>
      <c r="D1" s="109"/>
      <c r="E1" s="109"/>
      <c r="F1" s="109"/>
      <c r="G1" s="107" t="s">
        <v>310</v>
      </c>
      <c r="H1" s="107"/>
      <c r="I1" s="109"/>
      <c r="J1" s="109"/>
      <c r="K1" s="109"/>
      <c r="L1" s="109"/>
      <c r="M1" s="109"/>
      <c r="N1" s="109"/>
      <c r="R1" s="179"/>
    </row>
    <row r="2" spans="2:21" s="110" customFormat="1" ht="17.25" customHeight="1" thickBot="1">
      <c r="B2" s="179"/>
      <c r="O2" s="112"/>
      <c r="P2" s="112"/>
      <c r="Q2" s="112"/>
      <c r="R2" s="180" t="s">
        <v>54</v>
      </c>
    </row>
    <row r="3" spans="2:21" s="114" customFormat="1" ht="17.25" customHeight="1">
      <c r="B3" s="267" t="s">
        <v>50</v>
      </c>
      <c r="C3" s="279" t="s">
        <v>123</v>
      </c>
      <c r="D3" s="248"/>
      <c r="E3" s="249"/>
      <c r="F3" s="276" t="s">
        <v>58</v>
      </c>
      <c r="G3" s="276" t="s">
        <v>57</v>
      </c>
      <c r="H3" s="276" t="s">
        <v>56</v>
      </c>
      <c r="I3" s="276" t="s">
        <v>55</v>
      </c>
      <c r="J3" s="276" t="s">
        <v>137</v>
      </c>
      <c r="K3" s="276" t="s">
        <v>148</v>
      </c>
      <c r="L3" s="276" t="s">
        <v>138</v>
      </c>
      <c r="M3" s="276" t="s">
        <v>139</v>
      </c>
      <c r="N3" s="276" t="s">
        <v>140</v>
      </c>
      <c r="O3" s="253" t="s">
        <v>125</v>
      </c>
      <c r="P3" s="245"/>
      <c r="Q3" s="245"/>
      <c r="R3" s="267" t="s">
        <v>50</v>
      </c>
    </row>
    <row r="4" spans="2:21" s="114" customFormat="1" ht="17.25" customHeight="1">
      <c r="B4" s="268"/>
      <c r="C4" s="270" t="s">
        <v>136</v>
      </c>
      <c r="D4" s="240"/>
      <c r="E4" s="271" t="s">
        <v>25</v>
      </c>
      <c r="F4" s="277"/>
      <c r="G4" s="277"/>
      <c r="H4" s="277"/>
      <c r="I4" s="277"/>
      <c r="J4" s="277"/>
      <c r="K4" s="277"/>
      <c r="L4" s="277"/>
      <c r="M4" s="277"/>
      <c r="N4" s="277"/>
      <c r="O4" s="273" t="s">
        <v>136</v>
      </c>
      <c r="P4" s="240"/>
      <c r="Q4" s="274" t="s">
        <v>25</v>
      </c>
      <c r="R4" s="268"/>
    </row>
    <row r="5" spans="2:21" s="183" customFormat="1" ht="17.25" customHeight="1" thickBot="1">
      <c r="B5" s="269"/>
      <c r="C5" s="181" t="s">
        <v>143</v>
      </c>
      <c r="D5" s="182" t="s">
        <v>144</v>
      </c>
      <c r="E5" s="272"/>
      <c r="F5" s="278"/>
      <c r="G5" s="278"/>
      <c r="H5" s="278"/>
      <c r="I5" s="278"/>
      <c r="J5" s="278"/>
      <c r="K5" s="278"/>
      <c r="L5" s="278"/>
      <c r="M5" s="278"/>
      <c r="N5" s="278"/>
      <c r="O5" s="117" t="s">
        <v>141</v>
      </c>
      <c r="P5" s="182" t="s">
        <v>142</v>
      </c>
      <c r="Q5" s="275"/>
      <c r="R5" s="269"/>
      <c r="T5" s="183" t="s">
        <v>153</v>
      </c>
      <c r="U5" s="183" t="s">
        <v>154</v>
      </c>
    </row>
    <row r="6" spans="2:21" s="129" customFormat="1" ht="17.25" customHeight="1">
      <c r="B6" s="128" t="s">
        <v>67</v>
      </c>
      <c r="C6" s="165">
        <f>C51</f>
        <v>12519</v>
      </c>
      <c r="D6" s="166">
        <f t="shared" ref="D6:Q6" si="0">D51</f>
        <v>19150</v>
      </c>
      <c r="E6" s="166">
        <f t="shared" si="0"/>
        <v>31669</v>
      </c>
      <c r="F6" s="166">
        <f t="shared" si="0"/>
        <v>72698045</v>
      </c>
      <c r="G6" s="166">
        <f t="shared" si="0"/>
        <v>33401797</v>
      </c>
      <c r="H6" s="166">
        <f t="shared" si="0"/>
        <v>39296248</v>
      </c>
      <c r="I6" s="166">
        <f t="shared" si="0"/>
        <v>2356471</v>
      </c>
      <c r="J6" s="166">
        <f t="shared" si="0"/>
        <v>176043</v>
      </c>
      <c r="K6" s="166">
        <f t="shared" si="0"/>
        <v>232</v>
      </c>
      <c r="L6" s="166">
        <f t="shared" si="0"/>
        <v>23819</v>
      </c>
      <c r="M6" s="166">
        <f t="shared" si="0"/>
        <v>2134</v>
      </c>
      <c r="N6" s="166">
        <f t="shared" si="0"/>
        <v>0</v>
      </c>
      <c r="O6" s="166">
        <f t="shared" si="0"/>
        <v>1647148</v>
      </c>
      <c r="P6" s="166">
        <f t="shared" si="0"/>
        <v>506625</v>
      </c>
      <c r="Q6" s="167">
        <f t="shared" si="0"/>
        <v>2153773</v>
      </c>
      <c r="R6" s="128" t="s">
        <v>67</v>
      </c>
      <c r="S6" s="184"/>
      <c r="T6" s="129">
        <f>F6-G6-H6</f>
        <v>0</v>
      </c>
      <c r="U6" s="129">
        <f>I6-SUM(J6:N6)-Q6</f>
        <v>470</v>
      </c>
    </row>
    <row r="7" spans="2:21" s="129" customFormat="1" ht="17.25" customHeight="1">
      <c r="B7" s="135" t="s">
        <v>68</v>
      </c>
      <c r="C7" s="168">
        <f t="shared" ref="C7:Q22" si="1">C52</f>
        <v>1771</v>
      </c>
      <c r="D7" s="133">
        <f t="shared" si="1"/>
        <v>2335</v>
      </c>
      <c r="E7" s="133">
        <f t="shared" si="1"/>
        <v>4106</v>
      </c>
      <c r="F7" s="133">
        <f t="shared" si="1"/>
        <v>7941727</v>
      </c>
      <c r="G7" s="133">
        <f t="shared" si="1"/>
        <v>4108259</v>
      </c>
      <c r="H7" s="133">
        <f t="shared" si="1"/>
        <v>3833468</v>
      </c>
      <c r="I7" s="133">
        <f t="shared" si="1"/>
        <v>229841</v>
      </c>
      <c r="J7" s="133">
        <f t="shared" si="1"/>
        <v>17725</v>
      </c>
      <c r="K7" s="133">
        <f t="shared" si="1"/>
        <v>53</v>
      </c>
      <c r="L7" s="133">
        <f t="shared" si="1"/>
        <v>1684</v>
      </c>
      <c r="M7" s="133">
        <f t="shared" si="1"/>
        <v>202</v>
      </c>
      <c r="N7" s="133">
        <f t="shared" si="1"/>
        <v>0</v>
      </c>
      <c r="O7" s="133">
        <f t="shared" si="1"/>
        <v>155464</v>
      </c>
      <c r="P7" s="133">
        <f t="shared" si="1"/>
        <v>54701</v>
      </c>
      <c r="Q7" s="169">
        <f t="shared" si="1"/>
        <v>210165</v>
      </c>
      <c r="R7" s="135" t="s">
        <v>68</v>
      </c>
      <c r="S7" s="184"/>
      <c r="T7" s="129">
        <f t="shared" ref="T7:T47" si="2">F7-G7-H7</f>
        <v>0</v>
      </c>
      <c r="U7" s="129">
        <f t="shared" ref="U7:U47" si="3">I7-SUM(J7:N7)-Q7</f>
        <v>12</v>
      </c>
    </row>
    <row r="8" spans="2:21" s="129" customFormat="1" ht="17.25" customHeight="1">
      <c r="B8" s="135" t="s">
        <v>69</v>
      </c>
      <c r="C8" s="168">
        <f t="shared" si="1"/>
        <v>2521</v>
      </c>
      <c r="D8" s="133">
        <f t="shared" si="1"/>
        <v>4717</v>
      </c>
      <c r="E8" s="133">
        <f t="shared" si="1"/>
        <v>7238</v>
      </c>
      <c r="F8" s="133">
        <f t="shared" si="1"/>
        <v>14763843</v>
      </c>
      <c r="G8" s="133">
        <f t="shared" si="1"/>
        <v>7448545</v>
      </c>
      <c r="H8" s="133">
        <f t="shared" si="1"/>
        <v>7315298</v>
      </c>
      <c r="I8" s="133">
        <f t="shared" si="1"/>
        <v>438616</v>
      </c>
      <c r="J8" s="133">
        <f t="shared" si="1"/>
        <v>31400</v>
      </c>
      <c r="K8" s="133">
        <f t="shared" si="1"/>
        <v>68</v>
      </c>
      <c r="L8" s="133">
        <f t="shared" si="1"/>
        <v>4201</v>
      </c>
      <c r="M8" s="133">
        <f t="shared" si="1"/>
        <v>673</v>
      </c>
      <c r="N8" s="133">
        <f t="shared" si="1"/>
        <v>0</v>
      </c>
      <c r="O8" s="133">
        <f t="shared" si="1"/>
        <v>283378</v>
      </c>
      <c r="P8" s="133">
        <f t="shared" si="1"/>
        <v>118836</v>
      </c>
      <c r="Q8" s="169">
        <f t="shared" si="1"/>
        <v>402214</v>
      </c>
      <c r="R8" s="135" t="s">
        <v>69</v>
      </c>
      <c r="S8" s="184"/>
      <c r="T8" s="129">
        <f t="shared" si="2"/>
        <v>0</v>
      </c>
      <c r="U8" s="129">
        <f t="shared" si="3"/>
        <v>60</v>
      </c>
    </row>
    <row r="9" spans="2:21" s="129" customFormat="1" ht="17.25" customHeight="1">
      <c r="B9" s="135" t="s">
        <v>70</v>
      </c>
      <c r="C9" s="168">
        <f t="shared" si="1"/>
        <v>1457</v>
      </c>
      <c r="D9" s="133">
        <f t="shared" si="1"/>
        <v>2562</v>
      </c>
      <c r="E9" s="133">
        <f t="shared" si="1"/>
        <v>4019</v>
      </c>
      <c r="F9" s="133">
        <f t="shared" si="1"/>
        <v>8344723</v>
      </c>
      <c r="G9" s="133">
        <f t="shared" si="1"/>
        <v>3918375</v>
      </c>
      <c r="H9" s="133">
        <f t="shared" si="1"/>
        <v>4426348</v>
      </c>
      <c r="I9" s="133">
        <f t="shared" si="1"/>
        <v>265414</v>
      </c>
      <c r="J9" s="133">
        <f t="shared" si="1"/>
        <v>17078</v>
      </c>
      <c r="K9" s="133">
        <f t="shared" si="1"/>
        <v>41</v>
      </c>
      <c r="L9" s="133">
        <f t="shared" si="1"/>
        <v>1620</v>
      </c>
      <c r="M9" s="133">
        <f t="shared" si="1"/>
        <v>94</v>
      </c>
      <c r="N9" s="133">
        <f t="shared" si="1"/>
        <v>0</v>
      </c>
      <c r="O9" s="133">
        <f t="shared" si="1"/>
        <v>186497</v>
      </c>
      <c r="P9" s="133">
        <f t="shared" si="1"/>
        <v>60024</v>
      </c>
      <c r="Q9" s="169">
        <f t="shared" si="1"/>
        <v>246521</v>
      </c>
      <c r="R9" s="135" t="s">
        <v>70</v>
      </c>
      <c r="S9" s="184"/>
      <c r="T9" s="129">
        <f t="shared" si="2"/>
        <v>0</v>
      </c>
      <c r="U9" s="129">
        <f t="shared" si="3"/>
        <v>60</v>
      </c>
    </row>
    <row r="10" spans="2:21" s="129" customFormat="1" ht="17.25" customHeight="1">
      <c r="B10" s="135" t="s">
        <v>71</v>
      </c>
      <c r="C10" s="168">
        <f t="shared" si="1"/>
        <v>3209</v>
      </c>
      <c r="D10" s="133">
        <f t="shared" si="1"/>
        <v>5882</v>
      </c>
      <c r="E10" s="133">
        <f t="shared" si="1"/>
        <v>9091</v>
      </c>
      <c r="F10" s="133">
        <f t="shared" si="1"/>
        <v>19879970</v>
      </c>
      <c r="G10" s="133">
        <f t="shared" si="1"/>
        <v>9217454</v>
      </c>
      <c r="H10" s="133">
        <f t="shared" si="1"/>
        <v>10662516</v>
      </c>
      <c r="I10" s="133">
        <f t="shared" si="1"/>
        <v>639380</v>
      </c>
      <c r="J10" s="133">
        <f t="shared" si="1"/>
        <v>53710</v>
      </c>
      <c r="K10" s="133">
        <f t="shared" si="1"/>
        <v>79</v>
      </c>
      <c r="L10" s="133">
        <f t="shared" si="1"/>
        <v>4927</v>
      </c>
      <c r="M10" s="133">
        <f t="shared" si="1"/>
        <v>763</v>
      </c>
      <c r="N10" s="133">
        <f t="shared" si="1"/>
        <v>0</v>
      </c>
      <c r="O10" s="133">
        <f t="shared" si="1"/>
        <v>430132</v>
      </c>
      <c r="P10" s="133">
        <f t="shared" si="1"/>
        <v>149637</v>
      </c>
      <c r="Q10" s="169">
        <f t="shared" si="1"/>
        <v>579769</v>
      </c>
      <c r="R10" s="135" t="s">
        <v>71</v>
      </c>
      <c r="S10" s="184"/>
      <c r="T10" s="129">
        <f t="shared" si="2"/>
        <v>0</v>
      </c>
      <c r="U10" s="129">
        <f t="shared" si="3"/>
        <v>132</v>
      </c>
    </row>
    <row r="11" spans="2:21" s="129" customFormat="1" ht="17.25" customHeight="1">
      <c r="B11" s="135" t="s">
        <v>72</v>
      </c>
      <c r="C11" s="168">
        <f t="shared" si="1"/>
        <v>1483</v>
      </c>
      <c r="D11" s="133">
        <f t="shared" si="1"/>
        <v>2450</v>
      </c>
      <c r="E11" s="133">
        <f t="shared" si="1"/>
        <v>3933</v>
      </c>
      <c r="F11" s="133">
        <f t="shared" si="1"/>
        <v>7742662</v>
      </c>
      <c r="G11" s="133">
        <f t="shared" si="1"/>
        <v>3969707</v>
      </c>
      <c r="H11" s="133">
        <f t="shared" si="1"/>
        <v>3772955</v>
      </c>
      <c r="I11" s="133">
        <f t="shared" si="1"/>
        <v>226217</v>
      </c>
      <c r="J11" s="133">
        <f t="shared" si="1"/>
        <v>16034</v>
      </c>
      <c r="K11" s="133">
        <f t="shared" si="1"/>
        <v>37</v>
      </c>
      <c r="L11" s="133">
        <f t="shared" si="1"/>
        <v>2180</v>
      </c>
      <c r="M11" s="133">
        <f t="shared" si="1"/>
        <v>249</v>
      </c>
      <c r="N11" s="133">
        <f t="shared" si="1"/>
        <v>0</v>
      </c>
      <c r="O11" s="133">
        <f t="shared" si="1"/>
        <v>152212</v>
      </c>
      <c r="P11" s="133">
        <f t="shared" si="1"/>
        <v>55487</v>
      </c>
      <c r="Q11" s="169">
        <f t="shared" si="1"/>
        <v>207699</v>
      </c>
      <c r="R11" s="135" t="s">
        <v>72</v>
      </c>
      <c r="S11" s="184"/>
      <c r="T11" s="129">
        <f t="shared" si="2"/>
        <v>0</v>
      </c>
      <c r="U11" s="129">
        <f t="shared" si="3"/>
        <v>18</v>
      </c>
    </row>
    <row r="12" spans="2:21" s="129" customFormat="1" ht="17.25" customHeight="1">
      <c r="B12" s="135" t="s">
        <v>73</v>
      </c>
      <c r="C12" s="168">
        <f t="shared" si="1"/>
        <v>648</v>
      </c>
      <c r="D12" s="133">
        <f t="shared" si="1"/>
        <v>1432</v>
      </c>
      <c r="E12" s="133">
        <f t="shared" si="1"/>
        <v>2080</v>
      </c>
      <c r="F12" s="133">
        <f t="shared" si="1"/>
        <v>3749215</v>
      </c>
      <c r="G12" s="133">
        <f t="shared" si="1"/>
        <v>1962945</v>
      </c>
      <c r="H12" s="133">
        <f t="shared" si="1"/>
        <v>1786270</v>
      </c>
      <c r="I12" s="133">
        <f t="shared" si="1"/>
        <v>107092</v>
      </c>
      <c r="J12" s="133">
        <f t="shared" si="1"/>
        <v>7039</v>
      </c>
      <c r="K12" s="133">
        <f t="shared" si="1"/>
        <v>15</v>
      </c>
      <c r="L12" s="133">
        <f t="shared" si="1"/>
        <v>682</v>
      </c>
      <c r="M12" s="133">
        <f t="shared" si="1"/>
        <v>17</v>
      </c>
      <c r="N12" s="133">
        <f t="shared" si="1"/>
        <v>0</v>
      </c>
      <c r="O12" s="133">
        <f t="shared" si="1"/>
        <v>67635</v>
      </c>
      <c r="P12" s="133">
        <f t="shared" si="1"/>
        <v>31704</v>
      </c>
      <c r="Q12" s="169">
        <f t="shared" si="1"/>
        <v>99339</v>
      </c>
      <c r="R12" s="135" t="s">
        <v>73</v>
      </c>
      <c r="S12" s="184"/>
      <c r="T12" s="129">
        <f t="shared" si="2"/>
        <v>0</v>
      </c>
      <c r="U12" s="129">
        <f t="shared" si="3"/>
        <v>0</v>
      </c>
    </row>
    <row r="13" spans="2:21" s="129" customFormat="1" ht="17.25" customHeight="1">
      <c r="B13" s="135" t="s">
        <v>74</v>
      </c>
      <c r="C13" s="168">
        <f t="shared" si="1"/>
        <v>518</v>
      </c>
      <c r="D13" s="133">
        <f t="shared" si="1"/>
        <v>1369</v>
      </c>
      <c r="E13" s="133">
        <f t="shared" si="1"/>
        <v>1887</v>
      </c>
      <c r="F13" s="133">
        <f t="shared" si="1"/>
        <v>3513197</v>
      </c>
      <c r="G13" s="133">
        <f t="shared" si="1"/>
        <v>1885676</v>
      </c>
      <c r="H13" s="133">
        <f t="shared" si="1"/>
        <v>1627521</v>
      </c>
      <c r="I13" s="133">
        <f t="shared" si="1"/>
        <v>97572</v>
      </c>
      <c r="J13" s="133">
        <f t="shared" si="1"/>
        <v>7651</v>
      </c>
      <c r="K13" s="133">
        <f t="shared" si="1"/>
        <v>13</v>
      </c>
      <c r="L13" s="133">
        <f t="shared" si="1"/>
        <v>1880</v>
      </c>
      <c r="M13" s="133">
        <f t="shared" si="1"/>
        <v>185</v>
      </c>
      <c r="N13" s="133">
        <f t="shared" si="1"/>
        <v>0</v>
      </c>
      <c r="O13" s="133">
        <f t="shared" si="1"/>
        <v>57052</v>
      </c>
      <c r="P13" s="133">
        <f t="shared" si="1"/>
        <v>30773</v>
      </c>
      <c r="Q13" s="169">
        <f t="shared" si="1"/>
        <v>87825</v>
      </c>
      <c r="R13" s="135" t="s">
        <v>74</v>
      </c>
      <c r="S13" s="184"/>
      <c r="T13" s="129">
        <f t="shared" si="2"/>
        <v>0</v>
      </c>
      <c r="U13" s="129">
        <f t="shared" si="3"/>
        <v>18</v>
      </c>
    </row>
    <row r="14" spans="2:21" s="129" customFormat="1" ht="17.25" customHeight="1">
      <c r="B14" s="135" t="s">
        <v>75</v>
      </c>
      <c r="C14" s="168">
        <f t="shared" si="1"/>
        <v>7708</v>
      </c>
      <c r="D14" s="133">
        <f t="shared" si="1"/>
        <v>3146</v>
      </c>
      <c r="E14" s="133">
        <f t="shared" si="1"/>
        <v>10854</v>
      </c>
      <c r="F14" s="133">
        <f t="shared" si="1"/>
        <v>25981186</v>
      </c>
      <c r="G14" s="133">
        <f t="shared" si="1"/>
        <v>11664968</v>
      </c>
      <c r="H14" s="133">
        <f t="shared" si="1"/>
        <v>14316218</v>
      </c>
      <c r="I14" s="133">
        <f t="shared" si="1"/>
        <v>858522</v>
      </c>
      <c r="J14" s="133">
        <f t="shared" si="1"/>
        <v>71809</v>
      </c>
      <c r="K14" s="133">
        <f t="shared" si="1"/>
        <v>71</v>
      </c>
      <c r="L14" s="133">
        <f t="shared" si="1"/>
        <v>8983</v>
      </c>
      <c r="M14" s="133">
        <f t="shared" si="1"/>
        <v>864</v>
      </c>
      <c r="N14" s="133">
        <f t="shared" si="1"/>
        <v>5</v>
      </c>
      <c r="O14" s="133">
        <f t="shared" si="1"/>
        <v>687181</v>
      </c>
      <c r="P14" s="133">
        <f t="shared" si="1"/>
        <v>89452</v>
      </c>
      <c r="Q14" s="169">
        <f t="shared" si="1"/>
        <v>776633</v>
      </c>
      <c r="R14" s="135" t="s">
        <v>75</v>
      </c>
      <c r="S14" s="184"/>
      <c r="T14" s="129">
        <f t="shared" si="2"/>
        <v>0</v>
      </c>
      <c r="U14" s="129">
        <f t="shared" si="3"/>
        <v>157</v>
      </c>
    </row>
    <row r="15" spans="2:21" s="129" customFormat="1" ht="17.25" customHeight="1">
      <c r="B15" s="135" t="s">
        <v>76</v>
      </c>
      <c r="C15" s="168">
        <f t="shared" si="1"/>
        <v>2463</v>
      </c>
      <c r="D15" s="133">
        <f t="shared" si="1"/>
        <v>2681</v>
      </c>
      <c r="E15" s="133">
        <f t="shared" si="1"/>
        <v>5144</v>
      </c>
      <c r="F15" s="133">
        <f t="shared" si="1"/>
        <v>11541518</v>
      </c>
      <c r="G15" s="133">
        <f t="shared" si="1"/>
        <v>5443032</v>
      </c>
      <c r="H15" s="133">
        <f t="shared" si="1"/>
        <v>6098486</v>
      </c>
      <c r="I15" s="133">
        <f t="shared" si="1"/>
        <v>365697</v>
      </c>
      <c r="J15" s="133">
        <f t="shared" si="1"/>
        <v>31085</v>
      </c>
      <c r="K15" s="133">
        <f t="shared" si="1"/>
        <v>54</v>
      </c>
      <c r="L15" s="133">
        <f t="shared" si="1"/>
        <v>2339</v>
      </c>
      <c r="M15" s="133">
        <f t="shared" si="1"/>
        <v>303</v>
      </c>
      <c r="N15" s="133">
        <f t="shared" si="1"/>
        <v>0</v>
      </c>
      <c r="O15" s="133">
        <f t="shared" si="1"/>
        <v>264858</v>
      </c>
      <c r="P15" s="133">
        <f t="shared" si="1"/>
        <v>66944</v>
      </c>
      <c r="Q15" s="169">
        <f t="shared" si="1"/>
        <v>331802</v>
      </c>
      <c r="R15" s="135" t="s">
        <v>76</v>
      </c>
      <c r="S15" s="184"/>
      <c r="T15" s="129">
        <f t="shared" si="2"/>
        <v>0</v>
      </c>
      <c r="U15" s="129">
        <f t="shared" si="3"/>
        <v>114</v>
      </c>
    </row>
    <row r="16" spans="2:21" s="129" customFormat="1" ht="17.25" customHeight="1">
      <c r="B16" s="185" t="s">
        <v>425</v>
      </c>
      <c r="C16" s="168">
        <f t="shared" si="1"/>
        <v>1010</v>
      </c>
      <c r="D16" s="133">
        <f t="shared" si="1"/>
        <v>1420</v>
      </c>
      <c r="E16" s="133">
        <f t="shared" si="1"/>
        <v>2430</v>
      </c>
      <c r="F16" s="133">
        <f t="shared" si="1"/>
        <v>4763192</v>
      </c>
      <c r="G16" s="133">
        <f t="shared" si="1"/>
        <v>2500871</v>
      </c>
      <c r="H16" s="133">
        <f t="shared" si="1"/>
        <v>2262321</v>
      </c>
      <c r="I16" s="133">
        <f t="shared" si="1"/>
        <v>135640</v>
      </c>
      <c r="J16" s="133">
        <f t="shared" si="1"/>
        <v>10095</v>
      </c>
      <c r="K16" s="133">
        <f t="shared" si="1"/>
        <v>9</v>
      </c>
      <c r="L16" s="133">
        <f t="shared" si="1"/>
        <v>1054</v>
      </c>
      <c r="M16" s="133">
        <f t="shared" si="1"/>
        <v>24</v>
      </c>
      <c r="N16" s="133">
        <f t="shared" si="1"/>
        <v>0</v>
      </c>
      <c r="O16" s="133">
        <f t="shared" si="1"/>
        <v>91241</v>
      </c>
      <c r="P16" s="133">
        <f t="shared" si="1"/>
        <v>33205</v>
      </c>
      <c r="Q16" s="169">
        <f t="shared" si="1"/>
        <v>124446</v>
      </c>
      <c r="R16" s="135" t="str">
        <f>B16</f>
        <v>葛城市</v>
      </c>
      <c r="S16" s="184"/>
      <c r="T16" s="129">
        <f t="shared" si="2"/>
        <v>0</v>
      </c>
      <c r="U16" s="129">
        <f t="shared" si="3"/>
        <v>12</v>
      </c>
    </row>
    <row r="17" spans="2:21" s="129" customFormat="1" ht="17.25" customHeight="1">
      <c r="B17" s="135" t="s">
        <v>77</v>
      </c>
      <c r="C17" s="168">
        <f t="shared" si="1"/>
        <v>820</v>
      </c>
      <c r="D17" s="133">
        <f t="shared" si="1"/>
        <v>1980</v>
      </c>
      <c r="E17" s="133">
        <f t="shared" si="1"/>
        <v>2800</v>
      </c>
      <c r="F17" s="133">
        <f t="shared" si="1"/>
        <v>5129111</v>
      </c>
      <c r="G17" s="133">
        <f t="shared" si="1"/>
        <v>2800403</v>
      </c>
      <c r="H17" s="133">
        <f t="shared" si="1"/>
        <v>2328708</v>
      </c>
      <c r="I17" s="133">
        <f t="shared" si="1"/>
        <v>139619</v>
      </c>
      <c r="J17" s="133">
        <f t="shared" si="1"/>
        <v>10832</v>
      </c>
      <c r="K17" s="133">
        <f t="shared" si="1"/>
        <v>26</v>
      </c>
      <c r="L17" s="133">
        <f t="shared" si="1"/>
        <v>1464</v>
      </c>
      <c r="M17" s="133">
        <f t="shared" si="1"/>
        <v>209</v>
      </c>
      <c r="N17" s="133">
        <f t="shared" si="1"/>
        <v>0</v>
      </c>
      <c r="O17" s="133">
        <f t="shared" si="1"/>
        <v>81242</v>
      </c>
      <c r="P17" s="133">
        <f t="shared" si="1"/>
        <v>45846</v>
      </c>
      <c r="Q17" s="169">
        <f t="shared" si="1"/>
        <v>127088</v>
      </c>
      <c r="R17" s="135" t="s">
        <v>77</v>
      </c>
      <c r="S17" s="184"/>
      <c r="T17" s="129">
        <f t="shared" si="2"/>
        <v>0</v>
      </c>
      <c r="U17" s="129">
        <f t="shared" si="3"/>
        <v>0</v>
      </c>
    </row>
    <row r="18" spans="2:21" s="129" customFormat="1" ht="17.25" customHeight="1">
      <c r="B18" s="135" t="s">
        <v>78</v>
      </c>
      <c r="C18" s="168">
        <f t="shared" si="1"/>
        <v>100</v>
      </c>
      <c r="D18" s="133">
        <f t="shared" si="1"/>
        <v>235</v>
      </c>
      <c r="E18" s="133">
        <f t="shared" si="1"/>
        <v>335</v>
      </c>
      <c r="F18" s="133">
        <f t="shared" si="1"/>
        <v>520216</v>
      </c>
      <c r="G18" s="133">
        <f t="shared" si="1"/>
        <v>290935</v>
      </c>
      <c r="H18" s="133">
        <f t="shared" si="1"/>
        <v>229281</v>
      </c>
      <c r="I18" s="133">
        <f t="shared" si="1"/>
        <v>13744</v>
      </c>
      <c r="J18" s="133">
        <f t="shared" si="1"/>
        <v>939</v>
      </c>
      <c r="K18" s="133">
        <f t="shared" si="1"/>
        <v>8</v>
      </c>
      <c r="L18" s="133">
        <f t="shared" si="1"/>
        <v>242</v>
      </c>
      <c r="M18" s="133">
        <f t="shared" si="1"/>
        <v>0</v>
      </c>
      <c r="N18" s="133">
        <f t="shared" si="1"/>
        <v>0</v>
      </c>
      <c r="O18" s="133">
        <f t="shared" si="1"/>
        <v>8123</v>
      </c>
      <c r="P18" s="133">
        <f t="shared" si="1"/>
        <v>4432</v>
      </c>
      <c r="Q18" s="169">
        <f t="shared" si="1"/>
        <v>12555</v>
      </c>
      <c r="R18" s="135" t="s">
        <v>78</v>
      </c>
      <c r="S18" s="184"/>
      <c r="T18" s="129">
        <f t="shared" si="2"/>
        <v>0</v>
      </c>
      <c r="U18" s="129">
        <f t="shared" si="3"/>
        <v>0</v>
      </c>
    </row>
    <row r="19" spans="2:21" s="129" customFormat="1" ht="17.25" customHeight="1">
      <c r="B19" s="135" t="s">
        <v>79</v>
      </c>
      <c r="C19" s="168">
        <f t="shared" si="1"/>
        <v>1626</v>
      </c>
      <c r="D19" s="133">
        <f t="shared" si="1"/>
        <v>590</v>
      </c>
      <c r="E19" s="133">
        <f t="shared" si="1"/>
        <v>2216</v>
      </c>
      <c r="F19" s="133">
        <f t="shared" si="1"/>
        <v>4524839</v>
      </c>
      <c r="G19" s="133">
        <f t="shared" si="1"/>
        <v>2303082</v>
      </c>
      <c r="H19" s="133">
        <f t="shared" si="1"/>
        <v>2221757</v>
      </c>
      <c r="I19" s="133">
        <f t="shared" si="1"/>
        <v>133215</v>
      </c>
      <c r="J19" s="133">
        <f t="shared" si="1"/>
        <v>10617</v>
      </c>
      <c r="K19" s="133">
        <f t="shared" si="1"/>
        <v>7</v>
      </c>
      <c r="L19" s="133">
        <f t="shared" si="1"/>
        <v>1265</v>
      </c>
      <c r="M19" s="133">
        <f t="shared" si="1"/>
        <v>45</v>
      </c>
      <c r="N19" s="133">
        <f t="shared" si="1"/>
        <v>0</v>
      </c>
      <c r="O19" s="133">
        <f t="shared" si="1"/>
        <v>106611</v>
      </c>
      <c r="P19" s="133">
        <f t="shared" si="1"/>
        <v>14664</v>
      </c>
      <c r="Q19" s="169">
        <f t="shared" si="1"/>
        <v>121275</v>
      </c>
      <c r="R19" s="135" t="s">
        <v>79</v>
      </c>
      <c r="S19" s="184"/>
      <c r="T19" s="129">
        <f t="shared" si="2"/>
        <v>0</v>
      </c>
      <c r="U19" s="129">
        <f t="shared" si="3"/>
        <v>6</v>
      </c>
    </row>
    <row r="20" spans="2:21" s="129" customFormat="1" ht="17.25" customHeight="1">
      <c r="B20" s="135" t="s">
        <v>80</v>
      </c>
      <c r="C20" s="168">
        <f t="shared" si="1"/>
        <v>638</v>
      </c>
      <c r="D20" s="133">
        <f t="shared" si="1"/>
        <v>1236</v>
      </c>
      <c r="E20" s="133">
        <f t="shared" si="1"/>
        <v>1874</v>
      </c>
      <c r="F20" s="133">
        <f t="shared" si="1"/>
        <v>3700064</v>
      </c>
      <c r="G20" s="133">
        <f t="shared" si="1"/>
        <v>1946330</v>
      </c>
      <c r="H20" s="133">
        <f t="shared" si="1"/>
        <v>1753734</v>
      </c>
      <c r="I20" s="133">
        <f t="shared" si="1"/>
        <v>105148</v>
      </c>
      <c r="J20" s="133">
        <f t="shared" si="1"/>
        <v>8435</v>
      </c>
      <c r="K20" s="133">
        <f t="shared" si="1"/>
        <v>19</v>
      </c>
      <c r="L20" s="133">
        <f t="shared" si="1"/>
        <v>1080</v>
      </c>
      <c r="M20" s="133">
        <f t="shared" si="1"/>
        <v>41</v>
      </c>
      <c r="N20" s="133">
        <f t="shared" si="1"/>
        <v>0</v>
      </c>
      <c r="O20" s="133">
        <f t="shared" si="1"/>
        <v>63931</v>
      </c>
      <c r="P20" s="133">
        <f t="shared" si="1"/>
        <v>31630</v>
      </c>
      <c r="Q20" s="169">
        <f t="shared" si="1"/>
        <v>95561</v>
      </c>
      <c r="R20" s="135" t="s">
        <v>80</v>
      </c>
      <c r="S20" s="184"/>
      <c r="T20" s="129">
        <f t="shared" si="2"/>
        <v>0</v>
      </c>
      <c r="U20" s="129">
        <f t="shared" si="3"/>
        <v>12</v>
      </c>
    </row>
    <row r="21" spans="2:21" s="129" customFormat="1" ht="17.25" customHeight="1">
      <c r="B21" s="135" t="s">
        <v>81</v>
      </c>
      <c r="C21" s="168">
        <f t="shared" si="1"/>
        <v>1741</v>
      </c>
      <c r="D21" s="133">
        <f t="shared" si="1"/>
        <v>634</v>
      </c>
      <c r="E21" s="133">
        <f t="shared" si="1"/>
        <v>2375</v>
      </c>
      <c r="F21" s="133">
        <f t="shared" si="1"/>
        <v>4790212</v>
      </c>
      <c r="G21" s="133">
        <f t="shared" si="1"/>
        <v>2420051</v>
      </c>
      <c r="H21" s="133">
        <f t="shared" si="1"/>
        <v>2370161</v>
      </c>
      <c r="I21" s="133">
        <f t="shared" si="1"/>
        <v>142114</v>
      </c>
      <c r="J21" s="133">
        <f t="shared" si="1"/>
        <v>11314</v>
      </c>
      <c r="K21" s="133">
        <f t="shared" si="1"/>
        <v>45</v>
      </c>
      <c r="L21" s="133">
        <f t="shared" si="1"/>
        <v>1349</v>
      </c>
      <c r="M21" s="133">
        <f t="shared" si="1"/>
        <v>184</v>
      </c>
      <c r="N21" s="133">
        <f t="shared" si="1"/>
        <v>0</v>
      </c>
      <c r="O21" s="133">
        <f t="shared" si="1"/>
        <v>113604</v>
      </c>
      <c r="P21" s="133">
        <f t="shared" si="1"/>
        <v>15600</v>
      </c>
      <c r="Q21" s="169">
        <f t="shared" si="1"/>
        <v>129204</v>
      </c>
      <c r="R21" s="135" t="s">
        <v>81</v>
      </c>
      <c r="S21" s="184"/>
      <c r="T21" s="129">
        <f t="shared" si="2"/>
        <v>0</v>
      </c>
      <c r="U21" s="129">
        <f t="shared" si="3"/>
        <v>18</v>
      </c>
    </row>
    <row r="22" spans="2:21" s="129" customFormat="1" ht="17.25" customHeight="1">
      <c r="B22" s="135" t="s">
        <v>82</v>
      </c>
      <c r="C22" s="168">
        <f t="shared" si="1"/>
        <v>306</v>
      </c>
      <c r="D22" s="133">
        <f t="shared" si="1"/>
        <v>292</v>
      </c>
      <c r="E22" s="133">
        <f t="shared" si="1"/>
        <v>598</v>
      </c>
      <c r="F22" s="133">
        <f t="shared" si="1"/>
        <v>1048708</v>
      </c>
      <c r="G22" s="133">
        <f t="shared" si="1"/>
        <v>589482</v>
      </c>
      <c r="H22" s="133">
        <f t="shared" si="1"/>
        <v>459226</v>
      </c>
      <c r="I22" s="133">
        <f t="shared" si="1"/>
        <v>27529</v>
      </c>
      <c r="J22" s="133">
        <f t="shared" si="1"/>
        <v>1899</v>
      </c>
      <c r="K22" s="133">
        <f t="shared" si="1"/>
        <v>13</v>
      </c>
      <c r="L22" s="133">
        <f t="shared" si="1"/>
        <v>74</v>
      </c>
      <c r="M22" s="133">
        <f t="shared" si="1"/>
        <v>7</v>
      </c>
      <c r="N22" s="133">
        <f t="shared" si="1"/>
        <v>0</v>
      </c>
      <c r="O22" s="133">
        <f t="shared" si="1"/>
        <v>18707</v>
      </c>
      <c r="P22" s="133">
        <f t="shared" si="1"/>
        <v>6823</v>
      </c>
      <c r="Q22" s="169">
        <f t="shared" si="1"/>
        <v>25530</v>
      </c>
      <c r="R22" s="135" t="s">
        <v>82</v>
      </c>
      <c r="S22" s="184"/>
      <c r="T22" s="129">
        <f t="shared" si="2"/>
        <v>0</v>
      </c>
      <c r="U22" s="129">
        <f t="shared" si="3"/>
        <v>6</v>
      </c>
    </row>
    <row r="23" spans="2:21" s="129" customFormat="1" ht="17.25" customHeight="1">
      <c r="B23" s="135" t="s">
        <v>83</v>
      </c>
      <c r="C23" s="168">
        <f t="shared" ref="C23:Q38" si="4">C68</f>
        <v>305</v>
      </c>
      <c r="D23" s="133">
        <f t="shared" si="4"/>
        <v>396</v>
      </c>
      <c r="E23" s="133">
        <f t="shared" si="4"/>
        <v>701</v>
      </c>
      <c r="F23" s="133">
        <f t="shared" si="4"/>
        <v>1382317</v>
      </c>
      <c r="G23" s="133">
        <f t="shared" si="4"/>
        <v>731821</v>
      </c>
      <c r="H23" s="133">
        <f t="shared" si="4"/>
        <v>650496</v>
      </c>
      <c r="I23" s="133">
        <f t="shared" si="4"/>
        <v>39002</v>
      </c>
      <c r="J23" s="133">
        <f t="shared" si="4"/>
        <v>3491</v>
      </c>
      <c r="K23" s="133">
        <f t="shared" si="4"/>
        <v>8</v>
      </c>
      <c r="L23" s="133">
        <f t="shared" si="4"/>
        <v>655</v>
      </c>
      <c r="M23" s="133">
        <f t="shared" si="4"/>
        <v>5</v>
      </c>
      <c r="N23" s="133">
        <f t="shared" si="4"/>
        <v>0</v>
      </c>
      <c r="O23" s="133">
        <f t="shared" si="4"/>
        <v>25350</v>
      </c>
      <c r="P23" s="133">
        <f t="shared" si="4"/>
        <v>9493</v>
      </c>
      <c r="Q23" s="169">
        <f t="shared" si="4"/>
        <v>34843</v>
      </c>
      <c r="R23" s="135" t="s">
        <v>83</v>
      </c>
      <c r="S23" s="184"/>
      <c r="T23" s="129">
        <f t="shared" si="2"/>
        <v>0</v>
      </c>
      <c r="U23" s="129">
        <f t="shared" si="3"/>
        <v>0</v>
      </c>
    </row>
    <row r="24" spans="2:21" s="129" customFormat="1" ht="17.25" customHeight="1">
      <c r="B24" s="135" t="s">
        <v>84</v>
      </c>
      <c r="C24" s="168">
        <f t="shared" si="4"/>
        <v>513</v>
      </c>
      <c r="D24" s="133">
        <f t="shared" si="4"/>
        <v>44</v>
      </c>
      <c r="E24" s="133">
        <f t="shared" si="4"/>
        <v>557</v>
      </c>
      <c r="F24" s="133">
        <f t="shared" si="4"/>
        <v>1251060</v>
      </c>
      <c r="G24" s="133">
        <f t="shared" si="4"/>
        <v>586511</v>
      </c>
      <c r="H24" s="133">
        <f t="shared" si="4"/>
        <v>664549</v>
      </c>
      <c r="I24" s="133">
        <f t="shared" si="4"/>
        <v>39852</v>
      </c>
      <c r="J24" s="133">
        <f t="shared" si="4"/>
        <v>3056</v>
      </c>
      <c r="K24" s="133">
        <f t="shared" si="4"/>
        <v>15</v>
      </c>
      <c r="L24" s="133">
        <f t="shared" si="4"/>
        <v>806</v>
      </c>
      <c r="M24" s="133">
        <f t="shared" si="4"/>
        <v>27</v>
      </c>
      <c r="N24" s="133">
        <f t="shared" si="4"/>
        <v>0</v>
      </c>
      <c r="O24" s="133">
        <f t="shared" si="4"/>
        <v>35462</v>
      </c>
      <c r="P24" s="133">
        <f t="shared" si="4"/>
        <v>480</v>
      </c>
      <c r="Q24" s="169">
        <f t="shared" si="4"/>
        <v>35942</v>
      </c>
      <c r="R24" s="135" t="s">
        <v>84</v>
      </c>
      <c r="S24" s="184"/>
      <c r="T24" s="129">
        <f t="shared" si="2"/>
        <v>0</v>
      </c>
      <c r="U24" s="129">
        <f t="shared" si="3"/>
        <v>6</v>
      </c>
    </row>
    <row r="25" spans="2:21" s="129" customFormat="1" ht="17.25" customHeight="1">
      <c r="B25" s="135" t="s">
        <v>85</v>
      </c>
      <c r="C25" s="168">
        <f t="shared" si="4"/>
        <v>1165</v>
      </c>
      <c r="D25" s="133">
        <f t="shared" si="4"/>
        <v>1450</v>
      </c>
      <c r="E25" s="133">
        <f t="shared" si="4"/>
        <v>2615</v>
      </c>
      <c r="F25" s="133">
        <f t="shared" si="4"/>
        <v>5335464</v>
      </c>
      <c r="G25" s="133">
        <f t="shared" si="4"/>
        <v>2672662</v>
      </c>
      <c r="H25" s="133">
        <f t="shared" si="4"/>
        <v>2662802</v>
      </c>
      <c r="I25" s="133">
        <f t="shared" si="4"/>
        <v>159662</v>
      </c>
      <c r="J25" s="133">
        <f t="shared" si="4"/>
        <v>12124</v>
      </c>
      <c r="K25" s="133">
        <f t="shared" si="4"/>
        <v>19</v>
      </c>
      <c r="L25" s="133">
        <f t="shared" si="4"/>
        <v>1166</v>
      </c>
      <c r="M25" s="133">
        <f t="shared" si="4"/>
        <v>16</v>
      </c>
      <c r="N25" s="133">
        <f t="shared" si="4"/>
        <v>0</v>
      </c>
      <c r="O25" s="133">
        <f t="shared" si="4"/>
        <v>109369</v>
      </c>
      <c r="P25" s="133">
        <f t="shared" si="4"/>
        <v>36932</v>
      </c>
      <c r="Q25" s="169">
        <f t="shared" si="4"/>
        <v>146301</v>
      </c>
      <c r="R25" s="135" t="s">
        <v>85</v>
      </c>
      <c r="S25" s="184"/>
      <c r="T25" s="129">
        <f t="shared" si="2"/>
        <v>0</v>
      </c>
      <c r="U25" s="129">
        <f t="shared" si="3"/>
        <v>36</v>
      </c>
    </row>
    <row r="26" spans="2:21" s="129" customFormat="1" ht="17.25" customHeight="1">
      <c r="B26" s="135" t="s">
        <v>86</v>
      </c>
      <c r="C26" s="168">
        <f t="shared" si="4"/>
        <v>59</v>
      </c>
      <c r="D26" s="133">
        <f t="shared" si="4"/>
        <v>55</v>
      </c>
      <c r="E26" s="133">
        <f t="shared" si="4"/>
        <v>114</v>
      </c>
      <c r="F26" s="133">
        <f t="shared" si="4"/>
        <v>168974</v>
      </c>
      <c r="G26" s="133">
        <f t="shared" si="4"/>
        <v>98780</v>
      </c>
      <c r="H26" s="133">
        <f t="shared" si="4"/>
        <v>70194</v>
      </c>
      <c r="I26" s="133">
        <f t="shared" si="4"/>
        <v>4207</v>
      </c>
      <c r="J26" s="133">
        <f t="shared" si="4"/>
        <v>263</v>
      </c>
      <c r="K26" s="133">
        <f t="shared" si="4"/>
        <v>0</v>
      </c>
      <c r="L26" s="133">
        <f t="shared" si="4"/>
        <v>59</v>
      </c>
      <c r="M26" s="133">
        <f t="shared" si="4"/>
        <v>0</v>
      </c>
      <c r="N26" s="133">
        <f t="shared" si="4"/>
        <v>0</v>
      </c>
      <c r="O26" s="133">
        <f t="shared" si="4"/>
        <v>2771</v>
      </c>
      <c r="P26" s="133">
        <f t="shared" si="4"/>
        <v>1114</v>
      </c>
      <c r="Q26" s="169">
        <f t="shared" si="4"/>
        <v>3885</v>
      </c>
      <c r="R26" s="135" t="s">
        <v>86</v>
      </c>
      <c r="S26" s="184"/>
      <c r="T26" s="129">
        <f t="shared" si="2"/>
        <v>0</v>
      </c>
      <c r="U26" s="129">
        <f t="shared" si="3"/>
        <v>0</v>
      </c>
    </row>
    <row r="27" spans="2:21" s="129" customFormat="1" ht="17.25" customHeight="1">
      <c r="B27" s="135" t="s">
        <v>87</v>
      </c>
      <c r="C27" s="168">
        <f t="shared" si="4"/>
        <v>60</v>
      </c>
      <c r="D27" s="133">
        <f t="shared" si="4"/>
        <v>37</v>
      </c>
      <c r="E27" s="133">
        <f t="shared" si="4"/>
        <v>97</v>
      </c>
      <c r="F27" s="133">
        <f t="shared" si="4"/>
        <v>152613</v>
      </c>
      <c r="G27" s="133">
        <f t="shared" si="4"/>
        <v>85889</v>
      </c>
      <c r="H27" s="133">
        <f t="shared" si="4"/>
        <v>66724</v>
      </c>
      <c r="I27" s="133">
        <f t="shared" si="4"/>
        <v>3999</v>
      </c>
      <c r="J27" s="133">
        <f t="shared" si="4"/>
        <v>243</v>
      </c>
      <c r="K27" s="133">
        <f t="shared" si="4"/>
        <v>0</v>
      </c>
      <c r="L27" s="133">
        <f t="shared" si="4"/>
        <v>45</v>
      </c>
      <c r="M27" s="133">
        <f t="shared" si="4"/>
        <v>0</v>
      </c>
      <c r="N27" s="133">
        <f t="shared" si="4"/>
        <v>0</v>
      </c>
      <c r="O27" s="133">
        <f t="shared" si="4"/>
        <v>3088</v>
      </c>
      <c r="P27" s="133">
        <f t="shared" si="4"/>
        <v>623</v>
      </c>
      <c r="Q27" s="169">
        <f t="shared" si="4"/>
        <v>3711</v>
      </c>
      <c r="R27" s="135" t="s">
        <v>87</v>
      </c>
      <c r="S27" s="184"/>
      <c r="T27" s="129">
        <f t="shared" si="2"/>
        <v>0</v>
      </c>
      <c r="U27" s="129">
        <f t="shared" si="3"/>
        <v>0</v>
      </c>
    </row>
    <row r="28" spans="2:21" s="129" customFormat="1" ht="17.25" customHeight="1">
      <c r="B28" s="135" t="s">
        <v>88</v>
      </c>
      <c r="C28" s="168">
        <f t="shared" si="4"/>
        <v>449</v>
      </c>
      <c r="D28" s="133">
        <f t="shared" si="4"/>
        <v>151</v>
      </c>
      <c r="E28" s="133">
        <f t="shared" si="4"/>
        <v>600</v>
      </c>
      <c r="F28" s="133">
        <f t="shared" si="4"/>
        <v>1051378</v>
      </c>
      <c r="G28" s="133">
        <f t="shared" si="4"/>
        <v>562958</v>
      </c>
      <c r="H28" s="133">
        <f t="shared" si="4"/>
        <v>488420</v>
      </c>
      <c r="I28" s="133">
        <f t="shared" si="4"/>
        <v>29279</v>
      </c>
      <c r="J28" s="133">
        <f t="shared" si="4"/>
        <v>2281</v>
      </c>
      <c r="K28" s="133">
        <f t="shared" si="4"/>
        <v>0</v>
      </c>
      <c r="L28" s="133">
        <f t="shared" si="4"/>
        <v>555</v>
      </c>
      <c r="M28" s="133">
        <f t="shared" si="4"/>
        <v>108</v>
      </c>
      <c r="N28" s="133">
        <f t="shared" si="4"/>
        <v>0</v>
      </c>
      <c r="O28" s="133">
        <f t="shared" si="4"/>
        <v>22861</v>
      </c>
      <c r="P28" s="133">
        <f t="shared" si="4"/>
        <v>3474</v>
      </c>
      <c r="Q28" s="169">
        <f t="shared" si="4"/>
        <v>26335</v>
      </c>
      <c r="R28" s="135" t="s">
        <v>88</v>
      </c>
      <c r="S28" s="184"/>
      <c r="T28" s="129">
        <f t="shared" si="2"/>
        <v>0</v>
      </c>
      <c r="U28" s="129">
        <f t="shared" si="3"/>
        <v>0</v>
      </c>
    </row>
    <row r="29" spans="2:21" s="129" customFormat="1" ht="17.25" customHeight="1">
      <c r="B29" s="135" t="s">
        <v>89</v>
      </c>
      <c r="C29" s="168">
        <f t="shared" si="4"/>
        <v>293</v>
      </c>
      <c r="D29" s="133">
        <f t="shared" si="4"/>
        <v>238</v>
      </c>
      <c r="E29" s="133">
        <f t="shared" si="4"/>
        <v>531</v>
      </c>
      <c r="F29" s="133">
        <f t="shared" si="4"/>
        <v>1017328</v>
      </c>
      <c r="G29" s="133">
        <f t="shared" si="4"/>
        <v>517621</v>
      </c>
      <c r="H29" s="133">
        <f t="shared" si="4"/>
        <v>499707</v>
      </c>
      <c r="I29" s="133">
        <f t="shared" si="4"/>
        <v>29961</v>
      </c>
      <c r="J29" s="133">
        <f t="shared" si="4"/>
        <v>1723</v>
      </c>
      <c r="K29" s="133">
        <f t="shared" si="4"/>
        <v>1</v>
      </c>
      <c r="L29" s="133">
        <f t="shared" si="4"/>
        <v>433</v>
      </c>
      <c r="M29" s="133">
        <f t="shared" si="4"/>
        <v>20</v>
      </c>
      <c r="N29" s="133">
        <f t="shared" si="4"/>
        <v>0</v>
      </c>
      <c r="O29" s="133">
        <f t="shared" si="4"/>
        <v>22041</v>
      </c>
      <c r="P29" s="133">
        <f t="shared" si="4"/>
        <v>5743</v>
      </c>
      <c r="Q29" s="169">
        <f t="shared" si="4"/>
        <v>27784</v>
      </c>
      <c r="R29" s="135" t="s">
        <v>89</v>
      </c>
      <c r="S29" s="184"/>
      <c r="T29" s="129">
        <f t="shared" si="2"/>
        <v>0</v>
      </c>
      <c r="U29" s="129">
        <f t="shared" si="3"/>
        <v>0</v>
      </c>
    </row>
    <row r="30" spans="2:21" s="129" customFormat="1" ht="17.25" customHeight="1">
      <c r="B30" s="135" t="s">
        <v>90</v>
      </c>
      <c r="C30" s="168">
        <f t="shared" si="4"/>
        <v>892</v>
      </c>
      <c r="D30" s="133">
        <f t="shared" si="4"/>
        <v>1028</v>
      </c>
      <c r="E30" s="133">
        <f t="shared" si="4"/>
        <v>1920</v>
      </c>
      <c r="F30" s="133">
        <f t="shared" si="4"/>
        <v>3866319</v>
      </c>
      <c r="G30" s="133">
        <f t="shared" si="4"/>
        <v>2040935</v>
      </c>
      <c r="H30" s="133">
        <f t="shared" si="4"/>
        <v>1825384</v>
      </c>
      <c r="I30" s="133">
        <f t="shared" si="4"/>
        <v>109445</v>
      </c>
      <c r="J30" s="133">
        <f t="shared" si="4"/>
        <v>8492</v>
      </c>
      <c r="K30" s="133">
        <f t="shared" si="4"/>
        <v>14</v>
      </c>
      <c r="L30" s="133">
        <f t="shared" si="4"/>
        <v>832</v>
      </c>
      <c r="M30" s="133">
        <f t="shared" si="4"/>
        <v>91</v>
      </c>
      <c r="N30" s="133">
        <f t="shared" si="4"/>
        <v>0</v>
      </c>
      <c r="O30" s="133">
        <f t="shared" si="4"/>
        <v>72829</v>
      </c>
      <c r="P30" s="133">
        <f t="shared" si="4"/>
        <v>27181</v>
      </c>
      <c r="Q30" s="169">
        <f t="shared" si="4"/>
        <v>100010</v>
      </c>
      <c r="R30" s="135" t="s">
        <v>90</v>
      </c>
      <c r="S30" s="184"/>
      <c r="T30" s="129">
        <f t="shared" si="2"/>
        <v>0</v>
      </c>
      <c r="U30" s="129">
        <f t="shared" si="3"/>
        <v>6</v>
      </c>
    </row>
    <row r="31" spans="2:21" s="129" customFormat="1" ht="17.25" customHeight="1">
      <c r="B31" s="135" t="s">
        <v>91</v>
      </c>
      <c r="C31" s="168">
        <f t="shared" si="4"/>
        <v>713</v>
      </c>
      <c r="D31" s="133">
        <f t="shared" si="4"/>
        <v>1319</v>
      </c>
      <c r="E31" s="133">
        <f t="shared" si="4"/>
        <v>2032</v>
      </c>
      <c r="F31" s="133">
        <f t="shared" si="4"/>
        <v>4633213</v>
      </c>
      <c r="G31" s="133">
        <f t="shared" si="4"/>
        <v>2135979</v>
      </c>
      <c r="H31" s="133">
        <f t="shared" si="4"/>
        <v>2497234</v>
      </c>
      <c r="I31" s="133">
        <f t="shared" si="4"/>
        <v>149750</v>
      </c>
      <c r="J31" s="133">
        <f t="shared" si="4"/>
        <v>14715</v>
      </c>
      <c r="K31" s="133">
        <f t="shared" si="4"/>
        <v>21</v>
      </c>
      <c r="L31" s="133">
        <f t="shared" si="4"/>
        <v>1175</v>
      </c>
      <c r="M31" s="133">
        <f t="shared" si="4"/>
        <v>100</v>
      </c>
      <c r="N31" s="133">
        <f t="shared" si="4"/>
        <v>0</v>
      </c>
      <c r="O31" s="133">
        <f t="shared" si="4"/>
        <v>99180</v>
      </c>
      <c r="P31" s="133">
        <f t="shared" si="4"/>
        <v>34559</v>
      </c>
      <c r="Q31" s="169">
        <f t="shared" si="4"/>
        <v>133739</v>
      </c>
      <c r="R31" s="135" t="s">
        <v>91</v>
      </c>
      <c r="S31" s="184"/>
      <c r="T31" s="129">
        <f t="shared" si="2"/>
        <v>0</v>
      </c>
      <c r="U31" s="129">
        <f t="shared" si="3"/>
        <v>0</v>
      </c>
    </row>
    <row r="32" spans="2:21" s="129" customFormat="1" ht="17.25" customHeight="1">
      <c r="B32" s="135" t="s">
        <v>92</v>
      </c>
      <c r="C32" s="168">
        <f t="shared" si="4"/>
        <v>1178</v>
      </c>
      <c r="D32" s="133">
        <f t="shared" si="4"/>
        <v>1379</v>
      </c>
      <c r="E32" s="133">
        <f t="shared" si="4"/>
        <v>2557</v>
      </c>
      <c r="F32" s="133">
        <f t="shared" si="4"/>
        <v>5556909</v>
      </c>
      <c r="G32" s="133">
        <f t="shared" si="4"/>
        <v>2768395</v>
      </c>
      <c r="H32" s="133">
        <f t="shared" si="4"/>
        <v>2788514</v>
      </c>
      <c r="I32" s="133">
        <f t="shared" si="4"/>
        <v>167206</v>
      </c>
      <c r="J32" s="133">
        <f t="shared" si="4"/>
        <v>13435</v>
      </c>
      <c r="K32" s="133">
        <f t="shared" si="4"/>
        <v>18</v>
      </c>
      <c r="L32" s="133">
        <f t="shared" si="4"/>
        <v>2070</v>
      </c>
      <c r="M32" s="133">
        <f t="shared" si="4"/>
        <v>202</v>
      </c>
      <c r="N32" s="133">
        <f t="shared" si="4"/>
        <v>0</v>
      </c>
      <c r="O32" s="133">
        <f t="shared" si="4"/>
        <v>115076</v>
      </c>
      <c r="P32" s="133">
        <f t="shared" si="4"/>
        <v>36393</v>
      </c>
      <c r="Q32" s="169">
        <f t="shared" si="4"/>
        <v>151469</v>
      </c>
      <c r="R32" s="135" t="s">
        <v>92</v>
      </c>
      <c r="S32" s="184"/>
      <c r="T32" s="129">
        <f t="shared" si="2"/>
        <v>0</v>
      </c>
      <c r="U32" s="129">
        <f t="shared" si="3"/>
        <v>12</v>
      </c>
    </row>
    <row r="33" spans="2:21" s="129" customFormat="1" ht="17.25" customHeight="1">
      <c r="B33" s="135" t="s">
        <v>93</v>
      </c>
      <c r="C33" s="168">
        <f t="shared" si="4"/>
        <v>980</v>
      </c>
      <c r="D33" s="133">
        <f t="shared" si="4"/>
        <v>991</v>
      </c>
      <c r="E33" s="133">
        <f t="shared" si="4"/>
        <v>1971</v>
      </c>
      <c r="F33" s="133">
        <f t="shared" si="4"/>
        <v>4258710</v>
      </c>
      <c r="G33" s="133">
        <f t="shared" si="4"/>
        <v>2143908</v>
      </c>
      <c r="H33" s="133">
        <f t="shared" si="4"/>
        <v>2114802</v>
      </c>
      <c r="I33" s="133">
        <f t="shared" si="4"/>
        <v>126806</v>
      </c>
      <c r="J33" s="133">
        <f t="shared" si="4"/>
        <v>9864</v>
      </c>
      <c r="K33" s="133">
        <f t="shared" si="4"/>
        <v>11</v>
      </c>
      <c r="L33" s="133">
        <f t="shared" si="4"/>
        <v>959</v>
      </c>
      <c r="M33" s="133">
        <f t="shared" si="4"/>
        <v>98</v>
      </c>
      <c r="N33" s="133">
        <f t="shared" si="4"/>
        <v>0</v>
      </c>
      <c r="O33" s="133">
        <f t="shared" si="4"/>
        <v>87690</v>
      </c>
      <c r="P33" s="133">
        <f t="shared" si="4"/>
        <v>28154</v>
      </c>
      <c r="Q33" s="169">
        <f t="shared" si="4"/>
        <v>115844</v>
      </c>
      <c r="R33" s="135" t="s">
        <v>93</v>
      </c>
      <c r="S33" s="184"/>
      <c r="T33" s="129">
        <f t="shared" si="2"/>
        <v>0</v>
      </c>
      <c r="U33" s="129">
        <f t="shared" si="3"/>
        <v>30</v>
      </c>
    </row>
    <row r="34" spans="2:21" s="129" customFormat="1" ht="17.25" customHeight="1">
      <c r="B34" s="135" t="s">
        <v>94</v>
      </c>
      <c r="C34" s="168">
        <f t="shared" si="4"/>
        <v>306</v>
      </c>
      <c r="D34" s="133">
        <f t="shared" si="4"/>
        <v>225</v>
      </c>
      <c r="E34" s="133">
        <f t="shared" si="4"/>
        <v>531</v>
      </c>
      <c r="F34" s="133">
        <f t="shared" si="4"/>
        <v>957903</v>
      </c>
      <c r="G34" s="133">
        <f t="shared" si="4"/>
        <v>519393</v>
      </c>
      <c r="H34" s="133">
        <f t="shared" si="4"/>
        <v>438510</v>
      </c>
      <c r="I34" s="133">
        <f t="shared" si="4"/>
        <v>26287</v>
      </c>
      <c r="J34" s="133">
        <f t="shared" si="4"/>
        <v>1853</v>
      </c>
      <c r="K34" s="133">
        <f t="shared" si="4"/>
        <v>3</v>
      </c>
      <c r="L34" s="133">
        <f t="shared" si="4"/>
        <v>290</v>
      </c>
      <c r="M34" s="133">
        <f t="shared" si="4"/>
        <v>0</v>
      </c>
      <c r="N34" s="133">
        <f t="shared" si="4"/>
        <v>0</v>
      </c>
      <c r="O34" s="133">
        <f t="shared" si="4"/>
        <v>18926</v>
      </c>
      <c r="P34" s="133">
        <f t="shared" si="4"/>
        <v>5215</v>
      </c>
      <c r="Q34" s="169">
        <f t="shared" si="4"/>
        <v>24141</v>
      </c>
      <c r="R34" s="135" t="s">
        <v>94</v>
      </c>
      <c r="S34" s="184"/>
      <c r="T34" s="129">
        <f t="shared" si="2"/>
        <v>0</v>
      </c>
      <c r="U34" s="129">
        <f t="shared" si="3"/>
        <v>0</v>
      </c>
    </row>
    <row r="35" spans="2:21" s="129" customFormat="1" ht="17.25" customHeight="1">
      <c r="B35" s="135" t="s">
        <v>95</v>
      </c>
      <c r="C35" s="168">
        <f t="shared" si="4"/>
        <v>363</v>
      </c>
      <c r="D35" s="133">
        <f t="shared" si="4"/>
        <v>801</v>
      </c>
      <c r="E35" s="133">
        <f t="shared" si="4"/>
        <v>1164</v>
      </c>
      <c r="F35" s="133">
        <f t="shared" si="4"/>
        <v>2123991</v>
      </c>
      <c r="G35" s="133">
        <f t="shared" si="4"/>
        <v>1159688</v>
      </c>
      <c r="H35" s="133">
        <f t="shared" si="4"/>
        <v>964303</v>
      </c>
      <c r="I35" s="133">
        <f t="shared" si="4"/>
        <v>57811</v>
      </c>
      <c r="J35" s="133">
        <f t="shared" si="4"/>
        <v>4397</v>
      </c>
      <c r="K35" s="133">
        <f t="shared" si="4"/>
        <v>14</v>
      </c>
      <c r="L35" s="133">
        <f t="shared" si="4"/>
        <v>519</v>
      </c>
      <c r="M35" s="133">
        <f t="shared" si="4"/>
        <v>376</v>
      </c>
      <c r="N35" s="133">
        <f t="shared" si="4"/>
        <v>0</v>
      </c>
      <c r="O35" s="133">
        <f t="shared" si="4"/>
        <v>34960</v>
      </c>
      <c r="P35" s="133">
        <f t="shared" si="4"/>
        <v>17539</v>
      </c>
      <c r="Q35" s="169">
        <f t="shared" si="4"/>
        <v>52499</v>
      </c>
      <c r="R35" s="135" t="s">
        <v>95</v>
      </c>
      <c r="S35" s="184"/>
      <c r="T35" s="129">
        <f t="shared" si="2"/>
        <v>0</v>
      </c>
      <c r="U35" s="129">
        <f t="shared" si="3"/>
        <v>6</v>
      </c>
    </row>
    <row r="36" spans="2:21" s="129" customFormat="1" ht="17.25" customHeight="1">
      <c r="B36" s="135" t="s">
        <v>96</v>
      </c>
      <c r="C36" s="168">
        <f t="shared" si="4"/>
        <v>130</v>
      </c>
      <c r="D36" s="133">
        <f t="shared" si="4"/>
        <v>302</v>
      </c>
      <c r="E36" s="133">
        <f t="shared" si="4"/>
        <v>432</v>
      </c>
      <c r="F36" s="133">
        <f t="shared" si="4"/>
        <v>782683</v>
      </c>
      <c r="G36" s="133">
        <f t="shared" si="4"/>
        <v>423291</v>
      </c>
      <c r="H36" s="133">
        <f t="shared" si="4"/>
        <v>359392</v>
      </c>
      <c r="I36" s="133">
        <f t="shared" si="4"/>
        <v>21546</v>
      </c>
      <c r="J36" s="133">
        <f t="shared" si="4"/>
        <v>1720</v>
      </c>
      <c r="K36" s="133">
        <f t="shared" si="4"/>
        <v>2</v>
      </c>
      <c r="L36" s="133">
        <f t="shared" si="4"/>
        <v>385</v>
      </c>
      <c r="M36" s="133">
        <f t="shared" si="4"/>
        <v>3</v>
      </c>
      <c r="N36" s="133">
        <f t="shared" si="4"/>
        <v>0</v>
      </c>
      <c r="O36" s="133">
        <f t="shared" si="4"/>
        <v>13227</v>
      </c>
      <c r="P36" s="133">
        <f t="shared" si="4"/>
        <v>6203</v>
      </c>
      <c r="Q36" s="169">
        <f t="shared" si="4"/>
        <v>19430</v>
      </c>
      <c r="R36" s="135" t="s">
        <v>96</v>
      </c>
      <c r="S36" s="184"/>
      <c r="T36" s="129">
        <f t="shared" si="2"/>
        <v>0</v>
      </c>
      <c r="U36" s="129">
        <f t="shared" si="3"/>
        <v>6</v>
      </c>
    </row>
    <row r="37" spans="2:21" s="129" customFormat="1" ht="17.25" customHeight="1">
      <c r="B37" s="135" t="s">
        <v>97</v>
      </c>
      <c r="C37" s="168">
        <f t="shared" si="4"/>
        <v>22</v>
      </c>
      <c r="D37" s="133">
        <f t="shared" si="4"/>
        <v>29</v>
      </c>
      <c r="E37" s="133">
        <f t="shared" si="4"/>
        <v>51</v>
      </c>
      <c r="F37" s="133">
        <f t="shared" si="4"/>
        <v>83793</v>
      </c>
      <c r="G37" s="133">
        <f t="shared" si="4"/>
        <v>45080</v>
      </c>
      <c r="H37" s="133">
        <f t="shared" si="4"/>
        <v>38713</v>
      </c>
      <c r="I37" s="133">
        <f t="shared" si="4"/>
        <v>2320</v>
      </c>
      <c r="J37" s="133">
        <f t="shared" si="4"/>
        <v>169</v>
      </c>
      <c r="K37" s="133">
        <f t="shared" si="4"/>
        <v>0</v>
      </c>
      <c r="L37" s="133">
        <f t="shared" si="4"/>
        <v>0</v>
      </c>
      <c r="M37" s="133">
        <f t="shared" si="4"/>
        <v>0</v>
      </c>
      <c r="N37" s="133">
        <f t="shared" si="4"/>
        <v>0</v>
      </c>
      <c r="O37" s="133">
        <f t="shared" si="4"/>
        <v>1549</v>
      </c>
      <c r="P37" s="133">
        <f t="shared" si="4"/>
        <v>602</v>
      </c>
      <c r="Q37" s="169">
        <f t="shared" si="4"/>
        <v>2151</v>
      </c>
      <c r="R37" s="135" t="s">
        <v>97</v>
      </c>
      <c r="S37" s="184"/>
      <c r="T37" s="129">
        <f t="shared" si="2"/>
        <v>0</v>
      </c>
      <c r="U37" s="129">
        <f t="shared" si="3"/>
        <v>0</v>
      </c>
    </row>
    <row r="38" spans="2:21" s="129" customFormat="1" ht="17.25" customHeight="1">
      <c r="B38" s="135" t="s">
        <v>98</v>
      </c>
      <c r="C38" s="168">
        <f t="shared" si="4"/>
        <v>28</v>
      </c>
      <c r="D38" s="133">
        <f t="shared" si="4"/>
        <v>55</v>
      </c>
      <c r="E38" s="133">
        <f t="shared" si="4"/>
        <v>83</v>
      </c>
      <c r="F38" s="133">
        <f t="shared" si="4"/>
        <v>150212</v>
      </c>
      <c r="G38" s="133">
        <f t="shared" si="4"/>
        <v>86744</v>
      </c>
      <c r="H38" s="133">
        <f t="shared" si="4"/>
        <v>63468</v>
      </c>
      <c r="I38" s="133">
        <f t="shared" si="4"/>
        <v>3805</v>
      </c>
      <c r="J38" s="133">
        <f t="shared" si="4"/>
        <v>226</v>
      </c>
      <c r="K38" s="133">
        <f t="shared" si="4"/>
        <v>0</v>
      </c>
      <c r="L38" s="133">
        <f t="shared" si="4"/>
        <v>36</v>
      </c>
      <c r="M38" s="133">
        <f t="shared" si="4"/>
        <v>1</v>
      </c>
      <c r="N38" s="133">
        <f t="shared" si="4"/>
        <v>0</v>
      </c>
      <c r="O38" s="133">
        <f t="shared" si="4"/>
        <v>2111</v>
      </c>
      <c r="P38" s="133">
        <f t="shared" si="4"/>
        <v>1433</v>
      </c>
      <c r="Q38" s="169">
        <f t="shared" si="4"/>
        <v>3544</v>
      </c>
      <c r="R38" s="135" t="s">
        <v>98</v>
      </c>
      <c r="S38" s="184"/>
      <c r="T38" s="129">
        <f t="shared" si="2"/>
        <v>0</v>
      </c>
      <c r="U38" s="129">
        <f t="shared" si="3"/>
        <v>-2</v>
      </c>
    </row>
    <row r="39" spans="2:21" s="129" customFormat="1" ht="17.25" customHeight="1">
      <c r="B39" s="135" t="s">
        <v>99</v>
      </c>
      <c r="C39" s="168">
        <f t="shared" ref="C39:Q44" si="5">C84</f>
        <v>5</v>
      </c>
      <c r="D39" s="133">
        <f t="shared" si="5"/>
        <v>13</v>
      </c>
      <c r="E39" s="133">
        <f t="shared" si="5"/>
        <v>18</v>
      </c>
      <c r="F39" s="133">
        <f t="shared" si="5"/>
        <v>28538</v>
      </c>
      <c r="G39" s="133">
        <f t="shared" si="5"/>
        <v>17259</v>
      </c>
      <c r="H39" s="133">
        <f t="shared" si="5"/>
        <v>11279</v>
      </c>
      <c r="I39" s="133">
        <f t="shared" si="5"/>
        <v>676</v>
      </c>
      <c r="J39" s="133">
        <f t="shared" si="5"/>
        <v>42</v>
      </c>
      <c r="K39" s="133">
        <f t="shared" si="5"/>
        <v>0</v>
      </c>
      <c r="L39" s="133">
        <f t="shared" si="5"/>
        <v>0</v>
      </c>
      <c r="M39" s="133">
        <f t="shared" si="5"/>
        <v>0</v>
      </c>
      <c r="N39" s="133">
        <f t="shared" si="5"/>
        <v>0</v>
      </c>
      <c r="O39" s="133">
        <f t="shared" si="5"/>
        <v>333</v>
      </c>
      <c r="P39" s="133">
        <f t="shared" si="5"/>
        <v>301</v>
      </c>
      <c r="Q39" s="169">
        <f t="shared" si="5"/>
        <v>634</v>
      </c>
      <c r="R39" s="135" t="s">
        <v>99</v>
      </c>
      <c r="S39" s="184"/>
      <c r="T39" s="129">
        <f t="shared" si="2"/>
        <v>0</v>
      </c>
      <c r="U39" s="129">
        <f t="shared" si="3"/>
        <v>0</v>
      </c>
    </row>
    <row r="40" spans="2:21" s="129" customFormat="1" ht="17.25" customHeight="1">
      <c r="B40" s="135" t="s">
        <v>100</v>
      </c>
      <c r="C40" s="168">
        <f t="shared" si="5"/>
        <v>107</v>
      </c>
      <c r="D40" s="133">
        <f t="shared" si="5"/>
        <v>89</v>
      </c>
      <c r="E40" s="133">
        <f t="shared" si="5"/>
        <v>196</v>
      </c>
      <c r="F40" s="133">
        <f t="shared" si="5"/>
        <v>344987</v>
      </c>
      <c r="G40" s="133">
        <f t="shared" si="5"/>
        <v>181688</v>
      </c>
      <c r="H40" s="133">
        <f t="shared" si="5"/>
        <v>163299</v>
      </c>
      <c r="I40" s="133">
        <f t="shared" si="5"/>
        <v>9789</v>
      </c>
      <c r="J40" s="133">
        <f t="shared" si="5"/>
        <v>519</v>
      </c>
      <c r="K40" s="133">
        <f t="shared" si="5"/>
        <v>0</v>
      </c>
      <c r="L40" s="133">
        <f t="shared" si="5"/>
        <v>0</v>
      </c>
      <c r="M40" s="133">
        <f t="shared" si="5"/>
        <v>0</v>
      </c>
      <c r="N40" s="133">
        <f t="shared" si="5"/>
        <v>0</v>
      </c>
      <c r="O40" s="133">
        <f t="shared" si="5"/>
        <v>7426</v>
      </c>
      <c r="P40" s="133">
        <f t="shared" si="5"/>
        <v>1844</v>
      </c>
      <c r="Q40" s="169">
        <f t="shared" si="5"/>
        <v>9270</v>
      </c>
      <c r="R40" s="135" t="s">
        <v>100</v>
      </c>
      <c r="S40" s="184"/>
      <c r="T40" s="129">
        <f t="shared" si="2"/>
        <v>0</v>
      </c>
      <c r="U40" s="129">
        <f t="shared" si="3"/>
        <v>0</v>
      </c>
    </row>
    <row r="41" spans="2:21" s="129" customFormat="1" ht="17.25" customHeight="1">
      <c r="B41" s="135" t="s">
        <v>101</v>
      </c>
      <c r="C41" s="168">
        <f t="shared" si="5"/>
        <v>38</v>
      </c>
      <c r="D41" s="133">
        <f t="shared" si="5"/>
        <v>33</v>
      </c>
      <c r="E41" s="133">
        <f t="shared" si="5"/>
        <v>71</v>
      </c>
      <c r="F41" s="133">
        <f t="shared" si="5"/>
        <v>110736</v>
      </c>
      <c r="G41" s="133">
        <f t="shared" si="5"/>
        <v>63905</v>
      </c>
      <c r="H41" s="133">
        <f t="shared" si="5"/>
        <v>46831</v>
      </c>
      <c r="I41" s="133">
        <f t="shared" si="5"/>
        <v>2807</v>
      </c>
      <c r="J41" s="133">
        <f t="shared" si="5"/>
        <v>208</v>
      </c>
      <c r="K41" s="133">
        <f t="shared" si="5"/>
        <v>5</v>
      </c>
      <c r="L41" s="133">
        <f t="shared" si="5"/>
        <v>0</v>
      </c>
      <c r="M41" s="133">
        <f t="shared" si="5"/>
        <v>0</v>
      </c>
      <c r="N41" s="133">
        <f t="shared" si="5"/>
        <v>0</v>
      </c>
      <c r="O41" s="133">
        <f t="shared" si="5"/>
        <v>1843</v>
      </c>
      <c r="P41" s="133">
        <f t="shared" si="5"/>
        <v>751</v>
      </c>
      <c r="Q41" s="169">
        <f t="shared" si="5"/>
        <v>2594</v>
      </c>
      <c r="R41" s="135" t="s">
        <v>101</v>
      </c>
      <c r="S41" s="184"/>
      <c r="T41" s="129">
        <f t="shared" si="2"/>
        <v>0</v>
      </c>
      <c r="U41" s="129">
        <f t="shared" si="3"/>
        <v>0</v>
      </c>
    </row>
    <row r="42" spans="2:21" s="129" customFormat="1" ht="17.25" customHeight="1">
      <c r="B42" s="135" t="s">
        <v>102</v>
      </c>
      <c r="C42" s="168">
        <f t="shared" si="5"/>
        <v>14</v>
      </c>
      <c r="D42" s="133">
        <f t="shared" si="5"/>
        <v>21</v>
      </c>
      <c r="E42" s="133">
        <f t="shared" si="5"/>
        <v>35</v>
      </c>
      <c r="F42" s="133">
        <f t="shared" si="5"/>
        <v>57405</v>
      </c>
      <c r="G42" s="133">
        <f t="shared" si="5"/>
        <v>31706</v>
      </c>
      <c r="H42" s="133">
        <f t="shared" si="5"/>
        <v>25699</v>
      </c>
      <c r="I42" s="133">
        <f t="shared" si="5"/>
        <v>1540</v>
      </c>
      <c r="J42" s="133">
        <f t="shared" si="5"/>
        <v>91</v>
      </c>
      <c r="K42" s="133">
        <f t="shared" si="5"/>
        <v>0</v>
      </c>
      <c r="L42" s="133">
        <f t="shared" si="5"/>
        <v>0</v>
      </c>
      <c r="M42" s="133">
        <f t="shared" si="5"/>
        <v>0</v>
      </c>
      <c r="N42" s="133">
        <f t="shared" si="5"/>
        <v>0</v>
      </c>
      <c r="O42" s="133">
        <f t="shared" si="5"/>
        <v>848</v>
      </c>
      <c r="P42" s="133">
        <f t="shared" si="5"/>
        <v>601</v>
      </c>
      <c r="Q42" s="169">
        <f t="shared" si="5"/>
        <v>1449</v>
      </c>
      <c r="R42" s="135" t="s">
        <v>102</v>
      </c>
      <c r="S42" s="184"/>
      <c r="T42" s="129">
        <f t="shared" si="2"/>
        <v>0</v>
      </c>
      <c r="U42" s="129">
        <f t="shared" si="3"/>
        <v>0</v>
      </c>
    </row>
    <row r="43" spans="2:21" s="129" customFormat="1" ht="17.25" customHeight="1">
      <c r="B43" s="135" t="s">
        <v>103</v>
      </c>
      <c r="C43" s="168">
        <f t="shared" si="5"/>
        <v>53</v>
      </c>
      <c r="D43" s="133">
        <f t="shared" si="5"/>
        <v>39</v>
      </c>
      <c r="E43" s="133">
        <f t="shared" si="5"/>
        <v>92</v>
      </c>
      <c r="F43" s="133">
        <f t="shared" si="5"/>
        <v>231324</v>
      </c>
      <c r="G43" s="133">
        <f t="shared" si="5"/>
        <v>83449</v>
      </c>
      <c r="H43" s="133">
        <f t="shared" si="5"/>
        <v>147875</v>
      </c>
      <c r="I43" s="133">
        <f t="shared" si="5"/>
        <v>8869</v>
      </c>
      <c r="J43" s="133">
        <f t="shared" si="5"/>
        <v>915</v>
      </c>
      <c r="K43" s="133">
        <f t="shared" si="5"/>
        <v>0</v>
      </c>
      <c r="L43" s="133">
        <f t="shared" si="5"/>
        <v>18</v>
      </c>
      <c r="M43" s="133">
        <f t="shared" si="5"/>
        <v>0</v>
      </c>
      <c r="N43" s="133">
        <f t="shared" si="5"/>
        <v>0</v>
      </c>
      <c r="O43" s="133">
        <f t="shared" si="5"/>
        <v>7086</v>
      </c>
      <c r="P43" s="133">
        <f t="shared" si="5"/>
        <v>850</v>
      </c>
      <c r="Q43" s="169">
        <f t="shared" si="5"/>
        <v>7936</v>
      </c>
      <c r="R43" s="135" t="s">
        <v>103</v>
      </c>
      <c r="S43" s="184"/>
      <c r="T43" s="129">
        <f t="shared" si="2"/>
        <v>0</v>
      </c>
      <c r="U43" s="129">
        <f t="shared" si="3"/>
        <v>0</v>
      </c>
    </row>
    <row r="44" spans="2:21" s="129" customFormat="1" ht="17.25" customHeight="1" thickBot="1">
      <c r="B44" s="141" t="s">
        <v>104</v>
      </c>
      <c r="C44" s="170">
        <f t="shared" si="5"/>
        <v>50</v>
      </c>
      <c r="D44" s="171">
        <f t="shared" si="5"/>
        <v>70</v>
      </c>
      <c r="E44" s="171">
        <f t="shared" si="5"/>
        <v>120</v>
      </c>
      <c r="F44" s="171">
        <f t="shared" si="5"/>
        <v>208289</v>
      </c>
      <c r="G44" s="171">
        <f t="shared" si="5"/>
        <v>114156</v>
      </c>
      <c r="H44" s="171">
        <f t="shared" si="5"/>
        <v>94133</v>
      </c>
      <c r="I44" s="171">
        <f t="shared" si="5"/>
        <v>5643</v>
      </c>
      <c r="J44" s="171">
        <f t="shared" si="5"/>
        <v>348</v>
      </c>
      <c r="K44" s="171">
        <f t="shared" si="5"/>
        <v>0</v>
      </c>
      <c r="L44" s="171">
        <f t="shared" si="5"/>
        <v>0</v>
      </c>
      <c r="M44" s="171">
        <f t="shared" si="5"/>
        <v>0</v>
      </c>
      <c r="N44" s="171">
        <f t="shared" si="5"/>
        <v>0</v>
      </c>
      <c r="O44" s="171">
        <f t="shared" si="5"/>
        <v>3715</v>
      </c>
      <c r="P44" s="171">
        <f t="shared" si="5"/>
        <v>1580</v>
      </c>
      <c r="Q44" s="172">
        <f t="shared" si="5"/>
        <v>5295</v>
      </c>
      <c r="R44" s="141" t="s">
        <v>104</v>
      </c>
      <c r="S44" s="184"/>
      <c r="T44" s="129">
        <f t="shared" si="2"/>
        <v>0</v>
      </c>
      <c r="U44" s="129">
        <f t="shared" si="3"/>
        <v>0</v>
      </c>
    </row>
    <row r="45" spans="2:21" s="129" customFormat="1" ht="17.25" customHeight="1" thickBot="1">
      <c r="B45" s="173" t="s">
        <v>134</v>
      </c>
      <c r="C45" s="143">
        <f>SUM(C6:C17)</f>
        <v>36127</v>
      </c>
      <c r="D45" s="144">
        <f t="shared" ref="D45:Q45" si="6">SUM(D6:D17)</f>
        <v>49124</v>
      </c>
      <c r="E45" s="144">
        <f t="shared" si="6"/>
        <v>85251</v>
      </c>
      <c r="F45" s="144">
        <f t="shared" si="6"/>
        <v>186048389</v>
      </c>
      <c r="G45" s="144">
        <f t="shared" si="6"/>
        <v>88322032</v>
      </c>
      <c r="H45" s="144">
        <f t="shared" si="6"/>
        <v>97726357</v>
      </c>
      <c r="I45" s="144">
        <f t="shared" si="6"/>
        <v>5860081</v>
      </c>
      <c r="J45" s="144">
        <f t="shared" si="6"/>
        <v>450501</v>
      </c>
      <c r="K45" s="144">
        <f t="shared" si="6"/>
        <v>698</v>
      </c>
      <c r="L45" s="144">
        <f t="shared" si="6"/>
        <v>54833</v>
      </c>
      <c r="M45" s="144">
        <f t="shared" si="6"/>
        <v>5717</v>
      </c>
      <c r="N45" s="144">
        <f t="shared" si="6"/>
        <v>5</v>
      </c>
      <c r="O45" s="144">
        <f t="shared" si="6"/>
        <v>4104040</v>
      </c>
      <c r="P45" s="144">
        <f t="shared" si="6"/>
        <v>1243234</v>
      </c>
      <c r="Q45" s="145">
        <f t="shared" si="6"/>
        <v>5347274</v>
      </c>
      <c r="R45" s="173" t="s">
        <v>134</v>
      </c>
      <c r="S45" s="184"/>
      <c r="T45" s="129">
        <f t="shared" si="2"/>
        <v>0</v>
      </c>
      <c r="U45" s="129">
        <f t="shared" si="3"/>
        <v>1053</v>
      </c>
    </row>
    <row r="46" spans="2:21" s="129" customFormat="1" ht="17.25" customHeight="1" thickBot="1">
      <c r="B46" s="174" t="s">
        <v>135</v>
      </c>
      <c r="C46" s="143">
        <f>SUM(C18:C44)</f>
        <v>12134</v>
      </c>
      <c r="D46" s="144">
        <f t="shared" ref="D46:Q46" si="7">SUM(D18:D44)</f>
        <v>11752</v>
      </c>
      <c r="E46" s="144">
        <f t="shared" si="7"/>
        <v>23886</v>
      </c>
      <c r="F46" s="144">
        <f t="shared" si="7"/>
        <v>48338185</v>
      </c>
      <c r="G46" s="144">
        <f t="shared" si="7"/>
        <v>24621698</v>
      </c>
      <c r="H46" s="144">
        <f t="shared" si="7"/>
        <v>23716487</v>
      </c>
      <c r="I46" s="144">
        <f t="shared" si="7"/>
        <v>1422012</v>
      </c>
      <c r="J46" s="144">
        <f t="shared" si="7"/>
        <v>113379</v>
      </c>
      <c r="K46" s="144">
        <f t="shared" si="7"/>
        <v>223</v>
      </c>
      <c r="L46" s="144">
        <f t="shared" si="7"/>
        <v>14013</v>
      </c>
      <c r="M46" s="144">
        <f t="shared" si="7"/>
        <v>1324</v>
      </c>
      <c r="N46" s="144">
        <f t="shared" si="7"/>
        <v>0</v>
      </c>
      <c r="O46" s="144">
        <f t="shared" si="7"/>
        <v>998717</v>
      </c>
      <c r="P46" s="144">
        <f t="shared" si="7"/>
        <v>294214</v>
      </c>
      <c r="Q46" s="145">
        <f t="shared" si="7"/>
        <v>1292931</v>
      </c>
      <c r="R46" s="174" t="s">
        <v>135</v>
      </c>
      <c r="S46" s="184"/>
      <c r="T46" s="129">
        <f t="shared" si="2"/>
        <v>0</v>
      </c>
      <c r="U46" s="129">
        <f t="shared" si="3"/>
        <v>142</v>
      </c>
    </row>
    <row r="47" spans="2:21" s="129" customFormat="1" ht="17.25" customHeight="1" thickBot="1">
      <c r="B47" s="174" t="s">
        <v>21</v>
      </c>
      <c r="C47" s="143">
        <f>SUM(C45:C46)</f>
        <v>48261</v>
      </c>
      <c r="D47" s="144">
        <f t="shared" ref="D47:Q47" si="8">SUM(D45:D46)</f>
        <v>60876</v>
      </c>
      <c r="E47" s="144">
        <f t="shared" si="8"/>
        <v>109137</v>
      </c>
      <c r="F47" s="144">
        <f t="shared" si="8"/>
        <v>234386574</v>
      </c>
      <c r="G47" s="144">
        <f t="shared" si="8"/>
        <v>112943730</v>
      </c>
      <c r="H47" s="144">
        <f t="shared" si="8"/>
        <v>121442844</v>
      </c>
      <c r="I47" s="144">
        <f t="shared" si="8"/>
        <v>7282093</v>
      </c>
      <c r="J47" s="144">
        <f t="shared" si="8"/>
        <v>563880</v>
      </c>
      <c r="K47" s="144">
        <f t="shared" si="8"/>
        <v>921</v>
      </c>
      <c r="L47" s="144">
        <f t="shared" si="8"/>
        <v>68846</v>
      </c>
      <c r="M47" s="144">
        <f t="shared" si="8"/>
        <v>7041</v>
      </c>
      <c r="N47" s="144">
        <f t="shared" si="8"/>
        <v>5</v>
      </c>
      <c r="O47" s="144">
        <f t="shared" si="8"/>
        <v>5102757</v>
      </c>
      <c r="P47" s="144">
        <f t="shared" si="8"/>
        <v>1537448</v>
      </c>
      <c r="Q47" s="145">
        <f t="shared" si="8"/>
        <v>6640205</v>
      </c>
      <c r="R47" s="174" t="s">
        <v>21</v>
      </c>
      <c r="S47" s="184"/>
      <c r="T47" s="129">
        <f t="shared" si="2"/>
        <v>0</v>
      </c>
      <c r="U47" s="129">
        <f t="shared" si="3"/>
        <v>1195</v>
      </c>
    </row>
    <row r="48" spans="2:21" ht="17.25" customHeight="1">
      <c r="R48" s="149" t="str">
        <f>'１'!Z48</f>
        <v>【出典：令和７年度課税状況等調（令和７年７月１日現在）】</v>
      </c>
    </row>
    <row r="50" spans="2:17" ht="69" hidden="1" customHeight="1">
      <c r="B50" s="122" t="s">
        <v>400</v>
      </c>
      <c r="C50" s="192" t="s">
        <v>145</v>
      </c>
      <c r="D50" s="192" t="s">
        <v>146</v>
      </c>
      <c r="E50" s="192" t="s">
        <v>147</v>
      </c>
      <c r="F50" s="192" t="s">
        <v>149</v>
      </c>
      <c r="G50" s="192" t="s">
        <v>180</v>
      </c>
      <c r="H50" s="192" t="s">
        <v>181</v>
      </c>
      <c r="I50" s="192" t="s">
        <v>182</v>
      </c>
      <c r="J50" s="192" t="s">
        <v>183</v>
      </c>
      <c r="K50" s="192" t="s">
        <v>184</v>
      </c>
      <c r="L50" s="192" t="s">
        <v>185</v>
      </c>
      <c r="M50" s="192" t="s">
        <v>186</v>
      </c>
      <c r="N50" s="192" t="s">
        <v>187</v>
      </c>
      <c r="O50" s="192" t="s">
        <v>188</v>
      </c>
      <c r="P50" s="192" t="s">
        <v>189</v>
      </c>
      <c r="Q50" s="192" t="s">
        <v>190</v>
      </c>
    </row>
    <row r="51" spans="2:17" ht="17.25" hidden="1" customHeight="1">
      <c r="B51" s="122" t="s">
        <v>67</v>
      </c>
      <c r="C51" s="193">
        <v>12519</v>
      </c>
      <c r="D51" s="193">
        <v>19150</v>
      </c>
      <c r="E51" s="193">
        <v>31669</v>
      </c>
      <c r="F51" s="193">
        <v>72698045</v>
      </c>
      <c r="G51" s="193">
        <v>33401797</v>
      </c>
      <c r="H51" s="193">
        <v>39296248</v>
      </c>
      <c r="I51" s="193">
        <v>2356471</v>
      </c>
      <c r="J51" s="193">
        <v>176043</v>
      </c>
      <c r="K51" s="193">
        <v>232</v>
      </c>
      <c r="L51" s="193">
        <v>23819</v>
      </c>
      <c r="M51" s="193">
        <v>2134</v>
      </c>
      <c r="N51" s="193">
        <v>0</v>
      </c>
      <c r="O51" s="193">
        <v>1647148</v>
      </c>
      <c r="P51" s="193">
        <v>506625</v>
      </c>
      <c r="Q51" s="193">
        <v>2153773</v>
      </c>
    </row>
    <row r="52" spans="2:17" ht="17.25" hidden="1" customHeight="1">
      <c r="B52" s="122" t="s">
        <v>68</v>
      </c>
      <c r="C52" s="193">
        <v>1771</v>
      </c>
      <c r="D52" s="193">
        <v>2335</v>
      </c>
      <c r="E52" s="193">
        <v>4106</v>
      </c>
      <c r="F52" s="193">
        <v>7941727</v>
      </c>
      <c r="G52" s="193">
        <v>4108259</v>
      </c>
      <c r="H52" s="193">
        <v>3833468</v>
      </c>
      <c r="I52" s="193">
        <v>229841</v>
      </c>
      <c r="J52" s="193">
        <v>17725</v>
      </c>
      <c r="K52" s="193">
        <v>53</v>
      </c>
      <c r="L52" s="193">
        <v>1684</v>
      </c>
      <c r="M52" s="193">
        <v>202</v>
      </c>
      <c r="N52" s="193">
        <v>0</v>
      </c>
      <c r="O52" s="193">
        <v>155464</v>
      </c>
      <c r="P52" s="193">
        <v>54701</v>
      </c>
      <c r="Q52" s="193">
        <v>210165</v>
      </c>
    </row>
    <row r="53" spans="2:17" ht="17.25" hidden="1" customHeight="1">
      <c r="B53" s="122" t="s">
        <v>69</v>
      </c>
      <c r="C53" s="193">
        <v>2521</v>
      </c>
      <c r="D53" s="193">
        <v>4717</v>
      </c>
      <c r="E53" s="193">
        <v>7238</v>
      </c>
      <c r="F53" s="193">
        <v>14763843</v>
      </c>
      <c r="G53" s="193">
        <v>7448545</v>
      </c>
      <c r="H53" s="193">
        <v>7315298</v>
      </c>
      <c r="I53" s="193">
        <v>438616</v>
      </c>
      <c r="J53" s="193">
        <v>31400</v>
      </c>
      <c r="K53" s="193">
        <v>68</v>
      </c>
      <c r="L53" s="193">
        <v>4201</v>
      </c>
      <c r="M53" s="193">
        <v>673</v>
      </c>
      <c r="N53" s="193">
        <v>0</v>
      </c>
      <c r="O53" s="193">
        <v>283378</v>
      </c>
      <c r="P53" s="193">
        <v>118836</v>
      </c>
      <c r="Q53" s="193">
        <v>402214</v>
      </c>
    </row>
    <row r="54" spans="2:17" ht="17.25" hidden="1" customHeight="1">
      <c r="B54" s="122" t="s">
        <v>70</v>
      </c>
      <c r="C54" s="193">
        <v>1457</v>
      </c>
      <c r="D54" s="193">
        <v>2562</v>
      </c>
      <c r="E54" s="193">
        <v>4019</v>
      </c>
      <c r="F54" s="193">
        <v>8344723</v>
      </c>
      <c r="G54" s="193">
        <v>3918375</v>
      </c>
      <c r="H54" s="193">
        <v>4426348</v>
      </c>
      <c r="I54" s="193">
        <v>265414</v>
      </c>
      <c r="J54" s="193">
        <v>17078</v>
      </c>
      <c r="K54" s="193">
        <v>41</v>
      </c>
      <c r="L54" s="193">
        <v>1620</v>
      </c>
      <c r="M54" s="193">
        <v>94</v>
      </c>
      <c r="N54" s="193">
        <v>0</v>
      </c>
      <c r="O54" s="193">
        <v>186497</v>
      </c>
      <c r="P54" s="193">
        <v>60024</v>
      </c>
      <c r="Q54" s="193">
        <v>246521</v>
      </c>
    </row>
    <row r="55" spans="2:17" ht="17.25" hidden="1" customHeight="1">
      <c r="B55" s="122" t="s">
        <v>71</v>
      </c>
      <c r="C55" s="193">
        <v>3209</v>
      </c>
      <c r="D55" s="193">
        <v>5882</v>
      </c>
      <c r="E55" s="193">
        <v>9091</v>
      </c>
      <c r="F55" s="193">
        <v>19879970</v>
      </c>
      <c r="G55" s="193">
        <v>9217454</v>
      </c>
      <c r="H55" s="193">
        <v>10662516</v>
      </c>
      <c r="I55" s="193">
        <v>639380</v>
      </c>
      <c r="J55" s="193">
        <v>53710</v>
      </c>
      <c r="K55" s="193">
        <v>79</v>
      </c>
      <c r="L55" s="193">
        <v>4927</v>
      </c>
      <c r="M55" s="193">
        <v>763</v>
      </c>
      <c r="N55" s="193">
        <v>0</v>
      </c>
      <c r="O55" s="193">
        <v>430132</v>
      </c>
      <c r="P55" s="193">
        <v>149637</v>
      </c>
      <c r="Q55" s="193">
        <v>579769</v>
      </c>
    </row>
    <row r="56" spans="2:17" ht="17.25" hidden="1" customHeight="1">
      <c r="B56" s="122" t="s">
        <v>72</v>
      </c>
      <c r="C56" s="193">
        <v>1483</v>
      </c>
      <c r="D56" s="193">
        <v>2450</v>
      </c>
      <c r="E56" s="193">
        <v>3933</v>
      </c>
      <c r="F56" s="193">
        <v>7742662</v>
      </c>
      <c r="G56" s="193">
        <v>3969707</v>
      </c>
      <c r="H56" s="193">
        <v>3772955</v>
      </c>
      <c r="I56" s="193">
        <v>226217</v>
      </c>
      <c r="J56" s="193">
        <v>16034</v>
      </c>
      <c r="K56" s="193">
        <v>37</v>
      </c>
      <c r="L56" s="193">
        <v>2180</v>
      </c>
      <c r="M56" s="193">
        <v>249</v>
      </c>
      <c r="N56" s="193">
        <v>0</v>
      </c>
      <c r="O56" s="193">
        <v>152212</v>
      </c>
      <c r="P56" s="193">
        <v>55487</v>
      </c>
      <c r="Q56" s="193">
        <v>207699</v>
      </c>
    </row>
    <row r="57" spans="2:17" ht="17.25" hidden="1" customHeight="1">
      <c r="B57" s="122" t="s">
        <v>73</v>
      </c>
      <c r="C57" s="193">
        <v>648</v>
      </c>
      <c r="D57" s="193">
        <v>1432</v>
      </c>
      <c r="E57" s="193">
        <v>2080</v>
      </c>
      <c r="F57" s="193">
        <v>3749215</v>
      </c>
      <c r="G57" s="193">
        <v>1962945</v>
      </c>
      <c r="H57" s="193">
        <v>1786270</v>
      </c>
      <c r="I57" s="193">
        <v>107092</v>
      </c>
      <c r="J57" s="193">
        <v>7039</v>
      </c>
      <c r="K57" s="193">
        <v>15</v>
      </c>
      <c r="L57" s="193">
        <v>682</v>
      </c>
      <c r="M57" s="193">
        <v>17</v>
      </c>
      <c r="N57" s="193">
        <v>0</v>
      </c>
      <c r="O57" s="193">
        <v>67635</v>
      </c>
      <c r="P57" s="193">
        <v>31704</v>
      </c>
      <c r="Q57" s="193">
        <v>99339</v>
      </c>
    </row>
    <row r="58" spans="2:17" ht="17.25" hidden="1" customHeight="1">
      <c r="B58" s="122" t="s">
        <v>74</v>
      </c>
      <c r="C58" s="193">
        <v>518</v>
      </c>
      <c r="D58" s="193">
        <v>1369</v>
      </c>
      <c r="E58" s="193">
        <v>1887</v>
      </c>
      <c r="F58" s="193">
        <v>3513197</v>
      </c>
      <c r="G58" s="193">
        <v>1885676</v>
      </c>
      <c r="H58" s="193">
        <v>1627521</v>
      </c>
      <c r="I58" s="193">
        <v>97572</v>
      </c>
      <c r="J58" s="193">
        <v>7651</v>
      </c>
      <c r="K58" s="193">
        <v>13</v>
      </c>
      <c r="L58" s="193">
        <v>1880</v>
      </c>
      <c r="M58" s="193">
        <v>185</v>
      </c>
      <c r="N58" s="193">
        <v>0</v>
      </c>
      <c r="O58" s="193">
        <v>57052</v>
      </c>
      <c r="P58" s="193">
        <v>30773</v>
      </c>
      <c r="Q58" s="193">
        <v>87825</v>
      </c>
    </row>
    <row r="59" spans="2:17" ht="17.25" hidden="1" customHeight="1">
      <c r="B59" s="122" t="s">
        <v>75</v>
      </c>
      <c r="C59" s="193">
        <v>7708</v>
      </c>
      <c r="D59" s="193">
        <v>3146</v>
      </c>
      <c r="E59" s="193">
        <v>10854</v>
      </c>
      <c r="F59" s="193">
        <v>25981186</v>
      </c>
      <c r="G59" s="193">
        <v>11664968</v>
      </c>
      <c r="H59" s="193">
        <v>14316218</v>
      </c>
      <c r="I59" s="193">
        <v>858522</v>
      </c>
      <c r="J59" s="193">
        <v>71809</v>
      </c>
      <c r="K59" s="193">
        <v>71</v>
      </c>
      <c r="L59" s="193">
        <v>8983</v>
      </c>
      <c r="M59" s="193">
        <v>864</v>
      </c>
      <c r="N59" s="193">
        <v>5</v>
      </c>
      <c r="O59" s="193">
        <v>687181</v>
      </c>
      <c r="P59" s="193">
        <v>89452</v>
      </c>
      <c r="Q59" s="193">
        <v>776633</v>
      </c>
    </row>
    <row r="60" spans="2:17" ht="17.25" hidden="1" customHeight="1">
      <c r="B60" s="122" t="s">
        <v>76</v>
      </c>
      <c r="C60" s="193">
        <v>2463</v>
      </c>
      <c r="D60" s="193">
        <v>2681</v>
      </c>
      <c r="E60" s="193">
        <v>5144</v>
      </c>
      <c r="F60" s="193">
        <v>11541518</v>
      </c>
      <c r="G60" s="193">
        <v>5443032</v>
      </c>
      <c r="H60" s="193">
        <v>6098486</v>
      </c>
      <c r="I60" s="193">
        <v>365697</v>
      </c>
      <c r="J60" s="193">
        <v>31085</v>
      </c>
      <c r="K60" s="193">
        <v>54</v>
      </c>
      <c r="L60" s="193">
        <v>2339</v>
      </c>
      <c r="M60" s="193">
        <v>303</v>
      </c>
      <c r="N60" s="193">
        <v>0</v>
      </c>
      <c r="O60" s="193">
        <v>264858</v>
      </c>
      <c r="P60" s="193">
        <v>66944</v>
      </c>
      <c r="Q60" s="193">
        <v>331802</v>
      </c>
    </row>
    <row r="61" spans="2:17" ht="17.25" hidden="1" customHeight="1">
      <c r="B61" s="122" t="s">
        <v>313</v>
      </c>
      <c r="C61" s="193">
        <v>1010</v>
      </c>
      <c r="D61" s="193">
        <v>1420</v>
      </c>
      <c r="E61" s="193">
        <v>2430</v>
      </c>
      <c r="F61" s="193">
        <v>4763192</v>
      </c>
      <c r="G61" s="193">
        <v>2500871</v>
      </c>
      <c r="H61" s="193">
        <v>2262321</v>
      </c>
      <c r="I61" s="193">
        <v>135640</v>
      </c>
      <c r="J61" s="193">
        <v>10095</v>
      </c>
      <c r="K61" s="193">
        <v>9</v>
      </c>
      <c r="L61" s="193">
        <v>1054</v>
      </c>
      <c r="M61" s="193">
        <v>24</v>
      </c>
      <c r="N61" s="193">
        <v>0</v>
      </c>
      <c r="O61" s="193">
        <v>91241</v>
      </c>
      <c r="P61" s="193">
        <v>33205</v>
      </c>
      <c r="Q61" s="193">
        <v>124446</v>
      </c>
    </row>
    <row r="62" spans="2:17" ht="17.25" hidden="1" customHeight="1">
      <c r="B62" s="122" t="s">
        <v>77</v>
      </c>
      <c r="C62" s="193">
        <v>820</v>
      </c>
      <c r="D62" s="193">
        <v>1980</v>
      </c>
      <c r="E62" s="193">
        <v>2800</v>
      </c>
      <c r="F62" s="193">
        <v>5129111</v>
      </c>
      <c r="G62" s="193">
        <v>2800403</v>
      </c>
      <c r="H62" s="193">
        <v>2328708</v>
      </c>
      <c r="I62" s="193">
        <v>139619</v>
      </c>
      <c r="J62" s="193">
        <v>10832</v>
      </c>
      <c r="K62" s="193">
        <v>26</v>
      </c>
      <c r="L62" s="193">
        <v>1464</v>
      </c>
      <c r="M62" s="193">
        <v>209</v>
      </c>
      <c r="N62" s="193">
        <v>0</v>
      </c>
      <c r="O62" s="193">
        <v>81242</v>
      </c>
      <c r="P62" s="193">
        <v>45846</v>
      </c>
      <c r="Q62" s="193">
        <v>127088</v>
      </c>
    </row>
    <row r="63" spans="2:17" ht="17.25" hidden="1" customHeight="1">
      <c r="B63" s="122" t="s">
        <v>78</v>
      </c>
      <c r="C63" s="193">
        <v>100</v>
      </c>
      <c r="D63" s="193">
        <v>235</v>
      </c>
      <c r="E63" s="193">
        <v>335</v>
      </c>
      <c r="F63" s="193">
        <v>520216</v>
      </c>
      <c r="G63" s="193">
        <v>290935</v>
      </c>
      <c r="H63" s="193">
        <v>229281</v>
      </c>
      <c r="I63" s="193">
        <v>13744</v>
      </c>
      <c r="J63" s="193">
        <v>939</v>
      </c>
      <c r="K63" s="193">
        <v>8</v>
      </c>
      <c r="L63" s="193">
        <v>242</v>
      </c>
      <c r="M63" s="193">
        <v>0</v>
      </c>
      <c r="N63" s="193">
        <v>0</v>
      </c>
      <c r="O63" s="193">
        <v>8123</v>
      </c>
      <c r="P63" s="193">
        <v>4432</v>
      </c>
      <c r="Q63" s="193">
        <v>12555</v>
      </c>
    </row>
    <row r="64" spans="2:17" ht="17.25" hidden="1" customHeight="1">
      <c r="B64" s="122" t="s">
        <v>79</v>
      </c>
      <c r="C64" s="193">
        <v>1626</v>
      </c>
      <c r="D64" s="193">
        <v>590</v>
      </c>
      <c r="E64" s="193">
        <v>2216</v>
      </c>
      <c r="F64" s="193">
        <v>4524839</v>
      </c>
      <c r="G64" s="193">
        <v>2303082</v>
      </c>
      <c r="H64" s="193">
        <v>2221757</v>
      </c>
      <c r="I64" s="193">
        <v>133215</v>
      </c>
      <c r="J64" s="193">
        <v>10617</v>
      </c>
      <c r="K64" s="193">
        <v>7</v>
      </c>
      <c r="L64" s="193">
        <v>1265</v>
      </c>
      <c r="M64" s="193">
        <v>45</v>
      </c>
      <c r="N64" s="193">
        <v>0</v>
      </c>
      <c r="O64" s="193">
        <v>106611</v>
      </c>
      <c r="P64" s="193">
        <v>14664</v>
      </c>
      <c r="Q64" s="193">
        <v>121275</v>
      </c>
    </row>
    <row r="65" spans="2:17" ht="17.25" hidden="1" customHeight="1">
      <c r="B65" s="122" t="s">
        <v>80</v>
      </c>
      <c r="C65" s="193">
        <v>638</v>
      </c>
      <c r="D65" s="193">
        <v>1236</v>
      </c>
      <c r="E65" s="193">
        <v>1874</v>
      </c>
      <c r="F65" s="193">
        <v>3700064</v>
      </c>
      <c r="G65" s="193">
        <v>1946330</v>
      </c>
      <c r="H65" s="193">
        <v>1753734</v>
      </c>
      <c r="I65" s="193">
        <v>105148</v>
      </c>
      <c r="J65" s="193">
        <v>8435</v>
      </c>
      <c r="K65" s="193">
        <v>19</v>
      </c>
      <c r="L65" s="193">
        <v>1080</v>
      </c>
      <c r="M65" s="193">
        <v>41</v>
      </c>
      <c r="N65" s="193">
        <v>0</v>
      </c>
      <c r="O65" s="193">
        <v>63931</v>
      </c>
      <c r="P65" s="193">
        <v>31630</v>
      </c>
      <c r="Q65" s="193">
        <v>95561</v>
      </c>
    </row>
    <row r="66" spans="2:17" ht="17.25" hidden="1" customHeight="1">
      <c r="B66" s="122" t="s">
        <v>81</v>
      </c>
      <c r="C66" s="193">
        <v>1741</v>
      </c>
      <c r="D66" s="193">
        <v>634</v>
      </c>
      <c r="E66" s="193">
        <v>2375</v>
      </c>
      <c r="F66" s="193">
        <v>4790212</v>
      </c>
      <c r="G66" s="193">
        <v>2420051</v>
      </c>
      <c r="H66" s="193">
        <v>2370161</v>
      </c>
      <c r="I66" s="193">
        <v>142114</v>
      </c>
      <c r="J66" s="193">
        <v>11314</v>
      </c>
      <c r="K66" s="193">
        <v>45</v>
      </c>
      <c r="L66" s="193">
        <v>1349</v>
      </c>
      <c r="M66" s="193">
        <v>184</v>
      </c>
      <c r="N66" s="193">
        <v>0</v>
      </c>
      <c r="O66" s="193">
        <v>113604</v>
      </c>
      <c r="P66" s="193">
        <v>15600</v>
      </c>
      <c r="Q66" s="193">
        <v>129204</v>
      </c>
    </row>
    <row r="67" spans="2:17" ht="17.25" hidden="1" customHeight="1">
      <c r="B67" s="122" t="s">
        <v>82</v>
      </c>
      <c r="C67" s="193">
        <v>306</v>
      </c>
      <c r="D67" s="193">
        <v>292</v>
      </c>
      <c r="E67" s="193">
        <v>598</v>
      </c>
      <c r="F67" s="193">
        <v>1048708</v>
      </c>
      <c r="G67" s="193">
        <v>589482</v>
      </c>
      <c r="H67" s="193">
        <v>459226</v>
      </c>
      <c r="I67" s="193">
        <v>27529</v>
      </c>
      <c r="J67" s="193">
        <v>1899</v>
      </c>
      <c r="K67" s="193">
        <v>13</v>
      </c>
      <c r="L67" s="193">
        <v>74</v>
      </c>
      <c r="M67" s="193">
        <v>7</v>
      </c>
      <c r="N67" s="193">
        <v>0</v>
      </c>
      <c r="O67" s="193">
        <v>18707</v>
      </c>
      <c r="P67" s="193">
        <v>6823</v>
      </c>
      <c r="Q67" s="193">
        <v>25530</v>
      </c>
    </row>
    <row r="68" spans="2:17" ht="17.25" hidden="1" customHeight="1">
      <c r="B68" s="122" t="s">
        <v>83</v>
      </c>
      <c r="C68" s="193">
        <v>305</v>
      </c>
      <c r="D68" s="193">
        <v>396</v>
      </c>
      <c r="E68" s="193">
        <v>701</v>
      </c>
      <c r="F68" s="193">
        <v>1382317</v>
      </c>
      <c r="G68" s="193">
        <v>731821</v>
      </c>
      <c r="H68" s="193">
        <v>650496</v>
      </c>
      <c r="I68" s="193">
        <v>39002</v>
      </c>
      <c r="J68" s="193">
        <v>3491</v>
      </c>
      <c r="K68" s="193">
        <v>8</v>
      </c>
      <c r="L68" s="193">
        <v>655</v>
      </c>
      <c r="M68" s="193">
        <v>5</v>
      </c>
      <c r="N68" s="193">
        <v>0</v>
      </c>
      <c r="O68" s="193">
        <v>25350</v>
      </c>
      <c r="P68" s="193">
        <v>9493</v>
      </c>
      <c r="Q68" s="193">
        <v>34843</v>
      </c>
    </row>
    <row r="69" spans="2:17" ht="17.25" hidden="1" customHeight="1">
      <c r="B69" s="122" t="s">
        <v>84</v>
      </c>
      <c r="C69" s="193">
        <v>513</v>
      </c>
      <c r="D69" s="193">
        <v>44</v>
      </c>
      <c r="E69" s="193">
        <v>557</v>
      </c>
      <c r="F69" s="193">
        <v>1251060</v>
      </c>
      <c r="G69" s="193">
        <v>586511</v>
      </c>
      <c r="H69" s="193">
        <v>664549</v>
      </c>
      <c r="I69" s="193">
        <v>39852</v>
      </c>
      <c r="J69" s="193">
        <v>3056</v>
      </c>
      <c r="K69" s="193">
        <v>15</v>
      </c>
      <c r="L69" s="193">
        <v>806</v>
      </c>
      <c r="M69" s="193">
        <v>27</v>
      </c>
      <c r="N69" s="193">
        <v>0</v>
      </c>
      <c r="O69" s="193">
        <v>35462</v>
      </c>
      <c r="P69" s="193">
        <v>480</v>
      </c>
      <c r="Q69" s="193">
        <v>35942</v>
      </c>
    </row>
    <row r="70" spans="2:17" ht="17.25" hidden="1" customHeight="1">
      <c r="B70" s="122" t="s">
        <v>85</v>
      </c>
      <c r="C70" s="193">
        <v>1165</v>
      </c>
      <c r="D70" s="193">
        <v>1450</v>
      </c>
      <c r="E70" s="193">
        <v>2615</v>
      </c>
      <c r="F70" s="193">
        <v>5335464</v>
      </c>
      <c r="G70" s="193">
        <v>2672662</v>
      </c>
      <c r="H70" s="193">
        <v>2662802</v>
      </c>
      <c r="I70" s="193">
        <v>159662</v>
      </c>
      <c r="J70" s="193">
        <v>12124</v>
      </c>
      <c r="K70" s="193">
        <v>19</v>
      </c>
      <c r="L70" s="193">
        <v>1166</v>
      </c>
      <c r="M70" s="193">
        <v>16</v>
      </c>
      <c r="N70" s="193">
        <v>0</v>
      </c>
      <c r="O70" s="193">
        <v>109369</v>
      </c>
      <c r="P70" s="193">
        <v>36932</v>
      </c>
      <c r="Q70" s="193">
        <v>146301</v>
      </c>
    </row>
    <row r="71" spans="2:17" ht="17.25" hidden="1" customHeight="1">
      <c r="B71" s="122" t="s">
        <v>86</v>
      </c>
      <c r="C71" s="193">
        <v>59</v>
      </c>
      <c r="D71" s="193">
        <v>55</v>
      </c>
      <c r="E71" s="193">
        <v>114</v>
      </c>
      <c r="F71" s="193">
        <v>168974</v>
      </c>
      <c r="G71" s="193">
        <v>98780</v>
      </c>
      <c r="H71" s="193">
        <v>70194</v>
      </c>
      <c r="I71" s="193">
        <v>4207</v>
      </c>
      <c r="J71" s="193">
        <v>263</v>
      </c>
      <c r="K71" s="193">
        <v>0</v>
      </c>
      <c r="L71" s="193">
        <v>59</v>
      </c>
      <c r="M71" s="193">
        <v>0</v>
      </c>
      <c r="N71" s="193">
        <v>0</v>
      </c>
      <c r="O71" s="193">
        <v>2771</v>
      </c>
      <c r="P71" s="193">
        <v>1114</v>
      </c>
      <c r="Q71" s="193">
        <v>3885</v>
      </c>
    </row>
    <row r="72" spans="2:17" ht="17.25" hidden="1" customHeight="1">
      <c r="B72" s="122" t="s">
        <v>87</v>
      </c>
      <c r="C72" s="193">
        <v>60</v>
      </c>
      <c r="D72" s="193">
        <v>37</v>
      </c>
      <c r="E72" s="193">
        <v>97</v>
      </c>
      <c r="F72" s="193">
        <v>152613</v>
      </c>
      <c r="G72" s="193">
        <v>85889</v>
      </c>
      <c r="H72" s="193">
        <v>66724</v>
      </c>
      <c r="I72" s="193">
        <v>3999</v>
      </c>
      <c r="J72" s="193">
        <v>243</v>
      </c>
      <c r="K72" s="193">
        <v>0</v>
      </c>
      <c r="L72" s="193">
        <v>45</v>
      </c>
      <c r="M72" s="193">
        <v>0</v>
      </c>
      <c r="N72" s="193">
        <v>0</v>
      </c>
      <c r="O72" s="193">
        <v>3088</v>
      </c>
      <c r="P72" s="193">
        <v>623</v>
      </c>
      <c r="Q72" s="193">
        <v>3711</v>
      </c>
    </row>
    <row r="73" spans="2:17" ht="17.25" hidden="1" customHeight="1">
      <c r="B73" s="122" t="s">
        <v>88</v>
      </c>
      <c r="C73" s="193">
        <v>449</v>
      </c>
      <c r="D73" s="193">
        <v>151</v>
      </c>
      <c r="E73" s="193">
        <v>600</v>
      </c>
      <c r="F73" s="193">
        <v>1051378</v>
      </c>
      <c r="G73" s="193">
        <v>562958</v>
      </c>
      <c r="H73" s="193">
        <v>488420</v>
      </c>
      <c r="I73" s="193">
        <v>29279</v>
      </c>
      <c r="J73" s="193">
        <v>2281</v>
      </c>
      <c r="K73" s="193">
        <v>0</v>
      </c>
      <c r="L73" s="193">
        <v>555</v>
      </c>
      <c r="M73" s="193">
        <v>108</v>
      </c>
      <c r="N73" s="193">
        <v>0</v>
      </c>
      <c r="O73" s="193">
        <v>22861</v>
      </c>
      <c r="P73" s="193">
        <v>3474</v>
      </c>
      <c r="Q73" s="193">
        <v>26335</v>
      </c>
    </row>
    <row r="74" spans="2:17" ht="17.25" hidden="1" customHeight="1">
      <c r="B74" s="122" t="s">
        <v>89</v>
      </c>
      <c r="C74" s="193">
        <v>293</v>
      </c>
      <c r="D74" s="193">
        <v>238</v>
      </c>
      <c r="E74" s="193">
        <v>531</v>
      </c>
      <c r="F74" s="193">
        <v>1017328</v>
      </c>
      <c r="G74" s="193">
        <v>517621</v>
      </c>
      <c r="H74" s="193">
        <v>499707</v>
      </c>
      <c r="I74" s="193">
        <v>29961</v>
      </c>
      <c r="J74" s="193">
        <v>1723</v>
      </c>
      <c r="K74" s="193">
        <v>1</v>
      </c>
      <c r="L74" s="193">
        <v>433</v>
      </c>
      <c r="M74" s="193">
        <v>20</v>
      </c>
      <c r="N74" s="193">
        <v>0</v>
      </c>
      <c r="O74" s="193">
        <v>22041</v>
      </c>
      <c r="P74" s="193">
        <v>5743</v>
      </c>
      <c r="Q74" s="193">
        <v>27784</v>
      </c>
    </row>
    <row r="75" spans="2:17" ht="17.25" hidden="1" customHeight="1">
      <c r="B75" s="122" t="s">
        <v>90</v>
      </c>
      <c r="C75" s="193">
        <v>892</v>
      </c>
      <c r="D75" s="193">
        <v>1028</v>
      </c>
      <c r="E75" s="193">
        <v>1920</v>
      </c>
      <c r="F75" s="193">
        <v>3866319</v>
      </c>
      <c r="G75" s="193">
        <v>2040935</v>
      </c>
      <c r="H75" s="193">
        <v>1825384</v>
      </c>
      <c r="I75" s="193">
        <v>109445</v>
      </c>
      <c r="J75" s="193">
        <v>8492</v>
      </c>
      <c r="K75" s="193">
        <v>14</v>
      </c>
      <c r="L75" s="193">
        <v>832</v>
      </c>
      <c r="M75" s="193">
        <v>91</v>
      </c>
      <c r="N75" s="193">
        <v>0</v>
      </c>
      <c r="O75" s="193">
        <v>72829</v>
      </c>
      <c r="P75" s="193">
        <v>27181</v>
      </c>
      <c r="Q75" s="193">
        <v>100010</v>
      </c>
    </row>
    <row r="76" spans="2:17" ht="17.25" hidden="1" customHeight="1">
      <c r="B76" s="122" t="s">
        <v>91</v>
      </c>
      <c r="C76" s="193">
        <v>713</v>
      </c>
      <c r="D76" s="193">
        <v>1319</v>
      </c>
      <c r="E76" s="193">
        <v>2032</v>
      </c>
      <c r="F76" s="193">
        <v>4633213</v>
      </c>
      <c r="G76" s="193">
        <v>2135979</v>
      </c>
      <c r="H76" s="193">
        <v>2497234</v>
      </c>
      <c r="I76" s="193">
        <v>149750</v>
      </c>
      <c r="J76" s="193">
        <v>14715</v>
      </c>
      <c r="K76" s="193">
        <v>21</v>
      </c>
      <c r="L76" s="193">
        <v>1175</v>
      </c>
      <c r="M76" s="193">
        <v>100</v>
      </c>
      <c r="N76" s="193">
        <v>0</v>
      </c>
      <c r="O76" s="193">
        <v>99180</v>
      </c>
      <c r="P76" s="193">
        <v>34559</v>
      </c>
      <c r="Q76" s="193">
        <v>133739</v>
      </c>
    </row>
    <row r="77" spans="2:17" ht="17.25" hidden="1" customHeight="1">
      <c r="B77" s="122" t="s">
        <v>92</v>
      </c>
      <c r="C77" s="193">
        <v>1178</v>
      </c>
      <c r="D77" s="193">
        <v>1379</v>
      </c>
      <c r="E77" s="193">
        <v>2557</v>
      </c>
      <c r="F77" s="193">
        <v>5556909</v>
      </c>
      <c r="G77" s="193">
        <v>2768395</v>
      </c>
      <c r="H77" s="193">
        <v>2788514</v>
      </c>
      <c r="I77" s="193">
        <v>167206</v>
      </c>
      <c r="J77" s="193">
        <v>13435</v>
      </c>
      <c r="K77" s="193">
        <v>18</v>
      </c>
      <c r="L77" s="193">
        <v>2070</v>
      </c>
      <c r="M77" s="193">
        <v>202</v>
      </c>
      <c r="N77" s="193">
        <v>0</v>
      </c>
      <c r="O77" s="193">
        <v>115076</v>
      </c>
      <c r="P77" s="193">
        <v>36393</v>
      </c>
      <c r="Q77" s="193">
        <v>151469</v>
      </c>
    </row>
    <row r="78" spans="2:17" ht="17.25" hidden="1" customHeight="1">
      <c r="B78" s="122" t="s">
        <v>93</v>
      </c>
      <c r="C78" s="193">
        <v>980</v>
      </c>
      <c r="D78" s="193">
        <v>991</v>
      </c>
      <c r="E78" s="193">
        <v>1971</v>
      </c>
      <c r="F78" s="193">
        <v>4258710</v>
      </c>
      <c r="G78" s="193">
        <v>2143908</v>
      </c>
      <c r="H78" s="193">
        <v>2114802</v>
      </c>
      <c r="I78" s="193">
        <v>126806</v>
      </c>
      <c r="J78" s="193">
        <v>9864</v>
      </c>
      <c r="K78" s="193">
        <v>11</v>
      </c>
      <c r="L78" s="193">
        <v>959</v>
      </c>
      <c r="M78" s="193">
        <v>98</v>
      </c>
      <c r="N78" s="193">
        <v>0</v>
      </c>
      <c r="O78" s="193">
        <v>87690</v>
      </c>
      <c r="P78" s="193">
        <v>28154</v>
      </c>
      <c r="Q78" s="193">
        <v>115844</v>
      </c>
    </row>
    <row r="79" spans="2:17" ht="17.25" hidden="1" customHeight="1">
      <c r="B79" s="122" t="s">
        <v>94</v>
      </c>
      <c r="C79" s="193">
        <v>306</v>
      </c>
      <c r="D79" s="193">
        <v>225</v>
      </c>
      <c r="E79" s="193">
        <v>531</v>
      </c>
      <c r="F79" s="193">
        <v>957903</v>
      </c>
      <c r="G79" s="193">
        <v>519393</v>
      </c>
      <c r="H79" s="193">
        <v>438510</v>
      </c>
      <c r="I79" s="193">
        <v>26287</v>
      </c>
      <c r="J79" s="193">
        <v>1853</v>
      </c>
      <c r="K79" s="193">
        <v>3</v>
      </c>
      <c r="L79" s="193">
        <v>290</v>
      </c>
      <c r="M79" s="193">
        <v>0</v>
      </c>
      <c r="N79" s="193">
        <v>0</v>
      </c>
      <c r="O79" s="193">
        <v>18926</v>
      </c>
      <c r="P79" s="193">
        <v>5215</v>
      </c>
      <c r="Q79" s="193">
        <v>24141</v>
      </c>
    </row>
    <row r="80" spans="2:17" ht="17.25" hidden="1" customHeight="1">
      <c r="B80" s="122" t="s">
        <v>95</v>
      </c>
      <c r="C80" s="193">
        <v>363</v>
      </c>
      <c r="D80" s="193">
        <v>801</v>
      </c>
      <c r="E80" s="193">
        <v>1164</v>
      </c>
      <c r="F80" s="193">
        <v>2123991</v>
      </c>
      <c r="G80" s="193">
        <v>1159688</v>
      </c>
      <c r="H80" s="193">
        <v>964303</v>
      </c>
      <c r="I80" s="193">
        <v>57811</v>
      </c>
      <c r="J80" s="193">
        <v>4397</v>
      </c>
      <c r="K80" s="193">
        <v>14</v>
      </c>
      <c r="L80" s="193">
        <v>519</v>
      </c>
      <c r="M80" s="193">
        <v>376</v>
      </c>
      <c r="N80" s="193">
        <v>0</v>
      </c>
      <c r="O80" s="193">
        <v>34960</v>
      </c>
      <c r="P80" s="193">
        <v>17539</v>
      </c>
      <c r="Q80" s="193">
        <v>52499</v>
      </c>
    </row>
    <row r="81" spans="2:17" ht="17.25" hidden="1" customHeight="1">
      <c r="B81" s="122" t="s">
        <v>96</v>
      </c>
      <c r="C81" s="193">
        <v>130</v>
      </c>
      <c r="D81" s="193">
        <v>302</v>
      </c>
      <c r="E81" s="193">
        <v>432</v>
      </c>
      <c r="F81" s="193">
        <v>782683</v>
      </c>
      <c r="G81" s="193">
        <v>423291</v>
      </c>
      <c r="H81" s="193">
        <v>359392</v>
      </c>
      <c r="I81" s="193">
        <v>21546</v>
      </c>
      <c r="J81" s="193">
        <v>1720</v>
      </c>
      <c r="K81" s="193">
        <v>2</v>
      </c>
      <c r="L81" s="193">
        <v>385</v>
      </c>
      <c r="M81" s="193">
        <v>3</v>
      </c>
      <c r="N81" s="193">
        <v>0</v>
      </c>
      <c r="O81" s="193">
        <v>13227</v>
      </c>
      <c r="P81" s="193">
        <v>6203</v>
      </c>
      <c r="Q81" s="193">
        <v>19430</v>
      </c>
    </row>
    <row r="82" spans="2:17" ht="17.25" hidden="1" customHeight="1">
      <c r="B82" s="122" t="s">
        <v>97</v>
      </c>
      <c r="C82" s="193">
        <v>22</v>
      </c>
      <c r="D82" s="193">
        <v>29</v>
      </c>
      <c r="E82" s="193">
        <v>51</v>
      </c>
      <c r="F82" s="193">
        <v>83793</v>
      </c>
      <c r="G82" s="193">
        <v>45080</v>
      </c>
      <c r="H82" s="193">
        <v>38713</v>
      </c>
      <c r="I82" s="193">
        <v>2320</v>
      </c>
      <c r="J82" s="193">
        <v>169</v>
      </c>
      <c r="K82" s="193">
        <v>0</v>
      </c>
      <c r="L82" s="193">
        <v>0</v>
      </c>
      <c r="M82" s="193">
        <v>0</v>
      </c>
      <c r="N82" s="193">
        <v>0</v>
      </c>
      <c r="O82" s="193">
        <v>1549</v>
      </c>
      <c r="P82" s="193">
        <v>602</v>
      </c>
      <c r="Q82" s="193">
        <v>2151</v>
      </c>
    </row>
    <row r="83" spans="2:17" ht="17.25" hidden="1" customHeight="1">
      <c r="B83" s="122" t="s">
        <v>98</v>
      </c>
      <c r="C83" s="193">
        <v>28</v>
      </c>
      <c r="D83" s="193">
        <v>55</v>
      </c>
      <c r="E83" s="193">
        <v>83</v>
      </c>
      <c r="F83" s="193">
        <v>150212</v>
      </c>
      <c r="G83" s="193">
        <v>86744</v>
      </c>
      <c r="H83" s="193">
        <v>63468</v>
      </c>
      <c r="I83" s="193">
        <v>3805</v>
      </c>
      <c r="J83" s="193">
        <v>226</v>
      </c>
      <c r="K83" s="193">
        <v>0</v>
      </c>
      <c r="L83" s="193">
        <v>36</v>
      </c>
      <c r="M83" s="193">
        <v>1</v>
      </c>
      <c r="N83" s="193">
        <v>0</v>
      </c>
      <c r="O83" s="193">
        <v>2111</v>
      </c>
      <c r="P83" s="193">
        <v>1433</v>
      </c>
      <c r="Q83" s="193">
        <v>3544</v>
      </c>
    </row>
    <row r="84" spans="2:17" ht="17.25" hidden="1" customHeight="1">
      <c r="B84" s="122" t="s">
        <v>99</v>
      </c>
      <c r="C84" s="193">
        <v>5</v>
      </c>
      <c r="D84" s="193">
        <v>13</v>
      </c>
      <c r="E84" s="193">
        <v>18</v>
      </c>
      <c r="F84" s="193">
        <v>28538</v>
      </c>
      <c r="G84" s="193">
        <v>17259</v>
      </c>
      <c r="H84" s="193">
        <v>11279</v>
      </c>
      <c r="I84" s="193">
        <v>676</v>
      </c>
      <c r="J84" s="193">
        <v>42</v>
      </c>
      <c r="K84" s="193">
        <v>0</v>
      </c>
      <c r="L84" s="193">
        <v>0</v>
      </c>
      <c r="M84" s="193">
        <v>0</v>
      </c>
      <c r="N84" s="193">
        <v>0</v>
      </c>
      <c r="O84" s="193">
        <v>333</v>
      </c>
      <c r="P84" s="193">
        <v>301</v>
      </c>
      <c r="Q84" s="193">
        <v>634</v>
      </c>
    </row>
    <row r="85" spans="2:17" ht="17.25" hidden="1" customHeight="1">
      <c r="B85" s="122" t="s">
        <v>100</v>
      </c>
      <c r="C85" s="193">
        <v>107</v>
      </c>
      <c r="D85" s="193">
        <v>89</v>
      </c>
      <c r="E85" s="193">
        <v>196</v>
      </c>
      <c r="F85" s="193">
        <v>344987</v>
      </c>
      <c r="G85" s="193">
        <v>181688</v>
      </c>
      <c r="H85" s="193">
        <v>163299</v>
      </c>
      <c r="I85" s="193">
        <v>9789</v>
      </c>
      <c r="J85" s="193">
        <v>519</v>
      </c>
      <c r="K85" s="193">
        <v>0</v>
      </c>
      <c r="L85" s="193">
        <v>0</v>
      </c>
      <c r="M85" s="193">
        <v>0</v>
      </c>
      <c r="N85" s="193">
        <v>0</v>
      </c>
      <c r="O85" s="193">
        <v>7426</v>
      </c>
      <c r="P85" s="193">
        <v>1844</v>
      </c>
      <c r="Q85" s="193">
        <v>9270</v>
      </c>
    </row>
    <row r="86" spans="2:17" ht="17.25" hidden="1" customHeight="1">
      <c r="B86" s="122" t="s">
        <v>101</v>
      </c>
      <c r="C86" s="193">
        <v>38</v>
      </c>
      <c r="D86" s="193">
        <v>33</v>
      </c>
      <c r="E86" s="193">
        <v>71</v>
      </c>
      <c r="F86" s="193">
        <v>110736</v>
      </c>
      <c r="G86" s="193">
        <v>63905</v>
      </c>
      <c r="H86" s="193">
        <v>46831</v>
      </c>
      <c r="I86" s="193">
        <v>2807</v>
      </c>
      <c r="J86" s="193">
        <v>208</v>
      </c>
      <c r="K86" s="193">
        <v>5</v>
      </c>
      <c r="L86" s="193">
        <v>0</v>
      </c>
      <c r="M86" s="193">
        <v>0</v>
      </c>
      <c r="N86" s="193">
        <v>0</v>
      </c>
      <c r="O86" s="193">
        <v>1843</v>
      </c>
      <c r="P86" s="193">
        <v>751</v>
      </c>
      <c r="Q86" s="193">
        <v>2594</v>
      </c>
    </row>
    <row r="87" spans="2:17" ht="17.25" hidden="1" customHeight="1">
      <c r="B87" s="122" t="s">
        <v>102</v>
      </c>
      <c r="C87" s="193">
        <v>14</v>
      </c>
      <c r="D87" s="193">
        <v>21</v>
      </c>
      <c r="E87" s="193">
        <v>35</v>
      </c>
      <c r="F87" s="193">
        <v>57405</v>
      </c>
      <c r="G87" s="193">
        <v>31706</v>
      </c>
      <c r="H87" s="193">
        <v>25699</v>
      </c>
      <c r="I87" s="193">
        <v>1540</v>
      </c>
      <c r="J87" s="193">
        <v>91</v>
      </c>
      <c r="K87" s="193">
        <v>0</v>
      </c>
      <c r="L87" s="193">
        <v>0</v>
      </c>
      <c r="M87" s="193">
        <v>0</v>
      </c>
      <c r="N87" s="193">
        <v>0</v>
      </c>
      <c r="O87" s="193">
        <v>848</v>
      </c>
      <c r="P87" s="193">
        <v>601</v>
      </c>
      <c r="Q87" s="193">
        <v>1449</v>
      </c>
    </row>
    <row r="88" spans="2:17" ht="17.25" hidden="1" customHeight="1">
      <c r="B88" s="122" t="s">
        <v>103</v>
      </c>
      <c r="C88" s="193">
        <v>53</v>
      </c>
      <c r="D88" s="193">
        <v>39</v>
      </c>
      <c r="E88" s="193">
        <v>92</v>
      </c>
      <c r="F88" s="193">
        <v>231324</v>
      </c>
      <c r="G88" s="193">
        <v>83449</v>
      </c>
      <c r="H88" s="193">
        <v>147875</v>
      </c>
      <c r="I88" s="193">
        <v>8869</v>
      </c>
      <c r="J88" s="193">
        <v>915</v>
      </c>
      <c r="K88" s="193">
        <v>0</v>
      </c>
      <c r="L88" s="193">
        <v>18</v>
      </c>
      <c r="M88" s="193">
        <v>0</v>
      </c>
      <c r="N88" s="193">
        <v>0</v>
      </c>
      <c r="O88" s="193">
        <v>7086</v>
      </c>
      <c r="P88" s="193">
        <v>850</v>
      </c>
      <c r="Q88" s="193">
        <v>7936</v>
      </c>
    </row>
    <row r="89" spans="2:17" ht="17.25" hidden="1" customHeight="1">
      <c r="B89" s="122" t="s">
        <v>104</v>
      </c>
      <c r="C89" s="193">
        <v>50</v>
      </c>
      <c r="D89" s="193">
        <v>70</v>
      </c>
      <c r="E89" s="193">
        <v>120</v>
      </c>
      <c r="F89" s="193">
        <v>208289</v>
      </c>
      <c r="G89" s="193">
        <v>114156</v>
      </c>
      <c r="H89" s="193">
        <v>94133</v>
      </c>
      <c r="I89" s="193">
        <v>5643</v>
      </c>
      <c r="J89" s="193">
        <v>348</v>
      </c>
      <c r="K89" s="193">
        <v>0</v>
      </c>
      <c r="L89" s="193">
        <v>0</v>
      </c>
      <c r="M89" s="193">
        <v>0</v>
      </c>
      <c r="N89" s="193">
        <v>0</v>
      </c>
      <c r="O89" s="193">
        <v>3715</v>
      </c>
      <c r="P89" s="193">
        <v>1580</v>
      </c>
      <c r="Q89" s="193">
        <v>5295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U130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54" customWidth="1"/>
    <col min="2" max="2" width="11.6640625" style="122" customWidth="1"/>
    <col min="3" max="5" width="9.109375" style="154" customWidth="1"/>
    <col min="6" max="6" width="15.109375" style="154" customWidth="1"/>
    <col min="7" max="7" width="13.109375" style="154" customWidth="1"/>
    <col min="8" max="8" width="15.109375" style="154" customWidth="1"/>
    <col min="9" max="17" width="13.109375" style="154" customWidth="1"/>
    <col min="18" max="18" width="11.6640625" style="122" customWidth="1"/>
    <col min="19" max="19" width="2.77734375" style="154" customWidth="1"/>
    <col min="20" max="20" width="0" style="154" hidden="1" customWidth="1"/>
    <col min="21" max="21" width="9.21875" style="154" hidden="1" customWidth="1"/>
    <col min="22" max="16384" width="9" style="154"/>
  </cols>
  <sheetData>
    <row r="1" spans="2:21" s="110" customFormat="1" ht="17.25" customHeight="1">
      <c r="B1" s="108" t="s">
        <v>410</v>
      </c>
      <c r="C1" s="107"/>
      <c r="D1" s="109"/>
      <c r="E1" s="109"/>
      <c r="F1" s="109"/>
      <c r="G1" s="107" t="s">
        <v>311</v>
      </c>
      <c r="H1" s="107"/>
      <c r="I1" s="109"/>
      <c r="J1" s="109"/>
      <c r="K1" s="109"/>
      <c r="L1" s="109"/>
      <c r="M1" s="109"/>
      <c r="N1" s="109"/>
      <c r="R1" s="179"/>
    </row>
    <row r="2" spans="2:21" s="110" customFormat="1" ht="17.25" customHeight="1" thickBot="1">
      <c r="B2" s="179"/>
      <c r="O2" s="112"/>
      <c r="P2" s="112"/>
      <c r="Q2" s="112"/>
      <c r="R2" s="180" t="s">
        <v>54</v>
      </c>
    </row>
    <row r="3" spans="2:21" s="114" customFormat="1" ht="17.25" customHeight="1">
      <c r="B3" s="267" t="s">
        <v>50</v>
      </c>
      <c r="C3" s="279" t="s">
        <v>123</v>
      </c>
      <c r="D3" s="248"/>
      <c r="E3" s="249"/>
      <c r="F3" s="276" t="s">
        <v>58</v>
      </c>
      <c r="G3" s="276" t="s">
        <v>57</v>
      </c>
      <c r="H3" s="276" t="s">
        <v>56</v>
      </c>
      <c r="I3" s="276" t="s">
        <v>55</v>
      </c>
      <c r="J3" s="276" t="s">
        <v>137</v>
      </c>
      <c r="K3" s="276" t="s">
        <v>148</v>
      </c>
      <c r="L3" s="276" t="s">
        <v>138</v>
      </c>
      <c r="M3" s="276" t="s">
        <v>139</v>
      </c>
      <c r="N3" s="276" t="s">
        <v>140</v>
      </c>
      <c r="O3" s="253" t="s">
        <v>125</v>
      </c>
      <c r="P3" s="245"/>
      <c r="Q3" s="245"/>
      <c r="R3" s="267" t="s">
        <v>50</v>
      </c>
    </row>
    <row r="4" spans="2:21" s="114" customFormat="1" ht="17.25" customHeight="1">
      <c r="B4" s="268"/>
      <c r="C4" s="270" t="s">
        <v>136</v>
      </c>
      <c r="D4" s="240"/>
      <c r="E4" s="271" t="s">
        <v>25</v>
      </c>
      <c r="F4" s="277"/>
      <c r="G4" s="277"/>
      <c r="H4" s="277"/>
      <c r="I4" s="277"/>
      <c r="J4" s="277"/>
      <c r="K4" s="277"/>
      <c r="L4" s="277"/>
      <c r="M4" s="277"/>
      <c r="N4" s="277"/>
      <c r="O4" s="273" t="s">
        <v>136</v>
      </c>
      <c r="P4" s="240"/>
      <c r="Q4" s="274" t="s">
        <v>25</v>
      </c>
      <c r="R4" s="268"/>
    </row>
    <row r="5" spans="2:21" s="183" customFormat="1" ht="17.25" customHeight="1" thickBot="1">
      <c r="B5" s="269"/>
      <c r="C5" s="181" t="s">
        <v>143</v>
      </c>
      <c r="D5" s="182" t="s">
        <v>144</v>
      </c>
      <c r="E5" s="272"/>
      <c r="F5" s="278"/>
      <c r="G5" s="278"/>
      <c r="H5" s="278"/>
      <c r="I5" s="278"/>
      <c r="J5" s="278"/>
      <c r="K5" s="278"/>
      <c r="L5" s="278"/>
      <c r="M5" s="278"/>
      <c r="N5" s="278"/>
      <c r="O5" s="117" t="s">
        <v>141</v>
      </c>
      <c r="P5" s="182" t="s">
        <v>142</v>
      </c>
      <c r="Q5" s="275"/>
      <c r="R5" s="269"/>
      <c r="T5" s="183" t="s">
        <v>153</v>
      </c>
      <c r="U5" s="183" t="s">
        <v>154</v>
      </c>
    </row>
    <row r="6" spans="2:21" s="129" customFormat="1" ht="17.25" customHeight="1">
      <c r="B6" s="128" t="s">
        <v>67</v>
      </c>
      <c r="C6" s="165">
        <f>C51</f>
        <v>3478</v>
      </c>
      <c r="D6" s="166">
        <f t="shared" ref="D6:Q6" si="0">D51</f>
        <v>394</v>
      </c>
      <c r="E6" s="166">
        <f t="shared" si="0"/>
        <v>3872</v>
      </c>
      <c r="F6" s="166">
        <f t="shared" si="0"/>
        <v>53777741</v>
      </c>
      <c r="G6" s="166">
        <f t="shared" si="0"/>
        <v>5918470</v>
      </c>
      <c r="H6" s="166">
        <f t="shared" si="0"/>
        <v>50772643</v>
      </c>
      <c r="I6" s="166">
        <f t="shared" si="0"/>
        <v>2168328</v>
      </c>
      <c r="J6" s="166">
        <f t="shared" si="0"/>
        <v>214508</v>
      </c>
      <c r="K6" s="166">
        <f t="shared" si="0"/>
        <v>0</v>
      </c>
      <c r="L6" s="166">
        <f t="shared" si="0"/>
        <v>57432</v>
      </c>
      <c r="M6" s="166">
        <f t="shared" si="0"/>
        <v>86522</v>
      </c>
      <c r="N6" s="166">
        <f t="shared" si="0"/>
        <v>0</v>
      </c>
      <c r="O6" s="166">
        <f t="shared" si="0"/>
        <v>1791198</v>
      </c>
      <c r="P6" s="166">
        <f t="shared" si="0"/>
        <v>17576</v>
      </c>
      <c r="Q6" s="167">
        <f t="shared" si="0"/>
        <v>1808774</v>
      </c>
      <c r="R6" s="128" t="s">
        <v>67</v>
      </c>
      <c r="S6" s="184"/>
      <c r="T6" s="129">
        <f>F6-G6-H6</f>
        <v>-2913372</v>
      </c>
      <c r="U6" s="129">
        <f>I6-SUM(J6:N6)-Q6</f>
        <v>1092</v>
      </c>
    </row>
    <row r="7" spans="2:21" s="129" customFormat="1" ht="17.25" customHeight="1">
      <c r="B7" s="135" t="s">
        <v>68</v>
      </c>
      <c r="C7" s="168">
        <f t="shared" ref="C7:Q22" si="1">C52</f>
        <v>351</v>
      </c>
      <c r="D7" s="133">
        <f t="shared" si="1"/>
        <v>56</v>
      </c>
      <c r="E7" s="133">
        <f t="shared" si="1"/>
        <v>407</v>
      </c>
      <c r="F7" s="133">
        <f t="shared" si="1"/>
        <v>3811609</v>
      </c>
      <c r="G7" s="133">
        <f t="shared" si="1"/>
        <v>560258</v>
      </c>
      <c r="H7" s="133">
        <f t="shared" si="1"/>
        <v>4169509</v>
      </c>
      <c r="I7" s="133">
        <f t="shared" si="1"/>
        <v>168505</v>
      </c>
      <c r="J7" s="133">
        <f t="shared" si="1"/>
        <v>12112</v>
      </c>
      <c r="K7" s="133">
        <f t="shared" si="1"/>
        <v>0</v>
      </c>
      <c r="L7" s="133">
        <f t="shared" si="1"/>
        <v>6939</v>
      </c>
      <c r="M7" s="133">
        <f t="shared" si="1"/>
        <v>7898</v>
      </c>
      <c r="N7" s="133">
        <f t="shared" si="1"/>
        <v>0</v>
      </c>
      <c r="O7" s="133">
        <f t="shared" si="1"/>
        <v>139578</v>
      </c>
      <c r="P7" s="133">
        <f t="shared" si="1"/>
        <v>1888</v>
      </c>
      <c r="Q7" s="169">
        <f t="shared" si="1"/>
        <v>141466</v>
      </c>
      <c r="R7" s="135" t="s">
        <v>68</v>
      </c>
      <c r="S7" s="184"/>
      <c r="T7" s="129">
        <f t="shared" ref="T7:T47" si="2">F7-G7-H7</f>
        <v>-918158</v>
      </c>
      <c r="U7" s="129">
        <f t="shared" ref="U7:U47" si="3">I7-SUM(J7:N7)-Q7</f>
        <v>90</v>
      </c>
    </row>
    <row r="8" spans="2:21" s="129" customFormat="1" ht="17.25" customHeight="1">
      <c r="B8" s="135" t="s">
        <v>69</v>
      </c>
      <c r="C8" s="168">
        <f t="shared" si="1"/>
        <v>565</v>
      </c>
      <c r="D8" s="133">
        <f t="shared" si="1"/>
        <v>87</v>
      </c>
      <c r="E8" s="133">
        <f t="shared" si="1"/>
        <v>652</v>
      </c>
      <c r="F8" s="133">
        <f t="shared" si="1"/>
        <v>5595478</v>
      </c>
      <c r="G8" s="133">
        <f t="shared" si="1"/>
        <v>916868</v>
      </c>
      <c r="H8" s="133">
        <f t="shared" si="1"/>
        <v>7791998</v>
      </c>
      <c r="I8" s="133">
        <f t="shared" si="1"/>
        <v>298402</v>
      </c>
      <c r="J8" s="133">
        <f t="shared" si="1"/>
        <v>23735</v>
      </c>
      <c r="K8" s="133">
        <f t="shared" si="1"/>
        <v>0</v>
      </c>
      <c r="L8" s="133">
        <f t="shared" si="1"/>
        <v>8122</v>
      </c>
      <c r="M8" s="133">
        <f t="shared" si="1"/>
        <v>13404</v>
      </c>
      <c r="N8" s="133">
        <f t="shared" si="1"/>
        <v>0</v>
      </c>
      <c r="O8" s="133">
        <f t="shared" si="1"/>
        <v>248749</v>
      </c>
      <c r="P8" s="133">
        <f t="shared" si="1"/>
        <v>4200</v>
      </c>
      <c r="Q8" s="169">
        <f t="shared" si="1"/>
        <v>252949</v>
      </c>
      <c r="R8" s="135" t="s">
        <v>69</v>
      </c>
      <c r="S8" s="184"/>
      <c r="T8" s="129">
        <f t="shared" si="2"/>
        <v>-3113388</v>
      </c>
      <c r="U8" s="129">
        <f t="shared" si="3"/>
        <v>192</v>
      </c>
    </row>
    <row r="9" spans="2:21" s="129" customFormat="1" ht="17.25" customHeight="1">
      <c r="B9" s="135" t="s">
        <v>70</v>
      </c>
      <c r="C9" s="168">
        <f t="shared" si="1"/>
        <v>286</v>
      </c>
      <c r="D9" s="133">
        <f t="shared" si="1"/>
        <v>35</v>
      </c>
      <c r="E9" s="133">
        <f t="shared" si="1"/>
        <v>321</v>
      </c>
      <c r="F9" s="133">
        <f t="shared" si="1"/>
        <v>6633482</v>
      </c>
      <c r="G9" s="133">
        <f t="shared" si="1"/>
        <v>439012</v>
      </c>
      <c r="H9" s="133">
        <f t="shared" si="1"/>
        <v>3194285</v>
      </c>
      <c r="I9" s="133">
        <f t="shared" si="1"/>
        <v>128769</v>
      </c>
      <c r="J9" s="133">
        <f t="shared" si="1"/>
        <v>8878</v>
      </c>
      <c r="K9" s="133">
        <f t="shared" si="1"/>
        <v>0</v>
      </c>
      <c r="L9" s="133">
        <f t="shared" si="1"/>
        <v>3576</v>
      </c>
      <c r="M9" s="133">
        <f t="shared" si="1"/>
        <v>5193</v>
      </c>
      <c r="N9" s="133">
        <f t="shared" si="1"/>
        <v>0</v>
      </c>
      <c r="O9" s="133">
        <f t="shared" si="1"/>
        <v>110089</v>
      </c>
      <c r="P9" s="133">
        <f t="shared" si="1"/>
        <v>937</v>
      </c>
      <c r="Q9" s="169">
        <f t="shared" si="1"/>
        <v>111026</v>
      </c>
      <c r="R9" s="135" t="s">
        <v>70</v>
      </c>
      <c r="S9" s="184"/>
      <c r="T9" s="129">
        <f t="shared" si="2"/>
        <v>3000185</v>
      </c>
      <c r="U9" s="129">
        <f t="shared" si="3"/>
        <v>96</v>
      </c>
    </row>
    <row r="10" spans="2:21" s="129" customFormat="1" ht="17.25" customHeight="1">
      <c r="B10" s="135" t="s">
        <v>71</v>
      </c>
      <c r="C10" s="168">
        <f t="shared" si="1"/>
        <v>762</v>
      </c>
      <c r="D10" s="133">
        <f t="shared" si="1"/>
        <v>104</v>
      </c>
      <c r="E10" s="133">
        <f t="shared" si="1"/>
        <v>866</v>
      </c>
      <c r="F10" s="133">
        <f t="shared" si="1"/>
        <v>8135248</v>
      </c>
      <c r="G10" s="133">
        <f t="shared" si="1"/>
        <v>1261764</v>
      </c>
      <c r="H10" s="133">
        <f t="shared" si="1"/>
        <v>7767445</v>
      </c>
      <c r="I10" s="133">
        <f t="shared" si="1"/>
        <v>333800</v>
      </c>
      <c r="J10" s="133">
        <f t="shared" si="1"/>
        <v>28824</v>
      </c>
      <c r="K10" s="133">
        <f t="shared" si="1"/>
        <v>0</v>
      </c>
      <c r="L10" s="133">
        <f t="shared" si="1"/>
        <v>8697</v>
      </c>
      <c r="M10" s="133">
        <f t="shared" si="1"/>
        <v>13443</v>
      </c>
      <c r="N10" s="133">
        <f t="shared" si="1"/>
        <v>0</v>
      </c>
      <c r="O10" s="133">
        <f t="shared" si="1"/>
        <v>278097</v>
      </c>
      <c r="P10" s="133">
        <f t="shared" si="1"/>
        <v>4475</v>
      </c>
      <c r="Q10" s="169">
        <f t="shared" si="1"/>
        <v>282572</v>
      </c>
      <c r="R10" s="135" t="s">
        <v>71</v>
      </c>
      <c r="S10" s="184"/>
      <c r="T10" s="129">
        <f t="shared" si="2"/>
        <v>-893961</v>
      </c>
      <c r="U10" s="129">
        <f t="shared" si="3"/>
        <v>264</v>
      </c>
    </row>
    <row r="11" spans="2:21" s="129" customFormat="1" ht="17.25" customHeight="1">
      <c r="B11" s="135" t="s">
        <v>72</v>
      </c>
      <c r="C11" s="168">
        <f t="shared" si="1"/>
        <v>305</v>
      </c>
      <c r="D11" s="133">
        <f t="shared" si="1"/>
        <v>37</v>
      </c>
      <c r="E11" s="133">
        <f t="shared" si="1"/>
        <v>342</v>
      </c>
      <c r="F11" s="133">
        <f t="shared" si="1"/>
        <v>3516340</v>
      </c>
      <c r="G11" s="133">
        <f t="shared" si="1"/>
        <v>463956</v>
      </c>
      <c r="H11" s="133">
        <f t="shared" si="1"/>
        <v>4268646</v>
      </c>
      <c r="I11" s="133">
        <f t="shared" si="1"/>
        <v>164427</v>
      </c>
      <c r="J11" s="133">
        <f t="shared" si="1"/>
        <v>12745</v>
      </c>
      <c r="K11" s="133">
        <f t="shared" si="1"/>
        <v>0</v>
      </c>
      <c r="L11" s="133">
        <f t="shared" si="1"/>
        <v>2631</v>
      </c>
      <c r="M11" s="133">
        <f t="shared" si="1"/>
        <v>2429</v>
      </c>
      <c r="N11" s="133">
        <f t="shared" si="1"/>
        <v>0</v>
      </c>
      <c r="O11" s="133">
        <f t="shared" si="1"/>
        <v>145107</v>
      </c>
      <c r="P11" s="133">
        <f t="shared" si="1"/>
        <v>1395</v>
      </c>
      <c r="Q11" s="169">
        <f t="shared" si="1"/>
        <v>146502</v>
      </c>
      <c r="R11" s="135" t="s">
        <v>72</v>
      </c>
      <c r="S11" s="184"/>
      <c r="T11" s="129">
        <f t="shared" si="2"/>
        <v>-1216262</v>
      </c>
      <c r="U11" s="129">
        <f t="shared" si="3"/>
        <v>120</v>
      </c>
    </row>
    <row r="12" spans="2:21" s="129" customFormat="1" ht="17.25" customHeight="1">
      <c r="B12" s="135" t="s">
        <v>73</v>
      </c>
      <c r="C12" s="168">
        <f t="shared" si="1"/>
        <v>95</v>
      </c>
      <c r="D12" s="133">
        <f t="shared" si="1"/>
        <v>13</v>
      </c>
      <c r="E12" s="133">
        <f t="shared" si="1"/>
        <v>108</v>
      </c>
      <c r="F12" s="133">
        <f t="shared" si="1"/>
        <v>921403</v>
      </c>
      <c r="G12" s="133">
        <f t="shared" si="1"/>
        <v>140053</v>
      </c>
      <c r="H12" s="133">
        <f t="shared" si="1"/>
        <v>1190220</v>
      </c>
      <c r="I12" s="133">
        <f t="shared" si="1"/>
        <v>43073</v>
      </c>
      <c r="J12" s="133">
        <f t="shared" si="1"/>
        <v>4474</v>
      </c>
      <c r="K12" s="133">
        <f t="shared" si="1"/>
        <v>0</v>
      </c>
      <c r="L12" s="133">
        <f t="shared" si="1"/>
        <v>741</v>
      </c>
      <c r="M12" s="133">
        <f t="shared" si="1"/>
        <v>2744</v>
      </c>
      <c r="N12" s="133">
        <f t="shared" si="1"/>
        <v>0</v>
      </c>
      <c r="O12" s="133">
        <f t="shared" si="1"/>
        <v>34616</v>
      </c>
      <c r="P12" s="133">
        <f t="shared" si="1"/>
        <v>492</v>
      </c>
      <c r="Q12" s="169">
        <f t="shared" si="1"/>
        <v>35108</v>
      </c>
      <c r="R12" s="135" t="s">
        <v>73</v>
      </c>
      <c r="S12" s="184"/>
      <c r="T12" s="129">
        <f t="shared" si="2"/>
        <v>-408870</v>
      </c>
      <c r="U12" s="129">
        <f t="shared" si="3"/>
        <v>6</v>
      </c>
    </row>
    <row r="13" spans="2:21" s="129" customFormat="1" ht="17.25" customHeight="1">
      <c r="B13" s="135" t="s">
        <v>74</v>
      </c>
      <c r="C13" s="168">
        <f t="shared" si="1"/>
        <v>118</v>
      </c>
      <c r="D13" s="133">
        <f t="shared" si="1"/>
        <v>11</v>
      </c>
      <c r="E13" s="133">
        <f t="shared" si="1"/>
        <v>129</v>
      </c>
      <c r="F13" s="133">
        <f t="shared" si="1"/>
        <v>1495937</v>
      </c>
      <c r="G13" s="133">
        <f t="shared" si="1"/>
        <v>185214</v>
      </c>
      <c r="H13" s="133">
        <f t="shared" si="1"/>
        <v>2336471</v>
      </c>
      <c r="I13" s="133">
        <f t="shared" si="1"/>
        <v>83272</v>
      </c>
      <c r="J13" s="133">
        <f t="shared" si="1"/>
        <v>2799</v>
      </c>
      <c r="K13" s="133">
        <f t="shared" si="1"/>
        <v>0</v>
      </c>
      <c r="L13" s="133">
        <f t="shared" si="1"/>
        <v>2085</v>
      </c>
      <c r="M13" s="133">
        <f t="shared" si="1"/>
        <v>1541</v>
      </c>
      <c r="N13" s="133">
        <f t="shared" si="1"/>
        <v>0</v>
      </c>
      <c r="O13" s="133">
        <f t="shared" si="1"/>
        <v>76467</v>
      </c>
      <c r="P13" s="133">
        <f t="shared" si="1"/>
        <v>362</v>
      </c>
      <c r="Q13" s="169">
        <f t="shared" si="1"/>
        <v>76829</v>
      </c>
      <c r="R13" s="135" t="s">
        <v>74</v>
      </c>
      <c r="S13" s="184"/>
      <c r="T13" s="129">
        <f t="shared" si="2"/>
        <v>-1025748</v>
      </c>
      <c r="U13" s="129">
        <f t="shared" si="3"/>
        <v>18</v>
      </c>
    </row>
    <row r="14" spans="2:21" s="129" customFormat="1" ht="17.25" customHeight="1">
      <c r="B14" s="135" t="s">
        <v>75</v>
      </c>
      <c r="C14" s="168">
        <f t="shared" si="1"/>
        <v>1296</v>
      </c>
      <c r="D14" s="133">
        <f t="shared" si="1"/>
        <v>144</v>
      </c>
      <c r="E14" s="133">
        <f t="shared" si="1"/>
        <v>1440</v>
      </c>
      <c r="F14" s="133">
        <f t="shared" si="1"/>
        <v>23891746</v>
      </c>
      <c r="G14" s="133">
        <f t="shared" si="1"/>
        <v>2188383</v>
      </c>
      <c r="H14" s="133">
        <f t="shared" si="1"/>
        <v>21443629</v>
      </c>
      <c r="I14" s="133">
        <f t="shared" si="1"/>
        <v>861348</v>
      </c>
      <c r="J14" s="133">
        <f t="shared" si="1"/>
        <v>71445</v>
      </c>
      <c r="K14" s="133">
        <f t="shared" si="1"/>
        <v>0</v>
      </c>
      <c r="L14" s="133">
        <f t="shared" si="1"/>
        <v>24242</v>
      </c>
      <c r="M14" s="133">
        <f t="shared" si="1"/>
        <v>42986</v>
      </c>
      <c r="N14" s="133">
        <f t="shared" si="1"/>
        <v>0</v>
      </c>
      <c r="O14" s="133">
        <f t="shared" si="1"/>
        <v>715470</v>
      </c>
      <c r="P14" s="133">
        <f t="shared" si="1"/>
        <v>6719</v>
      </c>
      <c r="Q14" s="169">
        <f t="shared" si="1"/>
        <v>722189</v>
      </c>
      <c r="R14" s="135" t="s">
        <v>75</v>
      </c>
      <c r="S14" s="184"/>
      <c r="T14" s="129">
        <f t="shared" si="2"/>
        <v>259734</v>
      </c>
      <c r="U14" s="129">
        <f t="shared" si="3"/>
        <v>486</v>
      </c>
    </row>
    <row r="15" spans="2:21" s="129" customFormat="1" ht="17.25" customHeight="1">
      <c r="B15" s="135" t="s">
        <v>76</v>
      </c>
      <c r="C15" s="168">
        <f t="shared" si="1"/>
        <v>549</v>
      </c>
      <c r="D15" s="133">
        <f t="shared" si="1"/>
        <v>65</v>
      </c>
      <c r="E15" s="133">
        <f t="shared" si="1"/>
        <v>614</v>
      </c>
      <c r="F15" s="133">
        <f t="shared" si="1"/>
        <v>9028811</v>
      </c>
      <c r="G15" s="133">
        <f t="shared" si="1"/>
        <v>946941</v>
      </c>
      <c r="H15" s="133">
        <f t="shared" si="1"/>
        <v>10078546</v>
      </c>
      <c r="I15" s="133">
        <f t="shared" si="1"/>
        <v>392387</v>
      </c>
      <c r="J15" s="133">
        <f t="shared" si="1"/>
        <v>30926</v>
      </c>
      <c r="K15" s="133">
        <f t="shared" si="1"/>
        <v>0</v>
      </c>
      <c r="L15" s="133">
        <f t="shared" si="1"/>
        <v>6845</v>
      </c>
      <c r="M15" s="133">
        <f t="shared" si="1"/>
        <v>9660</v>
      </c>
      <c r="N15" s="133">
        <f t="shared" si="1"/>
        <v>0</v>
      </c>
      <c r="O15" s="133">
        <f t="shared" si="1"/>
        <v>342262</v>
      </c>
      <c r="P15" s="133">
        <f t="shared" si="1"/>
        <v>2472</v>
      </c>
      <c r="Q15" s="169">
        <f t="shared" si="1"/>
        <v>344734</v>
      </c>
      <c r="R15" s="135" t="s">
        <v>76</v>
      </c>
      <c r="S15" s="184"/>
      <c r="T15" s="129">
        <f t="shared" si="2"/>
        <v>-1996676</v>
      </c>
      <c r="U15" s="129">
        <f t="shared" si="3"/>
        <v>222</v>
      </c>
    </row>
    <row r="16" spans="2:21" s="129" customFormat="1" ht="17.25" customHeight="1">
      <c r="B16" s="185" t="s">
        <v>425</v>
      </c>
      <c r="C16" s="168">
        <f t="shared" si="1"/>
        <v>213</v>
      </c>
      <c r="D16" s="133">
        <f t="shared" si="1"/>
        <v>34</v>
      </c>
      <c r="E16" s="133">
        <f t="shared" si="1"/>
        <v>247</v>
      </c>
      <c r="F16" s="133">
        <f t="shared" si="1"/>
        <v>2336994</v>
      </c>
      <c r="G16" s="133">
        <f t="shared" si="1"/>
        <v>371851</v>
      </c>
      <c r="H16" s="133">
        <f t="shared" si="1"/>
        <v>2102536</v>
      </c>
      <c r="I16" s="133">
        <f t="shared" si="1"/>
        <v>86703</v>
      </c>
      <c r="J16" s="133">
        <f t="shared" si="1"/>
        <v>6001</v>
      </c>
      <c r="K16" s="133">
        <f t="shared" si="1"/>
        <v>0</v>
      </c>
      <c r="L16" s="133">
        <f t="shared" si="1"/>
        <v>2228</v>
      </c>
      <c r="M16" s="133">
        <f t="shared" si="1"/>
        <v>2216</v>
      </c>
      <c r="N16" s="133">
        <f t="shared" si="1"/>
        <v>0</v>
      </c>
      <c r="O16" s="133">
        <f t="shared" si="1"/>
        <v>74449</v>
      </c>
      <c r="P16" s="133">
        <f t="shared" si="1"/>
        <v>1755</v>
      </c>
      <c r="Q16" s="169">
        <f t="shared" si="1"/>
        <v>76204</v>
      </c>
      <c r="R16" s="135" t="str">
        <f>B16</f>
        <v>葛城市</v>
      </c>
      <c r="S16" s="184"/>
      <c r="T16" s="129">
        <f t="shared" si="2"/>
        <v>-137393</v>
      </c>
      <c r="U16" s="129">
        <f t="shared" si="3"/>
        <v>54</v>
      </c>
    </row>
    <row r="17" spans="2:21" s="129" customFormat="1" ht="17.25" customHeight="1">
      <c r="B17" s="135" t="s">
        <v>77</v>
      </c>
      <c r="C17" s="168">
        <f t="shared" si="1"/>
        <v>126</v>
      </c>
      <c r="D17" s="133">
        <f t="shared" si="1"/>
        <v>26</v>
      </c>
      <c r="E17" s="133">
        <f t="shared" si="1"/>
        <v>152</v>
      </c>
      <c r="F17" s="133">
        <f t="shared" si="1"/>
        <v>1722212</v>
      </c>
      <c r="G17" s="133">
        <f t="shared" si="1"/>
        <v>211140</v>
      </c>
      <c r="H17" s="133">
        <f t="shared" si="1"/>
        <v>1188102</v>
      </c>
      <c r="I17" s="133">
        <f t="shared" si="1"/>
        <v>47640</v>
      </c>
      <c r="J17" s="133">
        <f t="shared" si="1"/>
        <v>5094</v>
      </c>
      <c r="K17" s="133">
        <f t="shared" si="1"/>
        <v>0</v>
      </c>
      <c r="L17" s="133">
        <f t="shared" si="1"/>
        <v>5162</v>
      </c>
      <c r="M17" s="133">
        <f t="shared" si="1"/>
        <v>5752</v>
      </c>
      <c r="N17" s="133">
        <f t="shared" si="1"/>
        <v>0</v>
      </c>
      <c r="O17" s="133">
        <f t="shared" si="1"/>
        <v>30637</v>
      </c>
      <c r="P17" s="133">
        <f t="shared" si="1"/>
        <v>959</v>
      </c>
      <c r="Q17" s="169">
        <f t="shared" si="1"/>
        <v>31596</v>
      </c>
      <c r="R17" s="135" t="s">
        <v>77</v>
      </c>
      <c r="S17" s="184"/>
      <c r="T17" s="129">
        <f t="shared" si="2"/>
        <v>322970</v>
      </c>
      <c r="U17" s="129">
        <f t="shared" si="3"/>
        <v>36</v>
      </c>
    </row>
    <row r="18" spans="2:21" s="129" customFormat="1" ht="17.25" customHeight="1">
      <c r="B18" s="135" t="s">
        <v>78</v>
      </c>
      <c r="C18" s="168">
        <f t="shared" si="1"/>
        <v>5</v>
      </c>
      <c r="D18" s="133">
        <f t="shared" si="1"/>
        <v>4</v>
      </c>
      <c r="E18" s="133">
        <f t="shared" si="1"/>
        <v>9</v>
      </c>
      <c r="F18" s="133">
        <f t="shared" si="1"/>
        <v>83507</v>
      </c>
      <c r="G18" s="133">
        <f t="shared" si="1"/>
        <v>12104</v>
      </c>
      <c r="H18" s="133">
        <f t="shared" si="1"/>
        <v>21373</v>
      </c>
      <c r="I18" s="133">
        <f t="shared" si="1"/>
        <v>963</v>
      </c>
      <c r="J18" s="133">
        <f t="shared" si="1"/>
        <v>120</v>
      </c>
      <c r="K18" s="133">
        <f t="shared" si="1"/>
        <v>0</v>
      </c>
      <c r="L18" s="133">
        <f t="shared" si="1"/>
        <v>112</v>
      </c>
      <c r="M18" s="133">
        <f t="shared" si="1"/>
        <v>108</v>
      </c>
      <c r="N18" s="133">
        <f t="shared" si="1"/>
        <v>0</v>
      </c>
      <c r="O18" s="133">
        <f t="shared" si="1"/>
        <v>453</v>
      </c>
      <c r="P18" s="133">
        <f t="shared" si="1"/>
        <v>170</v>
      </c>
      <c r="Q18" s="169">
        <f t="shared" si="1"/>
        <v>623</v>
      </c>
      <c r="R18" s="135" t="s">
        <v>78</v>
      </c>
      <c r="S18" s="184"/>
      <c r="T18" s="129">
        <f t="shared" si="2"/>
        <v>50030</v>
      </c>
      <c r="U18" s="129">
        <f t="shared" si="3"/>
        <v>0</v>
      </c>
    </row>
    <row r="19" spans="2:21" s="129" customFormat="1" ht="17.25" customHeight="1">
      <c r="B19" s="135" t="s">
        <v>79</v>
      </c>
      <c r="C19" s="168">
        <f t="shared" si="1"/>
        <v>127</v>
      </c>
      <c r="D19" s="133">
        <f t="shared" si="1"/>
        <v>28</v>
      </c>
      <c r="E19" s="133">
        <f t="shared" si="1"/>
        <v>155</v>
      </c>
      <c r="F19" s="133">
        <f t="shared" si="1"/>
        <v>1015400</v>
      </c>
      <c r="G19" s="133">
        <f t="shared" si="1"/>
        <v>201389</v>
      </c>
      <c r="H19" s="133">
        <f t="shared" si="1"/>
        <v>2555277</v>
      </c>
      <c r="I19" s="133">
        <f t="shared" si="1"/>
        <v>86531</v>
      </c>
      <c r="J19" s="133">
        <f t="shared" si="1"/>
        <v>4212</v>
      </c>
      <c r="K19" s="133">
        <f t="shared" si="1"/>
        <v>0</v>
      </c>
      <c r="L19" s="133">
        <f t="shared" si="1"/>
        <v>1395</v>
      </c>
      <c r="M19" s="133">
        <f t="shared" si="1"/>
        <v>901</v>
      </c>
      <c r="N19" s="133">
        <f t="shared" si="1"/>
        <v>0</v>
      </c>
      <c r="O19" s="133">
        <f t="shared" si="1"/>
        <v>79173</v>
      </c>
      <c r="P19" s="133">
        <f t="shared" si="1"/>
        <v>814</v>
      </c>
      <c r="Q19" s="169">
        <f t="shared" si="1"/>
        <v>79987</v>
      </c>
      <c r="R19" s="135" t="s">
        <v>79</v>
      </c>
      <c r="S19" s="184"/>
      <c r="T19" s="129">
        <f t="shared" si="2"/>
        <v>-1741266</v>
      </c>
      <c r="U19" s="129">
        <f t="shared" si="3"/>
        <v>36</v>
      </c>
    </row>
    <row r="20" spans="2:21" s="129" customFormat="1" ht="17.25" customHeight="1">
      <c r="B20" s="135" t="s">
        <v>80</v>
      </c>
      <c r="C20" s="168">
        <f t="shared" si="1"/>
        <v>180</v>
      </c>
      <c r="D20" s="133">
        <f t="shared" si="1"/>
        <v>22</v>
      </c>
      <c r="E20" s="133">
        <f t="shared" si="1"/>
        <v>202</v>
      </c>
      <c r="F20" s="133">
        <f t="shared" si="1"/>
        <v>1846023</v>
      </c>
      <c r="G20" s="133">
        <f t="shared" si="1"/>
        <v>285037</v>
      </c>
      <c r="H20" s="133">
        <f t="shared" si="1"/>
        <v>10690270</v>
      </c>
      <c r="I20" s="133">
        <f t="shared" si="1"/>
        <v>336154</v>
      </c>
      <c r="J20" s="133">
        <f t="shared" si="1"/>
        <v>4223</v>
      </c>
      <c r="K20" s="133">
        <f t="shared" si="1"/>
        <v>0</v>
      </c>
      <c r="L20" s="133">
        <f t="shared" si="1"/>
        <v>1576</v>
      </c>
      <c r="M20" s="133">
        <f t="shared" si="1"/>
        <v>2122</v>
      </c>
      <c r="N20" s="133">
        <f t="shared" si="1"/>
        <v>0</v>
      </c>
      <c r="O20" s="133">
        <f t="shared" si="1"/>
        <v>327161</v>
      </c>
      <c r="P20" s="133">
        <f t="shared" si="1"/>
        <v>994</v>
      </c>
      <c r="Q20" s="169">
        <f t="shared" si="1"/>
        <v>328155</v>
      </c>
      <c r="R20" s="135" t="s">
        <v>80</v>
      </c>
      <c r="S20" s="184"/>
      <c r="T20" s="129">
        <f t="shared" si="2"/>
        <v>-9129284</v>
      </c>
      <c r="U20" s="129">
        <f t="shared" si="3"/>
        <v>78</v>
      </c>
    </row>
    <row r="21" spans="2:21" s="129" customFormat="1" ht="17.25" customHeight="1">
      <c r="B21" s="135" t="s">
        <v>81</v>
      </c>
      <c r="C21" s="168">
        <f t="shared" si="1"/>
        <v>206</v>
      </c>
      <c r="D21" s="133">
        <f t="shared" si="1"/>
        <v>29</v>
      </c>
      <c r="E21" s="133">
        <f t="shared" si="1"/>
        <v>235</v>
      </c>
      <c r="F21" s="133">
        <f t="shared" si="1"/>
        <v>2708918</v>
      </c>
      <c r="G21" s="133">
        <f t="shared" si="1"/>
        <v>330419</v>
      </c>
      <c r="H21" s="133">
        <f t="shared" si="1"/>
        <v>2048894</v>
      </c>
      <c r="I21" s="133">
        <f t="shared" si="1"/>
        <v>81893</v>
      </c>
      <c r="J21" s="133">
        <f t="shared" si="1"/>
        <v>6462</v>
      </c>
      <c r="K21" s="133">
        <f t="shared" si="1"/>
        <v>0</v>
      </c>
      <c r="L21" s="133">
        <f t="shared" si="1"/>
        <v>1949</v>
      </c>
      <c r="M21" s="133">
        <f t="shared" si="1"/>
        <v>4235</v>
      </c>
      <c r="N21" s="133">
        <f t="shared" si="1"/>
        <v>0</v>
      </c>
      <c r="O21" s="133">
        <f t="shared" si="1"/>
        <v>68068</v>
      </c>
      <c r="P21" s="133">
        <f t="shared" si="1"/>
        <v>1143</v>
      </c>
      <c r="Q21" s="169">
        <f t="shared" si="1"/>
        <v>69211</v>
      </c>
      <c r="R21" s="135" t="s">
        <v>81</v>
      </c>
      <c r="S21" s="184"/>
      <c r="T21" s="129">
        <f t="shared" si="2"/>
        <v>329605</v>
      </c>
      <c r="U21" s="129">
        <f t="shared" si="3"/>
        <v>36</v>
      </c>
    </row>
    <row r="22" spans="2:21" s="129" customFormat="1" ht="17.25" customHeight="1">
      <c r="B22" s="135" t="s">
        <v>82</v>
      </c>
      <c r="C22" s="168">
        <f t="shared" si="1"/>
        <v>28</v>
      </c>
      <c r="D22" s="133">
        <f t="shared" si="1"/>
        <v>3</v>
      </c>
      <c r="E22" s="133">
        <f t="shared" si="1"/>
        <v>31</v>
      </c>
      <c r="F22" s="133">
        <f t="shared" si="1"/>
        <v>320979</v>
      </c>
      <c r="G22" s="133">
        <f t="shared" si="1"/>
        <v>39413</v>
      </c>
      <c r="H22" s="133">
        <f t="shared" si="1"/>
        <v>191037</v>
      </c>
      <c r="I22" s="133">
        <f t="shared" si="1"/>
        <v>7539</v>
      </c>
      <c r="J22" s="133">
        <f t="shared" si="1"/>
        <v>341</v>
      </c>
      <c r="K22" s="133">
        <f t="shared" si="1"/>
        <v>0</v>
      </c>
      <c r="L22" s="133">
        <f t="shared" si="1"/>
        <v>181</v>
      </c>
      <c r="M22" s="133">
        <f t="shared" si="1"/>
        <v>774</v>
      </c>
      <c r="N22" s="133">
        <f t="shared" si="1"/>
        <v>0</v>
      </c>
      <c r="O22" s="133">
        <f t="shared" si="1"/>
        <v>6126</v>
      </c>
      <c r="P22" s="133">
        <f t="shared" si="1"/>
        <v>105</v>
      </c>
      <c r="Q22" s="169">
        <f t="shared" si="1"/>
        <v>6231</v>
      </c>
      <c r="R22" s="135" t="s">
        <v>82</v>
      </c>
      <c r="S22" s="184"/>
      <c r="T22" s="129">
        <f t="shared" si="2"/>
        <v>90529</v>
      </c>
      <c r="U22" s="129">
        <f t="shared" si="3"/>
        <v>12</v>
      </c>
    </row>
    <row r="23" spans="2:21" s="129" customFormat="1" ht="17.25" customHeight="1">
      <c r="B23" s="135" t="s">
        <v>83</v>
      </c>
      <c r="C23" s="168">
        <f t="shared" ref="C23:Q38" si="4">C68</f>
        <v>54</v>
      </c>
      <c r="D23" s="133">
        <f t="shared" si="4"/>
        <v>5</v>
      </c>
      <c r="E23" s="133">
        <f t="shared" si="4"/>
        <v>59</v>
      </c>
      <c r="F23" s="133">
        <f t="shared" si="4"/>
        <v>494063</v>
      </c>
      <c r="G23" s="133">
        <f t="shared" si="4"/>
        <v>86563</v>
      </c>
      <c r="H23" s="133">
        <f t="shared" si="4"/>
        <v>452245</v>
      </c>
      <c r="I23" s="133">
        <f t="shared" si="4"/>
        <v>18761</v>
      </c>
      <c r="J23" s="133">
        <f t="shared" si="4"/>
        <v>1586</v>
      </c>
      <c r="K23" s="133">
        <f t="shared" si="4"/>
        <v>0</v>
      </c>
      <c r="L23" s="133">
        <f t="shared" si="4"/>
        <v>766</v>
      </c>
      <c r="M23" s="133">
        <f t="shared" si="4"/>
        <v>1742</v>
      </c>
      <c r="N23" s="133">
        <f t="shared" si="4"/>
        <v>0</v>
      </c>
      <c r="O23" s="133">
        <f t="shared" si="4"/>
        <v>14475</v>
      </c>
      <c r="P23" s="133">
        <f t="shared" si="4"/>
        <v>156</v>
      </c>
      <c r="Q23" s="169">
        <f t="shared" si="4"/>
        <v>14631</v>
      </c>
      <c r="R23" s="135" t="s">
        <v>83</v>
      </c>
      <c r="S23" s="184"/>
      <c r="T23" s="129">
        <f t="shared" si="2"/>
        <v>-44745</v>
      </c>
      <c r="U23" s="129">
        <f t="shared" si="3"/>
        <v>36</v>
      </c>
    </row>
    <row r="24" spans="2:21" s="129" customFormat="1" ht="17.25" customHeight="1">
      <c r="B24" s="135" t="s">
        <v>84</v>
      </c>
      <c r="C24" s="168">
        <f t="shared" si="4"/>
        <v>45</v>
      </c>
      <c r="D24" s="133">
        <f t="shared" si="4"/>
        <v>2</v>
      </c>
      <c r="E24" s="133">
        <f t="shared" si="4"/>
        <v>47</v>
      </c>
      <c r="F24" s="133">
        <f t="shared" si="4"/>
        <v>997675</v>
      </c>
      <c r="G24" s="133">
        <f t="shared" si="4"/>
        <v>59922</v>
      </c>
      <c r="H24" s="133">
        <f t="shared" si="4"/>
        <v>538348</v>
      </c>
      <c r="I24" s="133">
        <f t="shared" si="4"/>
        <v>18959</v>
      </c>
      <c r="J24" s="133">
        <f t="shared" si="4"/>
        <v>825</v>
      </c>
      <c r="K24" s="133">
        <f t="shared" si="4"/>
        <v>0</v>
      </c>
      <c r="L24" s="133">
        <f t="shared" si="4"/>
        <v>1052</v>
      </c>
      <c r="M24" s="133">
        <f t="shared" si="4"/>
        <v>269</v>
      </c>
      <c r="N24" s="133">
        <f t="shared" si="4"/>
        <v>0</v>
      </c>
      <c r="O24" s="133">
        <f t="shared" si="4"/>
        <v>16753</v>
      </c>
      <c r="P24" s="133">
        <f t="shared" si="4"/>
        <v>42</v>
      </c>
      <c r="Q24" s="169">
        <f t="shared" si="4"/>
        <v>16795</v>
      </c>
      <c r="R24" s="135" t="s">
        <v>84</v>
      </c>
      <c r="S24" s="184"/>
      <c r="T24" s="129">
        <f t="shared" si="2"/>
        <v>399405</v>
      </c>
      <c r="U24" s="129">
        <f t="shared" si="3"/>
        <v>18</v>
      </c>
    </row>
    <row r="25" spans="2:21" s="129" customFormat="1" ht="17.25" customHeight="1">
      <c r="B25" s="135" t="s">
        <v>85</v>
      </c>
      <c r="C25" s="168">
        <f t="shared" si="4"/>
        <v>217</v>
      </c>
      <c r="D25" s="133">
        <f t="shared" si="4"/>
        <v>22</v>
      </c>
      <c r="E25" s="133">
        <f t="shared" si="4"/>
        <v>239</v>
      </c>
      <c r="F25" s="133">
        <f t="shared" si="4"/>
        <v>3224188</v>
      </c>
      <c r="G25" s="133">
        <f t="shared" si="4"/>
        <v>299691</v>
      </c>
      <c r="H25" s="133">
        <f t="shared" si="4"/>
        <v>3338444</v>
      </c>
      <c r="I25" s="133">
        <f t="shared" si="4"/>
        <v>119217</v>
      </c>
      <c r="J25" s="133">
        <f t="shared" si="4"/>
        <v>6060</v>
      </c>
      <c r="K25" s="133">
        <f t="shared" si="4"/>
        <v>0</v>
      </c>
      <c r="L25" s="133">
        <f t="shared" si="4"/>
        <v>2478</v>
      </c>
      <c r="M25" s="133">
        <f t="shared" si="4"/>
        <v>3659</v>
      </c>
      <c r="N25" s="133">
        <f t="shared" si="4"/>
        <v>0</v>
      </c>
      <c r="O25" s="133">
        <f t="shared" si="4"/>
        <v>105777</v>
      </c>
      <c r="P25" s="133">
        <f t="shared" si="4"/>
        <v>1171</v>
      </c>
      <c r="Q25" s="169">
        <f t="shared" si="4"/>
        <v>106948</v>
      </c>
      <c r="R25" s="135" t="s">
        <v>85</v>
      </c>
      <c r="S25" s="184"/>
      <c r="T25" s="129">
        <f t="shared" si="2"/>
        <v>-413947</v>
      </c>
      <c r="U25" s="129">
        <f t="shared" si="3"/>
        <v>72</v>
      </c>
    </row>
    <row r="26" spans="2:21" s="129" customFormat="1" ht="17.25" customHeight="1">
      <c r="B26" s="135" t="s">
        <v>86</v>
      </c>
      <c r="C26" s="168">
        <f t="shared" si="4"/>
        <v>5</v>
      </c>
      <c r="D26" s="133">
        <f t="shared" si="4"/>
        <v>2</v>
      </c>
      <c r="E26" s="133">
        <f t="shared" si="4"/>
        <v>7</v>
      </c>
      <c r="F26" s="133">
        <f t="shared" si="4"/>
        <v>47568</v>
      </c>
      <c r="G26" s="133">
        <f t="shared" si="4"/>
        <v>8093</v>
      </c>
      <c r="H26" s="133">
        <f t="shared" si="4"/>
        <v>14724</v>
      </c>
      <c r="I26" s="133">
        <f t="shared" si="4"/>
        <v>683</v>
      </c>
      <c r="J26" s="133">
        <f t="shared" si="4"/>
        <v>29</v>
      </c>
      <c r="K26" s="133">
        <f t="shared" si="4"/>
        <v>0</v>
      </c>
      <c r="L26" s="133">
        <f t="shared" si="4"/>
        <v>19</v>
      </c>
      <c r="M26" s="133">
        <f t="shared" si="4"/>
        <v>16</v>
      </c>
      <c r="N26" s="133">
        <f t="shared" si="4"/>
        <v>0</v>
      </c>
      <c r="O26" s="133">
        <f t="shared" si="4"/>
        <v>585</v>
      </c>
      <c r="P26" s="133">
        <f t="shared" si="4"/>
        <v>34</v>
      </c>
      <c r="Q26" s="169">
        <f t="shared" si="4"/>
        <v>619</v>
      </c>
      <c r="R26" s="135" t="s">
        <v>86</v>
      </c>
      <c r="S26" s="184"/>
      <c r="T26" s="129">
        <f t="shared" si="2"/>
        <v>24751</v>
      </c>
      <c r="U26" s="129">
        <f t="shared" si="3"/>
        <v>0</v>
      </c>
    </row>
    <row r="27" spans="2:21" s="129" customFormat="1" ht="17.25" customHeight="1">
      <c r="B27" s="135" t="s">
        <v>87</v>
      </c>
      <c r="C27" s="168">
        <f t="shared" si="4"/>
        <v>4</v>
      </c>
      <c r="D27" s="133">
        <f t="shared" si="4"/>
        <v>0</v>
      </c>
      <c r="E27" s="133">
        <f t="shared" si="4"/>
        <v>4</v>
      </c>
      <c r="F27" s="133">
        <f t="shared" si="4"/>
        <v>30917</v>
      </c>
      <c r="G27" s="133">
        <f t="shared" si="4"/>
        <v>5111</v>
      </c>
      <c r="H27" s="133">
        <f t="shared" si="4"/>
        <v>9554</v>
      </c>
      <c r="I27" s="133">
        <f t="shared" si="4"/>
        <v>508</v>
      </c>
      <c r="J27" s="133">
        <f t="shared" si="4"/>
        <v>76</v>
      </c>
      <c r="K27" s="133">
        <f t="shared" si="4"/>
        <v>0</v>
      </c>
      <c r="L27" s="133">
        <f t="shared" si="4"/>
        <v>60</v>
      </c>
      <c r="M27" s="133">
        <f t="shared" si="4"/>
        <v>21</v>
      </c>
      <c r="N27" s="133">
        <f t="shared" si="4"/>
        <v>0</v>
      </c>
      <c r="O27" s="133">
        <f t="shared" si="4"/>
        <v>351</v>
      </c>
      <c r="P27" s="133">
        <f t="shared" si="4"/>
        <v>0</v>
      </c>
      <c r="Q27" s="169">
        <f t="shared" si="4"/>
        <v>351</v>
      </c>
      <c r="R27" s="135" t="s">
        <v>87</v>
      </c>
      <c r="S27" s="184"/>
      <c r="T27" s="129">
        <f t="shared" si="2"/>
        <v>16252</v>
      </c>
      <c r="U27" s="129">
        <f t="shared" si="3"/>
        <v>0</v>
      </c>
    </row>
    <row r="28" spans="2:21" s="129" customFormat="1" ht="17.25" customHeight="1">
      <c r="B28" s="135" t="s">
        <v>88</v>
      </c>
      <c r="C28" s="168">
        <f t="shared" si="4"/>
        <v>31</v>
      </c>
      <c r="D28" s="133">
        <f t="shared" si="4"/>
        <v>0</v>
      </c>
      <c r="E28" s="133">
        <f t="shared" si="4"/>
        <v>31</v>
      </c>
      <c r="F28" s="133">
        <f t="shared" si="4"/>
        <v>269216</v>
      </c>
      <c r="G28" s="133">
        <f t="shared" si="4"/>
        <v>45996</v>
      </c>
      <c r="H28" s="133">
        <f t="shared" si="4"/>
        <v>284673</v>
      </c>
      <c r="I28" s="133">
        <f t="shared" si="4"/>
        <v>12238</v>
      </c>
      <c r="J28" s="133">
        <f t="shared" si="4"/>
        <v>865</v>
      </c>
      <c r="K28" s="133">
        <f t="shared" si="4"/>
        <v>0</v>
      </c>
      <c r="L28" s="133">
        <f t="shared" si="4"/>
        <v>303</v>
      </c>
      <c r="M28" s="133">
        <f t="shared" si="4"/>
        <v>860</v>
      </c>
      <c r="N28" s="133">
        <f t="shared" si="4"/>
        <v>0</v>
      </c>
      <c r="O28" s="133">
        <f t="shared" si="4"/>
        <v>10204</v>
      </c>
      <c r="P28" s="133">
        <f t="shared" si="4"/>
        <v>0</v>
      </c>
      <c r="Q28" s="169">
        <f t="shared" si="4"/>
        <v>10204</v>
      </c>
      <c r="R28" s="135" t="s">
        <v>88</v>
      </c>
      <c r="S28" s="184"/>
      <c r="T28" s="129">
        <f t="shared" si="2"/>
        <v>-61453</v>
      </c>
      <c r="U28" s="129">
        <f t="shared" si="3"/>
        <v>6</v>
      </c>
    </row>
    <row r="29" spans="2:21" s="129" customFormat="1" ht="17.25" customHeight="1">
      <c r="B29" s="135" t="s">
        <v>89</v>
      </c>
      <c r="C29" s="168">
        <f t="shared" si="4"/>
        <v>50</v>
      </c>
      <c r="D29" s="133">
        <f t="shared" si="4"/>
        <v>3</v>
      </c>
      <c r="E29" s="133">
        <f t="shared" si="4"/>
        <v>53</v>
      </c>
      <c r="F29" s="133">
        <f t="shared" si="4"/>
        <v>317185</v>
      </c>
      <c r="G29" s="133">
        <f t="shared" si="4"/>
        <v>70497</v>
      </c>
      <c r="H29" s="133">
        <f t="shared" si="4"/>
        <v>456235</v>
      </c>
      <c r="I29" s="133">
        <f t="shared" si="4"/>
        <v>17027</v>
      </c>
      <c r="J29" s="133">
        <f t="shared" si="4"/>
        <v>863</v>
      </c>
      <c r="K29" s="133">
        <f t="shared" si="4"/>
        <v>0</v>
      </c>
      <c r="L29" s="133">
        <f t="shared" si="4"/>
        <v>279</v>
      </c>
      <c r="M29" s="133">
        <f t="shared" si="4"/>
        <v>403</v>
      </c>
      <c r="N29" s="133">
        <f t="shared" si="4"/>
        <v>0</v>
      </c>
      <c r="O29" s="133">
        <f t="shared" si="4"/>
        <v>15358</v>
      </c>
      <c r="P29" s="133">
        <f t="shared" si="4"/>
        <v>124</v>
      </c>
      <c r="Q29" s="169">
        <f t="shared" si="4"/>
        <v>15482</v>
      </c>
      <c r="R29" s="135" t="s">
        <v>89</v>
      </c>
      <c r="S29" s="184"/>
      <c r="T29" s="129">
        <f t="shared" si="2"/>
        <v>-209547</v>
      </c>
      <c r="U29" s="129">
        <f t="shared" si="3"/>
        <v>0</v>
      </c>
    </row>
    <row r="30" spans="2:21" s="129" customFormat="1" ht="17.25" customHeight="1">
      <c r="B30" s="135" t="s">
        <v>90</v>
      </c>
      <c r="C30" s="168">
        <f t="shared" si="4"/>
        <v>135</v>
      </c>
      <c r="D30" s="133">
        <f t="shared" si="4"/>
        <v>17</v>
      </c>
      <c r="E30" s="133">
        <f t="shared" si="4"/>
        <v>152</v>
      </c>
      <c r="F30" s="133">
        <f t="shared" si="4"/>
        <v>1459566</v>
      </c>
      <c r="G30" s="133">
        <f t="shared" si="4"/>
        <v>236368</v>
      </c>
      <c r="H30" s="133">
        <f t="shared" si="4"/>
        <v>1353003</v>
      </c>
      <c r="I30" s="133">
        <f t="shared" si="4"/>
        <v>57557</v>
      </c>
      <c r="J30" s="133">
        <f t="shared" si="4"/>
        <v>5060</v>
      </c>
      <c r="K30" s="133">
        <f t="shared" si="4"/>
        <v>0</v>
      </c>
      <c r="L30" s="133">
        <f t="shared" si="4"/>
        <v>1669</v>
      </c>
      <c r="M30" s="133">
        <f t="shared" si="4"/>
        <v>4575</v>
      </c>
      <c r="N30" s="133">
        <f t="shared" si="4"/>
        <v>0</v>
      </c>
      <c r="O30" s="133">
        <f t="shared" si="4"/>
        <v>45690</v>
      </c>
      <c r="P30" s="133">
        <f t="shared" si="4"/>
        <v>503</v>
      </c>
      <c r="Q30" s="169">
        <f t="shared" si="4"/>
        <v>46193</v>
      </c>
      <c r="R30" s="135" t="s">
        <v>90</v>
      </c>
      <c r="S30" s="184"/>
      <c r="T30" s="129">
        <f t="shared" si="2"/>
        <v>-129805</v>
      </c>
      <c r="U30" s="129">
        <f t="shared" si="3"/>
        <v>60</v>
      </c>
    </row>
    <row r="31" spans="2:21" s="129" customFormat="1" ht="17.25" customHeight="1">
      <c r="B31" s="135" t="s">
        <v>91</v>
      </c>
      <c r="C31" s="168">
        <f t="shared" si="4"/>
        <v>167</v>
      </c>
      <c r="D31" s="133">
        <f t="shared" si="4"/>
        <v>22</v>
      </c>
      <c r="E31" s="133">
        <f t="shared" si="4"/>
        <v>189</v>
      </c>
      <c r="F31" s="133">
        <f t="shared" si="4"/>
        <v>1905058</v>
      </c>
      <c r="G31" s="133">
        <f t="shared" si="4"/>
        <v>265207</v>
      </c>
      <c r="H31" s="133">
        <f t="shared" si="4"/>
        <v>1997685</v>
      </c>
      <c r="I31" s="133">
        <f t="shared" si="4"/>
        <v>83549</v>
      </c>
      <c r="J31" s="133">
        <f t="shared" si="4"/>
        <v>8716</v>
      </c>
      <c r="K31" s="133">
        <f t="shared" si="4"/>
        <v>0</v>
      </c>
      <c r="L31" s="133">
        <f t="shared" si="4"/>
        <v>2491</v>
      </c>
      <c r="M31" s="133">
        <f t="shared" si="4"/>
        <v>2148</v>
      </c>
      <c r="N31" s="133">
        <f t="shared" si="4"/>
        <v>0</v>
      </c>
      <c r="O31" s="133">
        <f t="shared" si="4"/>
        <v>69373</v>
      </c>
      <c r="P31" s="133">
        <f t="shared" si="4"/>
        <v>773</v>
      </c>
      <c r="Q31" s="169">
        <f t="shared" si="4"/>
        <v>70146</v>
      </c>
      <c r="R31" s="135" t="s">
        <v>91</v>
      </c>
      <c r="S31" s="184"/>
      <c r="T31" s="129">
        <f t="shared" si="2"/>
        <v>-357834</v>
      </c>
      <c r="U31" s="129">
        <f t="shared" si="3"/>
        <v>48</v>
      </c>
    </row>
    <row r="32" spans="2:21" s="129" customFormat="1" ht="17.25" customHeight="1">
      <c r="B32" s="135" t="s">
        <v>92</v>
      </c>
      <c r="C32" s="168">
        <f t="shared" si="4"/>
        <v>295</v>
      </c>
      <c r="D32" s="133">
        <f t="shared" si="4"/>
        <v>46</v>
      </c>
      <c r="E32" s="133">
        <f t="shared" si="4"/>
        <v>341</v>
      </c>
      <c r="F32" s="133">
        <f t="shared" si="4"/>
        <v>4069182</v>
      </c>
      <c r="G32" s="133">
        <f t="shared" si="4"/>
        <v>538883</v>
      </c>
      <c r="H32" s="133">
        <f t="shared" si="4"/>
        <v>4243115</v>
      </c>
      <c r="I32" s="133">
        <f t="shared" si="4"/>
        <v>170503</v>
      </c>
      <c r="J32" s="133">
        <f t="shared" si="4"/>
        <v>13344</v>
      </c>
      <c r="K32" s="133">
        <f t="shared" si="4"/>
        <v>0</v>
      </c>
      <c r="L32" s="133">
        <f t="shared" si="4"/>
        <v>4149</v>
      </c>
      <c r="M32" s="133">
        <f t="shared" si="4"/>
        <v>8498</v>
      </c>
      <c r="N32" s="133">
        <f t="shared" si="4"/>
        <v>0</v>
      </c>
      <c r="O32" s="133">
        <f t="shared" si="4"/>
        <v>139463</v>
      </c>
      <c r="P32" s="133">
        <f t="shared" si="4"/>
        <v>4971</v>
      </c>
      <c r="Q32" s="169">
        <f t="shared" si="4"/>
        <v>144434</v>
      </c>
      <c r="R32" s="135" t="s">
        <v>92</v>
      </c>
      <c r="S32" s="184"/>
      <c r="T32" s="129">
        <f t="shared" si="2"/>
        <v>-712816</v>
      </c>
      <c r="U32" s="129">
        <f t="shared" si="3"/>
        <v>78</v>
      </c>
    </row>
    <row r="33" spans="2:21" s="129" customFormat="1" ht="17.25" customHeight="1">
      <c r="B33" s="135" t="s">
        <v>93</v>
      </c>
      <c r="C33" s="168">
        <f t="shared" si="4"/>
        <v>134</v>
      </c>
      <c r="D33" s="133">
        <f t="shared" si="4"/>
        <v>21</v>
      </c>
      <c r="E33" s="133">
        <f t="shared" si="4"/>
        <v>155</v>
      </c>
      <c r="F33" s="133">
        <f t="shared" si="4"/>
        <v>1813364</v>
      </c>
      <c r="G33" s="133">
        <f t="shared" si="4"/>
        <v>206584</v>
      </c>
      <c r="H33" s="133">
        <f t="shared" si="4"/>
        <v>2008741</v>
      </c>
      <c r="I33" s="133">
        <f t="shared" si="4"/>
        <v>77419</v>
      </c>
      <c r="J33" s="133">
        <f t="shared" si="4"/>
        <v>7010</v>
      </c>
      <c r="K33" s="133">
        <f t="shared" si="4"/>
        <v>0</v>
      </c>
      <c r="L33" s="133">
        <f t="shared" si="4"/>
        <v>2119</v>
      </c>
      <c r="M33" s="133">
        <f t="shared" si="4"/>
        <v>3494</v>
      </c>
      <c r="N33" s="133">
        <f t="shared" si="4"/>
        <v>0</v>
      </c>
      <c r="O33" s="133">
        <f t="shared" si="4"/>
        <v>63648</v>
      </c>
      <c r="P33" s="133">
        <f t="shared" si="4"/>
        <v>1136</v>
      </c>
      <c r="Q33" s="169">
        <f t="shared" si="4"/>
        <v>64784</v>
      </c>
      <c r="R33" s="135" t="s">
        <v>93</v>
      </c>
      <c r="S33" s="184"/>
      <c r="T33" s="129">
        <f t="shared" si="2"/>
        <v>-401961</v>
      </c>
      <c r="U33" s="129">
        <f t="shared" si="3"/>
        <v>12</v>
      </c>
    </row>
    <row r="34" spans="2:21" s="129" customFormat="1" ht="17.25" customHeight="1">
      <c r="B34" s="135" t="s">
        <v>94</v>
      </c>
      <c r="C34" s="168">
        <f t="shared" si="4"/>
        <v>25</v>
      </c>
      <c r="D34" s="133">
        <f t="shared" si="4"/>
        <v>8</v>
      </c>
      <c r="E34" s="133">
        <f t="shared" si="4"/>
        <v>33</v>
      </c>
      <c r="F34" s="133">
        <f t="shared" si="4"/>
        <v>1563447</v>
      </c>
      <c r="G34" s="133">
        <f t="shared" si="4"/>
        <v>49306</v>
      </c>
      <c r="H34" s="133">
        <f t="shared" si="4"/>
        <v>203464</v>
      </c>
      <c r="I34" s="133">
        <f t="shared" si="4"/>
        <v>8675</v>
      </c>
      <c r="J34" s="133">
        <f t="shared" si="4"/>
        <v>325</v>
      </c>
      <c r="K34" s="133">
        <f t="shared" si="4"/>
        <v>0</v>
      </c>
      <c r="L34" s="133">
        <f t="shared" si="4"/>
        <v>643</v>
      </c>
      <c r="M34" s="133">
        <f t="shared" si="4"/>
        <v>547</v>
      </c>
      <c r="N34" s="133">
        <f t="shared" si="4"/>
        <v>0</v>
      </c>
      <c r="O34" s="133">
        <f t="shared" si="4"/>
        <v>6744</v>
      </c>
      <c r="P34" s="133">
        <f t="shared" si="4"/>
        <v>416</v>
      </c>
      <c r="Q34" s="169">
        <f t="shared" si="4"/>
        <v>7160</v>
      </c>
      <c r="R34" s="135" t="s">
        <v>94</v>
      </c>
      <c r="S34" s="184"/>
      <c r="T34" s="129">
        <f t="shared" si="2"/>
        <v>1310677</v>
      </c>
      <c r="U34" s="129">
        <f t="shared" si="3"/>
        <v>0</v>
      </c>
    </row>
    <row r="35" spans="2:21" s="129" customFormat="1" ht="17.25" customHeight="1">
      <c r="B35" s="135" t="s">
        <v>95</v>
      </c>
      <c r="C35" s="168">
        <f t="shared" si="4"/>
        <v>54</v>
      </c>
      <c r="D35" s="133">
        <f t="shared" si="4"/>
        <v>12</v>
      </c>
      <c r="E35" s="133">
        <f t="shared" si="4"/>
        <v>66</v>
      </c>
      <c r="F35" s="133">
        <f t="shared" si="4"/>
        <v>1322329</v>
      </c>
      <c r="G35" s="133">
        <f t="shared" si="4"/>
        <v>87100</v>
      </c>
      <c r="H35" s="133">
        <f t="shared" si="4"/>
        <v>607204</v>
      </c>
      <c r="I35" s="133">
        <f t="shared" si="4"/>
        <v>27786</v>
      </c>
      <c r="J35" s="133">
        <f t="shared" si="4"/>
        <v>2643</v>
      </c>
      <c r="K35" s="133">
        <f t="shared" si="4"/>
        <v>0</v>
      </c>
      <c r="L35" s="133">
        <f t="shared" si="4"/>
        <v>628</v>
      </c>
      <c r="M35" s="133">
        <f t="shared" si="4"/>
        <v>990</v>
      </c>
      <c r="N35" s="133">
        <f t="shared" si="4"/>
        <v>0</v>
      </c>
      <c r="O35" s="133">
        <f t="shared" si="4"/>
        <v>23212</v>
      </c>
      <c r="P35" s="133">
        <f t="shared" si="4"/>
        <v>301</v>
      </c>
      <c r="Q35" s="169">
        <f t="shared" si="4"/>
        <v>23513</v>
      </c>
      <c r="R35" s="135" t="s">
        <v>95</v>
      </c>
      <c r="S35" s="184"/>
      <c r="T35" s="129">
        <f t="shared" si="2"/>
        <v>628025</v>
      </c>
      <c r="U35" s="129">
        <f t="shared" si="3"/>
        <v>12</v>
      </c>
    </row>
    <row r="36" spans="2:21" s="129" customFormat="1" ht="17.25" customHeight="1">
      <c r="B36" s="135" t="s">
        <v>96</v>
      </c>
      <c r="C36" s="168">
        <f t="shared" si="4"/>
        <v>20</v>
      </c>
      <c r="D36" s="133">
        <f t="shared" si="4"/>
        <v>5</v>
      </c>
      <c r="E36" s="133">
        <f t="shared" si="4"/>
        <v>25</v>
      </c>
      <c r="F36" s="133">
        <f t="shared" si="4"/>
        <v>270655</v>
      </c>
      <c r="G36" s="133">
        <f t="shared" si="4"/>
        <v>40708</v>
      </c>
      <c r="H36" s="133">
        <f t="shared" si="4"/>
        <v>204764</v>
      </c>
      <c r="I36" s="133">
        <f t="shared" si="4"/>
        <v>9461</v>
      </c>
      <c r="J36" s="133">
        <f t="shared" si="4"/>
        <v>256</v>
      </c>
      <c r="K36" s="133">
        <f t="shared" si="4"/>
        <v>0</v>
      </c>
      <c r="L36" s="133">
        <f t="shared" si="4"/>
        <v>250</v>
      </c>
      <c r="M36" s="133">
        <f t="shared" si="4"/>
        <v>368</v>
      </c>
      <c r="N36" s="133">
        <f t="shared" si="4"/>
        <v>0</v>
      </c>
      <c r="O36" s="133">
        <f t="shared" si="4"/>
        <v>8533</v>
      </c>
      <c r="P36" s="133">
        <f t="shared" si="4"/>
        <v>48</v>
      </c>
      <c r="Q36" s="169">
        <f t="shared" si="4"/>
        <v>8581</v>
      </c>
      <c r="R36" s="135" t="s">
        <v>96</v>
      </c>
      <c r="S36" s="184"/>
      <c r="T36" s="129">
        <f t="shared" si="2"/>
        <v>25183</v>
      </c>
      <c r="U36" s="129">
        <f t="shared" si="3"/>
        <v>6</v>
      </c>
    </row>
    <row r="37" spans="2:21" s="129" customFormat="1" ht="17.25" customHeight="1">
      <c r="B37" s="135" t="s">
        <v>97</v>
      </c>
      <c r="C37" s="168">
        <f t="shared" si="4"/>
        <v>2</v>
      </c>
      <c r="D37" s="133">
        <f t="shared" si="4"/>
        <v>0</v>
      </c>
      <c r="E37" s="133">
        <f t="shared" si="4"/>
        <v>2</v>
      </c>
      <c r="F37" s="133">
        <f t="shared" si="4"/>
        <v>9671</v>
      </c>
      <c r="G37" s="133">
        <f t="shared" si="4"/>
        <v>2475</v>
      </c>
      <c r="H37" s="133">
        <f t="shared" si="4"/>
        <v>7762</v>
      </c>
      <c r="I37" s="133">
        <f t="shared" si="4"/>
        <v>307</v>
      </c>
      <c r="J37" s="133">
        <f t="shared" si="4"/>
        <v>6</v>
      </c>
      <c r="K37" s="133">
        <f t="shared" si="4"/>
        <v>0</v>
      </c>
      <c r="L37" s="133">
        <f t="shared" si="4"/>
        <v>7</v>
      </c>
      <c r="M37" s="133">
        <f t="shared" si="4"/>
        <v>23</v>
      </c>
      <c r="N37" s="133">
        <f t="shared" si="4"/>
        <v>0</v>
      </c>
      <c r="O37" s="133">
        <f t="shared" si="4"/>
        <v>271</v>
      </c>
      <c r="P37" s="133">
        <f t="shared" si="4"/>
        <v>0</v>
      </c>
      <c r="Q37" s="169">
        <f t="shared" si="4"/>
        <v>271</v>
      </c>
      <c r="R37" s="135" t="s">
        <v>97</v>
      </c>
      <c r="S37" s="184"/>
      <c r="T37" s="129">
        <f t="shared" si="2"/>
        <v>-566</v>
      </c>
      <c r="U37" s="129">
        <f t="shared" si="3"/>
        <v>0</v>
      </c>
    </row>
    <row r="38" spans="2:21" s="129" customFormat="1" ht="17.25" customHeight="1">
      <c r="B38" s="135" t="s">
        <v>98</v>
      </c>
      <c r="C38" s="168">
        <f t="shared" si="4"/>
        <v>2</v>
      </c>
      <c r="D38" s="133">
        <f t="shared" si="4"/>
        <v>1</v>
      </c>
      <c r="E38" s="133">
        <f t="shared" si="4"/>
        <v>3</v>
      </c>
      <c r="F38" s="133">
        <f t="shared" si="4"/>
        <v>9672</v>
      </c>
      <c r="G38" s="133">
        <f t="shared" si="4"/>
        <v>6000</v>
      </c>
      <c r="H38" s="133">
        <f t="shared" si="4"/>
        <v>9206</v>
      </c>
      <c r="I38" s="133">
        <f t="shared" si="4"/>
        <v>413</v>
      </c>
      <c r="J38" s="133">
        <f t="shared" si="4"/>
        <v>33</v>
      </c>
      <c r="K38" s="133">
        <f t="shared" si="4"/>
        <v>0</v>
      </c>
      <c r="L38" s="133">
        <f t="shared" si="4"/>
        <v>8</v>
      </c>
      <c r="M38" s="133">
        <f t="shared" si="4"/>
        <v>3</v>
      </c>
      <c r="N38" s="133">
        <f t="shared" si="4"/>
        <v>0</v>
      </c>
      <c r="O38" s="133">
        <f t="shared" si="4"/>
        <v>274</v>
      </c>
      <c r="P38" s="133">
        <f t="shared" si="4"/>
        <v>96</v>
      </c>
      <c r="Q38" s="169">
        <f t="shared" si="4"/>
        <v>370</v>
      </c>
      <c r="R38" s="135" t="s">
        <v>98</v>
      </c>
      <c r="S38" s="184"/>
      <c r="T38" s="129">
        <f t="shared" si="2"/>
        <v>-5534</v>
      </c>
      <c r="U38" s="129">
        <f t="shared" si="3"/>
        <v>-1</v>
      </c>
    </row>
    <row r="39" spans="2:21" s="129" customFormat="1" ht="17.25" customHeight="1">
      <c r="B39" s="135" t="s">
        <v>99</v>
      </c>
      <c r="C39" s="168">
        <f t="shared" ref="C39:Q44" si="5">C84</f>
        <v>2</v>
      </c>
      <c r="D39" s="133">
        <f t="shared" si="5"/>
        <v>0</v>
      </c>
      <c r="E39" s="133">
        <f t="shared" si="5"/>
        <v>2</v>
      </c>
      <c r="F39" s="133">
        <f t="shared" si="5"/>
        <v>8539</v>
      </c>
      <c r="G39" s="133">
        <f t="shared" si="5"/>
        <v>2682</v>
      </c>
      <c r="H39" s="133">
        <f t="shared" si="5"/>
        <v>19134</v>
      </c>
      <c r="I39" s="133">
        <f t="shared" si="5"/>
        <v>672</v>
      </c>
      <c r="J39" s="133">
        <f t="shared" si="5"/>
        <v>6</v>
      </c>
      <c r="K39" s="133">
        <f t="shared" si="5"/>
        <v>0</v>
      </c>
      <c r="L39" s="133">
        <f t="shared" si="5"/>
        <v>12</v>
      </c>
      <c r="M39" s="133">
        <f t="shared" si="5"/>
        <v>1</v>
      </c>
      <c r="N39" s="133">
        <f t="shared" si="5"/>
        <v>0</v>
      </c>
      <c r="O39" s="133">
        <f t="shared" si="5"/>
        <v>647</v>
      </c>
      <c r="P39" s="133">
        <f t="shared" si="5"/>
        <v>0</v>
      </c>
      <c r="Q39" s="169">
        <f t="shared" si="5"/>
        <v>647</v>
      </c>
      <c r="R39" s="135" t="s">
        <v>99</v>
      </c>
      <c r="S39" s="184"/>
      <c r="T39" s="129">
        <f t="shared" si="2"/>
        <v>-13277</v>
      </c>
      <c r="U39" s="129">
        <f t="shared" si="3"/>
        <v>6</v>
      </c>
    </row>
    <row r="40" spans="2:21" s="129" customFormat="1" ht="17.25" customHeight="1">
      <c r="B40" s="135" t="s">
        <v>100</v>
      </c>
      <c r="C40" s="168">
        <f t="shared" si="5"/>
        <v>9</v>
      </c>
      <c r="D40" s="133">
        <f t="shared" si="5"/>
        <v>1</v>
      </c>
      <c r="E40" s="133">
        <f t="shared" si="5"/>
        <v>10</v>
      </c>
      <c r="F40" s="133">
        <f t="shared" si="5"/>
        <v>154632</v>
      </c>
      <c r="G40" s="133">
        <f t="shared" si="5"/>
        <v>12879</v>
      </c>
      <c r="H40" s="133">
        <f t="shared" si="5"/>
        <v>48360</v>
      </c>
      <c r="I40" s="133">
        <f t="shared" si="5"/>
        <v>1998</v>
      </c>
      <c r="J40" s="133">
        <f t="shared" si="5"/>
        <v>36</v>
      </c>
      <c r="K40" s="133">
        <f t="shared" si="5"/>
        <v>0</v>
      </c>
      <c r="L40" s="133">
        <f t="shared" si="5"/>
        <v>157</v>
      </c>
      <c r="M40" s="133">
        <f t="shared" si="5"/>
        <v>78</v>
      </c>
      <c r="N40" s="133">
        <f t="shared" si="5"/>
        <v>0</v>
      </c>
      <c r="O40" s="133">
        <f t="shared" si="5"/>
        <v>1697</v>
      </c>
      <c r="P40" s="133">
        <f t="shared" si="5"/>
        <v>30</v>
      </c>
      <c r="Q40" s="169">
        <f t="shared" si="5"/>
        <v>1727</v>
      </c>
      <c r="R40" s="135" t="s">
        <v>100</v>
      </c>
      <c r="S40" s="184"/>
      <c r="T40" s="129">
        <f t="shared" si="2"/>
        <v>93393</v>
      </c>
      <c r="U40" s="129">
        <f t="shared" si="3"/>
        <v>0</v>
      </c>
    </row>
    <row r="41" spans="2:21" s="129" customFormat="1" ht="17.25" customHeight="1">
      <c r="B41" s="135" t="s">
        <v>101</v>
      </c>
      <c r="C41" s="168">
        <f t="shared" si="5"/>
        <v>4</v>
      </c>
      <c r="D41" s="133">
        <f t="shared" si="5"/>
        <v>1</v>
      </c>
      <c r="E41" s="133">
        <f t="shared" si="5"/>
        <v>5</v>
      </c>
      <c r="F41" s="133">
        <f t="shared" si="5"/>
        <v>5411</v>
      </c>
      <c r="G41" s="133">
        <f t="shared" si="5"/>
        <v>5374</v>
      </c>
      <c r="H41" s="133">
        <f t="shared" si="5"/>
        <v>9056</v>
      </c>
      <c r="I41" s="133">
        <f t="shared" si="5"/>
        <v>440</v>
      </c>
      <c r="J41" s="133">
        <f t="shared" si="5"/>
        <v>37</v>
      </c>
      <c r="K41" s="133">
        <f t="shared" si="5"/>
        <v>0</v>
      </c>
      <c r="L41" s="133">
        <f t="shared" si="5"/>
        <v>4</v>
      </c>
      <c r="M41" s="133">
        <f t="shared" si="5"/>
        <v>66</v>
      </c>
      <c r="N41" s="133">
        <f t="shared" si="5"/>
        <v>0</v>
      </c>
      <c r="O41" s="133">
        <f t="shared" si="5"/>
        <v>304</v>
      </c>
      <c r="P41" s="133">
        <f t="shared" si="5"/>
        <v>29</v>
      </c>
      <c r="Q41" s="169">
        <f t="shared" si="5"/>
        <v>333</v>
      </c>
      <c r="R41" s="135" t="s">
        <v>101</v>
      </c>
      <c r="S41" s="184"/>
      <c r="T41" s="129">
        <f t="shared" si="2"/>
        <v>-9019</v>
      </c>
      <c r="U41" s="129">
        <f t="shared" si="3"/>
        <v>0</v>
      </c>
    </row>
    <row r="42" spans="2:21" s="129" customFormat="1" ht="17.25" customHeight="1">
      <c r="B42" s="135" t="s">
        <v>102</v>
      </c>
      <c r="C42" s="168">
        <f t="shared" si="5"/>
        <v>3</v>
      </c>
      <c r="D42" s="133">
        <f t="shared" si="5"/>
        <v>0</v>
      </c>
      <c r="E42" s="133">
        <f t="shared" si="5"/>
        <v>3</v>
      </c>
      <c r="F42" s="133">
        <f t="shared" si="5"/>
        <v>3355</v>
      </c>
      <c r="G42" s="133">
        <f t="shared" si="5"/>
        <v>2637</v>
      </c>
      <c r="H42" s="133">
        <f t="shared" si="5"/>
        <v>19440</v>
      </c>
      <c r="I42" s="133">
        <f t="shared" si="5"/>
        <v>608</v>
      </c>
      <c r="J42" s="133">
        <f t="shared" si="5"/>
        <v>7</v>
      </c>
      <c r="K42" s="133">
        <f t="shared" si="5"/>
        <v>0</v>
      </c>
      <c r="L42" s="133">
        <f t="shared" si="5"/>
        <v>33</v>
      </c>
      <c r="M42" s="133">
        <f t="shared" si="5"/>
        <v>28</v>
      </c>
      <c r="N42" s="133">
        <f t="shared" si="5"/>
        <v>0</v>
      </c>
      <c r="O42" s="133">
        <f t="shared" si="5"/>
        <v>534</v>
      </c>
      <c r="P42" s="133">
        <f t="shared" si="5"/>
        <v>0</v>
      </c>
      <c r="Q42" s="169">
        <f t="shared" si="5"/>
        <v>534</v>
      </c>
      <c r="R42" s="135" t="s">
        <v>102</v>
      </c>
      <c r="S42" s="184"/>
      <c r="T42" s="129">
        <f t="shared" si="2"/>
        <v>-18722</v>
      </c>
      <c r="U42" s="129">
        <f t="shared" si="3"/>
        <v>6</v>
      </c>
    </row>
    <row r="43" spans="2:21" s="129" customFormat="1" ht="17.25" customHeight="1">
      <c r="B43" s="135" t="s">
        <v>103</v>
      </c>
      <c r="C43" s="168">
        <f t="shared" si="5"/>
        <v>3</v>
      </c>
      <c r="D43" s="133">
        <f t="shared" si="5"/>
        <v>0</v>
      </c>
      <c r="E43" s="133">
        <f t="shared" si="5"/>
        <v>3</v>
      </c>
      <c r="F43" s="133">
        <f t="shared" si="5"/>
        <v>10423</v>
      </c>
      <c r="G43" s="133">
        <f t="shared" si="5"/>
        <v>3499</v>
      </c>
      <c r="H43" s="133">
        <f t="shared" si="5"/>
        <v>20792</v>
      </c>
      <c r="I43" s="133">
        <f t="shared" si="5"/>
        <v>1017</v>
      </c>
      <c r="J43" s="133">
        <f t="shared" si="5"/>
        <v>139</v>
      </c>
      <c r="K43" s="133">
        <f t="shared" si="5"/>
        <v>0</v>
      </c>
      <c r="L43" s="133">
        <f t="shared" si="5"/>
        <v>62</v>
      </c>
      <c r="M43" s="133">
        <f t="shared" si="5"/>
        <v>0</v>
      </c>
      <c r="N43" s="133">
        <f t="shared" si="5"/>
        <v>0</v>
      </c>
      <c r="O43" s="133">
        <f t="shared" si="5"/>
        <v>816</v>
      </c>
      <c r="P43" s="133">
        <f t="shared" si="5"/>
        <v>0</v>
      </c>
      <c r="Q43" s="169">
        <f t="shared" si="5"/>
        <v>816</v>
      </c>
      <c r="R43" s="135" t="s">
        <v>103</v>
      </c>
      <c r="S43" s="184"/>
      <c r="T43" s="129">
        <f t="shared" si="2"/>
        <v>-13868</v>
      </c>
      <c r="U43" s="129">
        <f t="shared" si="3"/>
        <v>0</v>
      </c>
    </row>
    <row r="44" spans="2:21" s="129" customFormat="1" ht="17.25" customHeight="1" thickBot="1">
      <c r="B44" s="141" t="s">
        <v>104</v>
      </c>
      <c r="C44" s="170">
        <f t="shared" si="5"/>
        <v>4</v>
      </c>
      <c r="D44" s="171">
        <f t="shared" si="5"/>
        <v>1</v>
      </c>
      <c r="E44" s="171">
        <f t="shared" si="5"/>
        <v>5</v>
      </c>
      <c r="F44" s="171">
        <f t="shared" si="5"/>
        <v>57171</v>
      </c>
      <c r="G44" s="171">
        <f t="shared" si="5"/>
        <v>6206</v>
      </c>
      <c r="H44" s="171">
        <f t="shared" si="5"/>
        <v>20151</v>
      </c>
      <c r="I44" s="171">
        <f t="shared" si="5"/>
        <v>908</v>
      </c>
      <c r="J44" s="171">
        <f t="shared" si="5"/>
        <v>127</v>
      </c>
      <c r="K44" s="171">
        <f t="shared" si="5"/>
        <v>0</v>
      </c>
      <c r="L44" s="171">
        <f t="shared" si="5"/>
        <v>38</v>
      </c>
      <c r="M44" s="171">
        <f t="shared" si="5"/>
        <v>85</v>
      </c>
      <c r="N44" s="171">
        <f t="shared" si="5"/>
        <v>0</v>
      </c>
      <c r="O44" s="171">
        <f t="shared" si="5"/>
        <v>646</v>
      </c>
      <c r="P44" s="171">
        <f t="shared" si="5"/>
        <v>12</v>
      </c>
      <c r="Q44" s="172">
        <f t="shared" si="5"/>
        <v>658</v>
      </c>
      <c r="R44" s="141" t="s">
        <v>104</v>
      </c>
      <c r="S44" s="184"/>
      <c r="T44" s="129">
        <f t="shared" si="2"/>
        <v>30814</v>
      </c>
      <c r="U44" s="129">
        <f t="shared" si="3"/>
        <v>0</v>
      </c>
    </row>
    <row r="45" spans="2:21" s="129" customFormat="1" ht="17.25" customHeight="1" thickBot="1">
      <c r="B45" s="173" t="s">
        <v>134</v>
      </c>
      <c r="C45" s="143">
        <f>SUM(C6:C17)</f>
        <v>8144</v>
      </c>
      <c r="D45" s="144">
        <f t="shared" ref="D45:Q45" si="6">SUM(D6:D17)</f>
        <v>1006</v>
      </c>
      <c r="E45" s="144">
        <f t="shared" si="6"/>
        <v>9150</v>
      </c>
      <c r="F45" s="144">
        <f t="shared" si="6"/>
        <v>120867001</v>
      </c>
      <c r="G45" s="144">
        <f t="shared" si="6"/>
        <v>13603910</v>
      </c>
      <c r="H45" s="144">
        <f t="shared" si="6"/>
        <v>116304030</v>
      </c>
      <c r="I45" s="144">
        <f t="shared" si="6"/>
        <v>4776654</v>
      </c>
      <c r="J45" s="144">
        <f t="shared" si="6"/>
        <v>421541</v>
      </c>
      <c r="K45" s="144">
        <f t="shared" si="6"/>
        <v>0</v>
      </c>
      <c r="L45" s="144">
        <f t="shared" si="6"/>
        <v>128700</v>
      </c>
      <c r="M45" s="144">
        <f t="shared" si="6"/>
        <v>193788</v>
      </c>
      <c r="N45" s="144">
        <f t="shared" si="6"/>
        <v>0</v>
      </c>
      <c r="O45" s="144">
        <f t="shared" si="6"/>
        <v>3986719</v>
      </c>
      <c r="P45" s="144">
        <f t="shared" si="6"/>
        <v>43230</v>
      </c>
      <c r="Q45" s="145">
        <f t="shared" si="6"/>
        <v>4029949</v>
      </c>
      <c r="R45" s="173" t="s">
        <v>134</v>
      </c>
      <c r="S45" s="184"/>
      <c r="T45" s="129">
        <f t="shared" si="2"/>
        <v>-9040939</v>
      </c>
      <c r="U45" s="129">
        <f t="shared" si="3"/>
        <v>2676</v>
      </c>
    </row>
    <row r="46" spans="2:21" s="129" customFormat="1" ht="17.25" customHeight="1" thickBot="1">
      <c r="B46" s="174" t="s">
        <v>135</v>
      </c>
      <c r="C46" s="143">
        <f>SUM(C18:C44)</f>
        <v>1811</v>
      </c>
      <c r="D46" s="144">
        <f t="shared" ref="D46:Q46" si="7">SUM(D18:D44)</f>
        <v>255</v>
      </c>
      <c r="E46" s="144">
        <f t="shared" si="7"/>
        <v>2066</v>
      </c>
      <c r="F46" s="144">
        <f t="shared" si="7"/>
        <v>24018114</v>
      </c>
      <c r="G46" s="144">
        <f t="shared" si="7"/>
        <v>2910143</v>
      </c>
      <c r="H46" s="144">
        <f t="shared" si="7"/>
        <v>31372951</v>
      </c>
      <c r="I46" s="144">
        <f t="shared" si="7"/>
        <v>1141786</v>
      </c>
      <c r="J46" s="144">
        <f t="shared" si="7"/>
        <v>63407</v>
      </c>
      <c r="K46" s="144">
        <f t="shared" si="7"/>
        <v>0</v>
      </c>
      <c r="L46" s="144">
        <f t="shared" si="7"/>
        <v>22440</v>
      </c>
      <c r="M46" s="144">
        <f t="shared" si="7"/>
        <v>36014</v>
      </c>
      <c r="N46" s="144">
        <f t="shared" si="7"/>
        <v>0</v>
      </c>
      <c r="O46" s="144">
        <f t="shared" si="7"/>
        <v>1006336</v>
      </c>
      <c r="P46" s="144">
        <f t="shared" si="7"/>
        <v>13068</v>
      </c>
      <c r="Q46" s="145">
        <f t="shared" si="7"/>
        <v>1019404</v>
      </c>
      <c r="R46" s="174" t="s">
        <v>135</v>
      </c>
      <c r="S46" s="184"/>
      <c r="T46" s="129">
        <f t="shared" si="2"/>
        <v>-10264980</v>
      </c>
      <c r="U46" s="129">
        <f t="shared" si="3"/>
        <v>521</v>
      </c>
    </row>
    <row r="47" spans="2:21" s="129" customFormat="1" ht="17.25" customHeight="1" thickBot="1">
      <c r="B47" s="174" t="s">
        <v>21</v>
      </c>
      <c r="C47" s="143">
        <f>SUM(C45:C46)</f>
        <v>9955</v>
      </c>
      <c r="D47" s="144">
        <f t="shared" ref="D47:Q47" si="8">SUM(D45:D46)</f>
        <v>1261</v>
      </c>
      <c r="E47" s="144">
        <f t="shared" si="8"/>
        <v>11216</v>
      </c>
      <c r="F47" s="144">
        <f t="shared" si="8"/>
        <v>144885115</v>
      </c>
      <c r="G47" s="144">
        <f t="shared" si="8"/>
        <v>16514053</v>
      </c>
      <c r="H47" s="144">
        <f t="shared" si="8"/>
        <v>147676981</v>
      </c>
      <c r="I47" s="144">
        <f t="shared" si="8"/>
        <v>5918440</v>
      </c>
      <c r="J47" s="144">
        <f t="shared" si="8"/>
        <v>484948</v>
      </c>
      <c r="K47" s="144">
        <f t="shared" si="8"/>
        <v>0</v>
      </c>
      <c r="L47" s="144">
        <f t="shared" si="8"/>
        <v>151140</v>
      </c>
      <c r="M47" s="144">
        <f t="shared" si="8"/>
        <v>229802</v>
      </c>
      <c r="N47" s="144">
        <f t="shared" si="8"/>
        <v>0</v>
      </c>
      <c r="O47" s="144">
        <f t="shared" si="8"/>
        <v>4993055</v>
      </c>
      <c r="P47" s="144">
        <f t="shared" si="8"/>
        <v>56298</v>
      </c>
      <c r="Q47" s="145">
        <f t="shared" si="8"/>
        <v>5049353</v>
      </c>
      <c r="R47" s="174" t="s">
        <v>21</v>
      </c>
      <c r="S47" s="184"/>
      <c r="T47" s="129">
        <f t="shared" si="2"/>
        <v>-19305919</v>
      </c>
      <c r="U47" s="129">
        <f t="shared" si="3"/>
        <v>3197</v>
      </c>
    </row>
    <row r="48" spans="2:21" ht="17.25" customHeight="1">
      <c r="B48" s="110" t="s">
        <v>234</v>
      </c>
      <c r="R48" s="149" t="str">
        <f>'１'!Z48</f>
        <v>【出典：令和７年度課税状況等調（令和７年７月１日現在）】</v>
      </c>
    </row>
    <row r="50" spans="2:17" ht="68.25" hidden="1" customHeight="1">
      <c r="B50" s="122" t="s">
        <v>401</v>
      </c>
      <c r="C50" s="194" t="s">
        <v>145</v>
      </c>
      <c r="D50" s="194" t="s">
        <v>146</v>
      </c>
      <c r="E50" s="194" t="s">
        <v>147</v>
      </c>
      <c r="F50" s="69" t="s">
        <v>409</v>
      </c>
      <c r="G50" s="194" t="s">
        <v>318</v>
      </c>
      <c r="H50" s="194" t="s">
        <v>319</v>
      </c>
      <c r="I50" s="194" t="s">
        <v>320</v>
      </c>
      <c r="J50" s="194" t="s">
        <v>321</v>
      </c>
      <c r="K50" s="194" t="s">
        <v>322</v>
      </c>
      <c r="L50" s="194" t="s">
        <v>323</v>
      </c>
      <c r="M50" s="194" t="s">
        <v>324</v>
      </c>
      <c r="N50" s="194" t="s">
        <v>325</v>
      </c>
      <c r="O50" s="194" t="s">
        <v>326</v>
      </c>
      <c r="P50" s="194" t="s">
        <v>327</v>
      </c>
      <c r="Q50" s="194" t="s">
        <v>328</v>
      </c>
    </row>
    <row r="51" spans="2:17" ht="17.25" hidden="1" customHeight="1">
      <c r="B51" s="122" t="s">
        <v>67</v>
      </c>
      <c r="C51" s="195">
        <v>3478</v>
      </c>
      <c r="D51" s="195">
        <v>394</v>
      </c>
      <c r="E51" s="195">
        <v>3872</v>
      </c>
      <c r="F51" s="22">
        <f>SUM(F92:L92)</f>
        <v>53777741</v>
      </c>
      <c r="G51" s="195">
        <v>5918470</v>
      </c>
      <c r="H51" s="195">
        <v>50772643</v>
      </c>
      <c r="I51" s="195">
        <v>2168328</v>
      </c>
      <c r="J51" s="195">
        <v>214508</v>
      </c>
      <c r="K51" s="195">
        <v>0</v>
      </c>
      <c r="L51" s="195">
        <v>57432</v>
      </c>
      <c r="M51" s="195">
        <v>86522</v>
      </c>
      <c r="N51" s="195">
        <v>0</v>
      </c>
      <c r="O51" s="195">
        <v>1791198</v>
      </c>
      <c r="P51" s="195">
        <v>17576</v>
      </c>
      <c r="Q51" s="195">
        <v>1808774</v>
      </c>
    </row>
    <row r="52" spans="2:17" ht="17.25" hidden="1" customHeight="1">
      <c r="B52" s="122" t="s">
        <v>68</v>
      </c>
      <c r="C52" s="195">
        <v>351</v>
      </c>
      <c r="D52" s="195">
        <v>56</v>
      </c>
      <c r="E52" s="195">
        <v>407</v>
      </c>
      <c r="F52" s="22">
        <f t="shared" ref="F52:F89" si="9">SUM(F93:L93)</f>
        <v>3811609</v>
      </c>
      <c r="G52" s="195">
        <v>560258</v>
      </c>
      <c r="H52" s="195">
        <v>4169509</v>
      </c>
      <c r="I52" s="195">
        <v>168505</v>
      </c>
      <c r="J52" s="195">
        <v>12112</v>
      </c>
      <c r="K52" s="195">
        <v>0</v>
      </c>
      <c r="L52" s="195">
        <v>6939</v>
      </c>
      <c r="M52" s="195">
        <v>7898</v>
      </c>
      <c r="N52" s="195">
        <v>0</v>
      </c>
      <c r="O52" s="195">
        <v>139578</v>
      </c>
      <c r="P52" s="195">
        <v>1888</v>
      </c>
      <c r="Q52" s="195">
        <v>141466</v>
      </c>
    </row>
    <row r="53" spans="2:17" ht="17.25" hidden="1" customHeight="1">
      <c r="B53" s="122" t="s">
        <v>69</v>
      </c>
      <c r="C53" s="195">
        <v>565</v>
      </c>
      <c r="D53" s="195">
        <v>87</v>
      </c>
      <c r="E53" s="195">
        <v>652</v>
      </c>
      <c r="F53" s="22">
        <f t="shared" si="9"/>
        <v>5595478</v>
      </c>
      <c r="G53" s="195">
        <v>916868</v>
      </c>
      <c r="H53" s="195">
        <v>7791998</v>
      </c>
      <c r="I53" s="195">
        <v>298402</v>
      </c>
      <c r="J53" s="195">
        <v>23735</v>
      </c>
      <c r="K53" s="195">
        <v>0</v>
      </c>
      <c r="L53" s="195">
        <v>8122</v>
      </c>
      <c r="M53" s="195">
        <v>13404</v>
      </c>
      <c r="N53" s="195">
        <v>0</v>
      </c>
      <c r="O53" s="195">
        <v>248749</v>
      </c>
      <c r="P53" s="195">
        <v>4200</v>
      </c>
      <c r="Q53" s="195">
        <v>252949</v>
      </c>
    </row>
    <row r="54" spans="2:17" ht="17.25" hidden="1" customHeight="1">
      <c r="B54" s="122" t="s">
        <v>70</v>
      </c>
      <c r="C54" s="195">
        <v>286</v>
      </c>
      <c r="D54" s="195">
        <v>35</v>
      </c>
      <c r="E54" s="195">
        <v>321</v>
      </c>
      <c r="F54" s="22">
        <f t="shared" si="9"/>
        <v>6633482</v>
      </c>
      <c r="G54" s="195">
        <v>439012</v>
      </c>
      <c r="H54" s="195">
        <v>3194285</v>
      </c>
      <c r="I54" s="195">
        <v>128769</v>
      </c>
      <c r="J54" s="195">
        <v>8878</v>
      </c>
      <c r="K54" s="195">
        <v>0</v>
      </c>
      <c r="L54" s="195">
        <v>3576</v>
      </c>
      <c r="M54" s="195">
        <v>5193</v>
      </c>
      <c r="N54" s="195">
        <v>0</v>
      </c>
      <c r="O54" s="195">
        <v>110089</v>
      </c>
      <c r="P54" s="195">
        <v>937</v>
      </c>
      <c r="Q54" s="195">
        <v>111026</v>
      </c>
    </row>
    <row r="55" spans="2:17" ht="17.25" hidden="1" customHeight="1">
      <c r="B55" s="122" t="s">
        <v>71</v>
      </c>
      <c r="C55" s="195">
        <v>762</v>
      </c>
      <c r="D55" s="195">
        <v>104</v>
      </c>
      <c r="E55" s="195">
        <v>866</v>
      </c>
      <c r="F55" s="22">
        <f t="shared" si="9"/>
        <v>8135248</v>
      </c>
      <c r="G55" s="195">
        <v>1261764</v>
      </c>
      <c r="H55" s="195">
        <v>7767445</v>
      </c>
      <c r="I55" s="195">
        <v>333800</v>
      </c>
      <c r="J55" s="195">
        <v>28824</v>
      </c>
      <c r="K55" s="195">
        <v>0</v>
      </c>
      <c r="L55" s="195">
        <v>8697</v>
      </c>
      <c r="M55" s="195">
        <v>13443</v>
      </c>
      <c r="N55" s="195">
        <v>0</v>
      </c>
      <c r="O55" s="195">
        <v>278097</v>
      </c>
      <c r="P55" s="195">
        <v>4475</v>
      </c>
      <c r="Q55" s="195">
        <v>282572</v>
      </c>
    </row>
    <row r="56" spans="2:17" ht="17.25" hidden="1" customHeight="1">
      <c r="B56" s="122" t="s">
        <v>72</v>
      </c>
      <c r="C56" s="195">
        <v>305</v>
      </c>
      <c r="D56" s="195">
        <v>37</v>
      </c>
      <c r="E56" s="195">
        <v>342</v>
      </c>
      <c r="F56" s="22">
        <f t="shared" si="9"/>
        <v>3516340</v>
      </c>
      <c r="G56" s="195">
        <v>463956</v>
      </c>
      <c r="H56" s="195">
        <v>4268646</v>
      </c>
      <c r="I56" s="195">
        <v>164427</v>
      </c>
      <c r="J56" s="195">
        <v>12745</v>
      </c>
      <c r="K56" s="195">
        <v>0</v>
      </c>
      <c r="L56" s="195">
        <v>2631</v>
      </c>
      <c r="M56" s="195">
        <v>2429</v>
      </c>
      <c r="N56" s="195">
        <v>0</v>
      </c>
      <c r="O56" s="195">
        <v>145107</v>
      </c>
      <c r="P56" s="195">
        <v>1395</v>
      </c>
      <c r="Q56" s="195">
        <v>146502</v>
      </c>
    </row>
    <row r="57" spans="2:17" ht="17.25" hidden="1" customHeight="1">
      <c r="B57" s="122" t="s">
        <v>73</v>
      </c>
      <c r="C57" s="195">
        <v>95</v>
      </c>
      <c r="D57" s="195">
        <v>13</v>
      </c>
      <c r="E57" s="195">
        <v>108</v>
      </c>
      <c r="F57" s="22">
        <f t="shared" si="9"/>
        <v>921403</v>
      </c>
      <c r="G57" s="195">
        <v>140053</v>
      </c>
      <c r="H57" s="195">
        <v>1190220</v>
      </c>
      <c r="I57" s="195">
        <v>43073</v>
      </c>
      <c r="J57" s="195">
        <v>4474</v>
      </c>
      <c r="K57" s="195">
        <v>0</v>
      </c>
      <c r="L57" s="195">
        <v>741</v>
      </c>
      <c r="M57" s="195">
        <v>2744</v>
      </c>
      <c r="N57" s="195">
        <v>0</v>
      </c>
      <c r="O57" s="195">
        <v>34616</v>
      </c>
      <c r="P57" s="195">
        <v>492</v>
      </c>
      <c r="Q57" s="195">
        <v>35108</v>
      </c>
    </row>
    <row r="58" spans="2:17" ht="17.25" hidden="1" customHeight="1">
      <c r="B58" s="122" t="s">
        <v>74</v>
      </c>
      <c r="C58" s="195">
        <v>118</v>
      </c>
      <c r="D58" s="195">
        <v>11</v>
      </c>
      <c r="E58" s="195">
        <v>129</v>
      </c>
      <c r="F58" s="22">
        <f t="shared" si="9"/>
        <v>1495937</v>
      </c>
      <c r="G58" s="195">
        <v>185214</v>
      </c>
      <c r="H58" s="195">
        <v>2336471</v>
      </c>
      <c r="I58" s="195">
        <v>83272</v>
      </c>
      <c r="J58" s="195">
        <v>2799</v>
      </c>
      <c r="K58" s="195">
        <v>0</v>
      </c>
      <c r="L58" s="195">
        <v>2085</v>
      </c>
      <c r="M58" s="195">
        <v>1541</v>
      </c>
      <c r="N58" s="195">
        <v>0</v>
      </c>
      <c r="O58" s="195">
        <v>76467</v>
      </c>
      <c r="P58" s="195">
        <v>362</v>
      </c>
      <c r="Q58" s="195">
        <v>76829</v>
      </c>
    </row>
    <row r="59" spans="2:17" ht="17.25" hidden="1" customHeight="1">
      <c r="B59" s="122" t="s">
        <v>75</v>
      </c>
      <c r="C59" s="195">
        <v>1296</v>
      </c>
      <c r="D59" s="195">
        <v>144</v>
      </c>
      <c r="E59" s="195">
        <v>1440</v>
      </c>
      <c r="F59" s="22">
        <f t="shared" si="9"/>
        <v>23891746</v>
      </c>
      <c r="G59" s="195">
        <v>2188383</v>
      </c>
      <c r="H59" s="195">
        <v>21443629</v>
      </c>
      <c r="I59" s="195">
        <v>861348</v>
      </c>
      <c r="J59" s="195">
        <v>71445</v>
      </c>
      <c r="K59" s="195">
        <v>0</v>
      </c>
      <c r="L59" s="195">
        <v>24242</v>
      </c>
      <c r="M59" s="195">
        <v>42986</v>
      </c>
      <c r="N59" s="195">
        <v>0</v>
      </c>
      <c r="O59" s="195">
        <v>715470</v>
      </c>
      <c r="P59" s="195">
        <v>6719</v>
      </c>
      <c r="Q59" s="195">
        <v>722189</v>
      </c>
    </row>
    <row r="60" spans="2:17" ht="17.25" hidden="1" customHeight="1">
      <c r="B60" s="122" t="s">
        <v>76</v>
      </c>
      <c r="C60" s="195">
        <v>549</v>
      </c>
      <c r="D60" s="195">
        <v>65</v>
      </c>
      <c r="E60" s="195">
        <v>614</v>
      </c>
      <c r="F60" s="22">
        <f t="shared" si="9"/>
        <v>9028811</v>
      </c>
      <c r="G60" s="195">
        <v>946941</v>
      </c>
      <c r="H60" s="195">
        <v>10078546</v>
      </c>
      <c r="I60" s="195">
        <v>392387</v>
      </c>
      <c r="J60" s="195">
        <v>30926</v>
      </c>
      <c r="K60" s="195">
        <v>0</v>
      </c>
      <c r="L60" s="195">
        <v>6845</v>
      </c>
      <c r="M60" s="195">
        <v>9660</v>
      </c>
      <c r="N60" s="195">
        <v>0</v>
      </c>
      <c r="O60" s="195">
        <v>342262</v>
      </c>
      <c r="P60" s="195">
        <v>2472</v>
      </c>
      <c r="Q60" s="195">
        <v>344734</v>
      </c>
    </row>
    <row r="61" spans="2:17" ht="17.25" hidden="1" customHeight="1">
      <c r="B61" s="122" t="s">
        <v>313</v>
      </c>
      <c r="C61" s="195">
        <v>213</v>
      </c>
      <c r="D61" s="195">
        <v>34</v>
      </c>
      <c r="E61" s="195">
        <v>247</v>
      </c>
      <c r="F61" s="22">
        <f t="shared" si="9"/>
        <v>2336994</v>
      </c>
      <c r="G61" s="195">
        <v>371851</v>
      </c>
      <c r="H61" s="195">
        <v>2102536</v>
      </c>
      <c r="I61" s="195">
        <v>86703</v>
      </c>
      <c r="J61" s="195">
        <v>6001</v>
      </c>
      <c r="K61" s="195">
        <v>0</v>
      </c>
      <c r="L61" s="195">
        <v>2228</v>
      </c>
      <c r="M61" s="195">
        <v>2216</v>
      </c>
      <c r="N61" s="195">
        <v>0</v>
      </c>
      <c r="O61" s="195">
        <v>74449</v>
      </c>
      <c r="P61" s="195">
        <v>1755</v>
      </c>
      <c r="Q61" s="195">
        <v>76204</v>
      </c>
    </row>
    <row r="62" spans="2:17" ht="17.25" hidden="1" customHeight="1">
      <c r="B62" s="122" t="s">
        <v>77</v>
      </c>
      <c r="C62" s="195">
        <v>126</v>
      </c>
      <c r="D62" s="195">
        <v>26</v>
      </c>
      <c r="E62" s="195">
        <v>152</v>
      </c>
      <c r="F62" s="22">
        <f t="shared" si="9"/>
        <v>1722212</v>
      </c>
      <c r="G62" s="195">
        <v>211140</v>
      </c>
      <c r="H62" s="195">
        <v>1188102</v>
      </c>
      <c r="I62" s="195">
        <v>47640</v>
      </c>
      <c r="J62" s="195">
        <v>5094</v>
      </c>
      <c r="K62" s="195">
        <v>0</v>
      </c>
      <c r="L62" s="195">
        <v>5162</v>
      </c>
      <c r="M62" s="195">
        <v>5752</v>
      </c>
      <c r="N62" s="195">
        <v>0</v>
      </c>
      <c r="O62" s="195">
        <v>30637</v>
      </c>
      <c r="P62" s="195">
        <v>959</v>
      </c>
      <c r="Q62" s="195">
        <v>31596</v>
      </c>
    </row>
    <row r="63" spans="2:17" ht="17.25" hidden="1" customHeight="1">
      <c r="B63" s="122" t="s">
        <v>78</v>
      </c>
      <c r="C63" s="195">
        <v>5</v>
      </c>
      <c r="D63" s="195">
        <v>4</v>
      </c>
      <c r="E63" s="195">
        <v>9</v>
      </c>
      <c r="F63" s="22">
        <f t="shared" si="9"/>
        <v>83507</v>
      </c>
      <c r="G63" s="195">
        <v>12104</v>
      </c>
      <c r="H63" s="195">
        <v>21373</v>
      </c>
      <c r="I63" s="195">
        <v>963</v>
      </c>
      <c r="J63" s="195">
        <v>120</v>
      </c>
      <c r="K63" s="195">
        <v>0</v>
      </c>
      <c r="L63" s="195">
        <v>112</v>
      </c>
      <c r="M63" s="195">
        <v>108</v>
      </c>
      <c r="N63" s="195">
        <v>0</v>
      </c>
      <c r="O63" s="195">
        <v>453</v>
      </c>
      <c r="P63" s="195">
        <v>170</v>
      </c>
      <c r="Q63" s="195">
        <v>623</v>
      </c>
    </row>
    <row r="64" spans="2:17" ht="17.25" hidden="1" customHeight="1">
      <c r="B64" s="122" t="s">
        <v>79</v>
      </c>
      <c r="C64" s="195">
        <v>127</v>
      </c>
      <c r="D64" s="195">
        <v>28</v>
      </c>
      <c r="E64" s="195">
        <v>155</v>
      </c>
      <c r="F64" s="22">
        <f t="shared" si="9"/>
        <v>1015400</v>
      </c>
      <c r="G64" s="195">
        <v>201389</v>
      </c>
      <c r="H64" s="195">
        <v>2555277</v>
      </c>
      <c r="I64" s="195">
        <v>86531</v>
      </c>
      <c r="J64" s="195">
        <v>4212</v>
      </c>
      <c r="K64" s="195">
        <v>0</v>
      </c>
      <c r="L64" s="195">
        <v>1395</v>
      </c>
      <c r="M64" s="195">
        <v>901</v>
      </c>
      <c r="N64" s="195">
        <v>0</v>
      </c>
      <c r="O64" s="195">
        <v>79173</v>
      </c>
      <c r="P64" s="195">
        <v>814</v>
      </c>
      <c r="Q64" s="195">
        <v>79987</v>
      </c>
    </row>
    <row r="65" spans="2:17" ht="17.25" hidden="1" customHeight="1">
      <c r="B65" s="122" t="s">
        <v>80</v>
      </c>
      <c r="C65" s="195">
        <v>180</v>
      </c>
      <c r="D65" s="195">
        <v>22</v>
      </c>
      <c r="E65" s="195">
        <v>202</v>
      </c>
      <c r="F65" s="22">
        <f t="shared" si="9"/>
        <v>1846023</v>
      </c>
      <c r="G65" s="195">
        <v>285037</v>
      </c>
      <c r="H65" s="195">
        <v>10690270</v>
      </c>
      <c r="I65" s="195">
        <v>336154</v>
      </c>
      <c r="J65" s="195">
        <v>4223</v>
      </c>
      <c r="K65" s="195">
        <v>0</v>
      </c>
      <c r="L65" s="195">
        <v>1576</v>
      </c>
      <c r="M65" s="195">
        <v>2122</v>
      </c>
      <c r="N65" s="195">
        <v>0</v>
      </c>
      <c r="O65" s="195">
        <v>327161</v>
      </c>
      <c r="P65" s="195">
        <v>994</v>
      </c>
      <c r="Q65" s="195">
        <v>328155</v>
      </c>
    </row>
    <row r="66" spans="2:17" ht="17.25" hidden="1" customHeight="1">
      <c r="B66" s="122" t="s">
        <v>81</v>
      </c>
      <c r="C66" s="195">
        <v>206</v>
      </c>
      <c r="D66" s="195">
        <v>29</v>
      </c>
      <c r="E66" s="195">
        <v>235</v>
      </c>
      <c r="F66" s="22">
        <f t="shared" si="9"/>
        <v>2708918</v>
      </c>
      <c r="G66" s="195">
        <v>330419</v>
      </c>
      <c r="H66" s="195">
        <v>2048894</v>
      </c>
      <c r="I66" s="195">
        <v>81893</v>
      </c>
      <c r="J66" s="195">
        <v>6462</v>
      </c>
      <c r="K66" s="195">
        <v>0</v>
      </c>
      <c r="L66" s="195">
        <v>1949</v>
      </c>
      <c r="M66" s="195">
        <v>4235</v>
      </c>
      <c r="N66" s="195">
        <v>0</v>
      </c>
      <c r="O66" s="195">
        <v>68068</v>
      </c>
      <c r="P66" s="195">
        <v>1143</v>
      </c>
      <c r="Q66" s="195">
        <v>69211</v>
      </c>
    </row>
    <row r="67" spans="2:17" ht="17.25" hidden="1" customHeight="1">
      <c r="B67" s="122" t="s">
        <v>82</v>
      </c>
      <c r="C67" s="195">
        <v>28</v>
      </c>
      <c r="D67" s="195">
        <v>3</v>
      </c>
      <c r="E67" s="195">
        <v>31</v>
      </c>
      <c r="F67" s="22">
        <f t="shared" si="9"/>
        <v>320979</v>
      </c>
      <c r="G67" s="195">
        <v>39413</v>
      </c>
      <c r="H67" s="195">
        <v>191037</v>
      </c>
      <c r="I67" s="195">
        <v>7539</v>
      </c>
      <c r="J67" s="195">
        <v>341</v>
      </c>
      <c r="K67" s="195">
        <v>0</v>
      </c>
      <c r="L67" s="195">
        <v>181</v>
      </c>
      <c r="M67" s="195">
        <v>774</v>
      </c>
      <c r="N67" s="195">
        <v>0</v>
      </c>
      <c r="O67" s="195">
        <v>6126</v>
      </c>
      <c r="P67" s="195">
        <v>105</v>
      </c>
      <c r="Q67" s="195">
        <v>6231</v>
      </c>
    </row>
    <row r="68" spans="2:17" ht="17.25" hidden="1" customHeight="1">
      <c r="B68" s="122" t="s">
        <v>83</v>
      </c>
      <c r="C68" s="195">
        <v>54</v>
      </c>
      <c r="D68" s="195">
        <v>5</v>
      </c>
      <c r="E68" s="195">
        <v>59</v>
      </c>
      <c r="F68" s="22">
        <f t="shared" si="9"/>
        <v>494063</v>
      </c>
      <c r="G68" s="195">
        <v>86563</v>
      </c>
      <c r="H68" s="195">
        <v>452245</v>
      </c>
      <c r="I68" s="195">
        <v>18761</v>
      </c>
      <c r="J68" s="195">
        <v>1586</v>
      </c>
      <c r="K68" s="195">
        <v>0</v>
      </c>
      <c r="L68" s="195">
        <v>766</v>
      </c>
      <c r="M68" s="195">
        <v>1742</v>
      </c>
      <c r="N68" s="195">
        <v>0</v>
      </c>
      <c r="O68" s="195">
        <v>14475</v>
      </c>
      <c r="P68" s="195">
        <v>156</v>
      </c>
      <c r="Q68" s="195">
        <v>14631</v>
      </c>
    </row>
    <row r="69" spans="2:17" ht="17.25" hidden="1" customHeight="1">
      <c r="B69" s="122" t="s">
        <v>84</v>
      </c>
      <c r="C69" s="195">
        <v>45</v>
      </c>
      <c r="D69" s="195">
        <v>2</v>
      </c>
      <c r="E69" s="195">
        <v>47</v>
      </c>
      <c r="F69" s="22">
        <f t="shared" si="9"/>
        <v>997675</v>
      </c>
      <c r="G69" s="195">
        <v>59922</v>
      </c>
      <c r="H69" s="195">
        <v>538348</v>
      </c>
      <c r="I69" s="195">
        <v>18959</v>
      </c>
      <c r="J69" s="195">
        <v>825</v>
      </c>
      <c r="K69" s="195">
        <v>0</v>
      </c>
      <c r="L69" s="195">
        <v>1052</v>
      </c>
      <c r="M69" s="195">
        <v>269</v>
      </c>
      <c r="N69" s="195">
        <v>0</v>
      </c>
      <c r="O69" s="195">
        <v>16753</v>
      </c>
      <c r="P69" s="195">
        <v>42</v>
      </c>
      <c r="Q69" s="195">
        <v>16795</v>
      </c>
    </row>
    <row r="70" spans="2:17" ht="17.25" hidden="1" customHeight="1">
      <c r="B70" s="122" t="s">
        <v>85</v>
      </c>
      <c r="C70" s="195">
        <v>217</v>
      </c>
      <c r="D70" s="195">
        <v>22</v>
      </c>
      <c r="E70" s="195">
        <v>239</v>
      </c>
      <c r="F70" s="22">
        <f t="shared" si="9"/>
        <v>3224188</v>
      </c>
      <c r="G70" s="195">
        <v>299691</v>
      </c>
      <c r="H70" s="195">
        <v>3338444</v>
      </c>
      <c r="I70" s="195">
        <v>119217</v>
      </c>
      <c r="J70" s="195">
        <v>6060</v>
      </c>
      <c r="K70" s="195">
        <v>0</v>
      </c>
      <c r="L70" s="195">
        <v>2478</v>
      </c>
      <c r="M70" s="195">
        <v>3659</v>
      </c>
      <c r="N70" s="195">
        <v>0</v>
      </c>
      <c r="O70" s="195">
        <v>105777</v>
      </c>
      <c r="P70" s="195">
        <v>1171</v>
      </c>
      <c r="Q70" s="195">
        <v>106948</v>
      </c>
    </row>
    <row r="71" spans="2:17" ht="17.25" hidden="1" customHeight="1">
      <c r="B71" s="122" t="s">
        <v>86</v>
      </c>
      <c r="C71" s="195">
        <v>5</v>
      </c>
      <c r="D71" s="195">
        <v>2</v>
      </c>
      <c r="E71" s="195">
        <v>7</v>
      </c>
      <c r="F71" s="22">
        <f t="shared" si="9"/>
        <v>47568</v>
      </c>
      <c r="G71" s="195">
        <v>8093</v>
      </c>
      <c r="H71" s="195">
        <v>14724</v>
      </c>
      <c r="I71" s="195">
        <v>683</v>
      </c>
      <c r="J71" s="195">
        <v>29</v>
      </c>
      <c r="K71" s="195">
        <v>0</v>
      </c>
      <c r="L71" s="195">
        <v>19</v>
      </c>
      <c r="M71" s="195">
        <v>16</v>
      </c>
      <c r="N71" s="195">
        <v>0</v>
      </c>
      <c r="O71" s="195">
        <v>585</v>
      </c>
      <c r="P71" s="195">
        <v>34</v>
      </c>
      <c r="Q71" s="195">
        <v>619</v>
      </c>
    </row>
    <row r="72" spans="2:17" ht="17.25" hidden="1" customHeight="1">
      <c r="B72" s="122" t="s">
        <v>87</v>
      </c>
      <c r="C72" s="195">
        <v>4</v>
      </c>
      <c r="D72" s="195">
        <v>0</v>
      </c>
      <c r="E72" s="195">
        <v>4</v>
      </c>
      <c r="F72" s="22">
        <f t="shared" si="9"/>
        <v>30917</v>
      </c>
      <c r="G72" s="195">
        <v>5111</v>
      </c>
      <c r="H72" s="195">
        <v>9554</v>
      </c>
      <c r="I72" s="195">
        <v>508</v>
      </c>
      <c r="J72" s="195">
        <v>76</v>
      </c>
      <c r="K72" s="195">
        <v>0</v>
      </c>
      <c r="L72" s="195">
        <v>60</v>
      </c>
      <c r="M72" s="195">
        <v>21</v>
      </c>
      <c r="N72" s="195">
        <v>0</v>
      </c>
      <c r="O72" s="195">
        <v>351</v>
      </c>
      <c r="P72" s="195">
        <v>0</v>
      </c>
      <c r="Q72" s="195">
        <v>351</v>
      </c>
    </row>
    <row r="73" spans="2:17" ht="17.25" hidden="1" customHeight="1">
      <c r="B73" s="122" t="s">
        <v>88</v>
      </c>
      <c r="C73" s="195">
        <v>31</v>
      </c>
      <c r="D73" s="195">
        <v>0</v>
      </c>
      <c r="E73" s="195">
        <v>31</v>
      </c>
      <c r="F73" s="22">
        <f t="shared" si="9"/>
        <v>269216</v>
      </c>
      <c r="G73" s="195">
        <v>45996</v>
      </c>
      <c r="H73" s="195">
        <v>284673</v>
      </c>
      <c r="I73" s="195">
        <v>12238</v>
      </c>
      <c r="J73" s="195">
        <v>865</v>
      </c>
      <c r="K73" s="195">
        <v>0</v>
      </c>
      <c r="L73" s="195">
        <v>303</v>
      </c>
      <c r="M73" s="195">
        <v>860</v>
      </c>
      <c r="N73" s="195">
        <v>0</v>
      </c>
      <c r="O73" s="195">
        <v>10204</v>
      </c>
      <c r="P73" s="195">
        <v>0</v>
      </c>
      <c r="Q73" s="195">
        <v>10204</v>
      </c>
    </row>
    <row r="74" spans="2:17" ht="17.25" hidden="1" customHeight="1">
      <c r="B74" s="122" t="s">
        <v>89</v>
      </c>
      <c r="C74" s="195">
        <v>50</v>
      </c>
      <c r="D74" s="195">
        <v>3</v>
      </c>
      <c r="E74" s="195">
        <v>53</v>
      </c>
      <c r="F74" s="22">
        <f t="shared" si="9"/>
        <v>317185</v>
      </c>
      <c r="G74" s="195">
        <v>70497</v>
      </c>
      <c r="H74" s="195">
        <v>456235</v>
      </c>
      <c r="I74" s="195">
        <v>17027</v>
      </c>
      <c r="J74" s="195">
        <v>863</v>
      </c>
      <c r="K74" s="195">
        <v>0</v>
      </c>
      <c r="L74" s="195">
        <v>279</v>
      </c>
      <c r="M74" s="195">
        <v>403</v>
      </c>
      <c r="N74" s="195">
        <v>0</v>
      </c>
      <c r="O74" s="195">
        <v>15358</v>
      </c>
      <c r="P74" s="195">
        <v>124</v>
      </c>
      <c r="Q74" s="195">
        <v>15482</v>
      </c>
    </row>
    <row r="75" spans="2:17" ht="17.25" hidden="1" customHeight="1">
      <c r="B75" s="122" t="s">
        <v>90</v>
      </c>
      <c r="C75" s="195">
        <v>135</v>
      </c>
      <c r="D75" s="195">
        <v>17</v>
      </c>
      <c r="E75" s="195">
        <v>152</v>
      </c>
      <c r="F75" s="22">
        <f t="shared" si="9"/>
        <v>1459566</v>
      </c>
      <c r="G75" s="195">
        <v>236368</v>
      </c>
      <c r="H75" s="195">
        <v>1353003</v>
      </c>
      <c r="I75" s="195">
        <v>57557</v>
      </c>
      <c r="J75" s="195">
        <v>5060</v>
      </c>
      <c r="K75" s="195">
        <v>0</v>
      </c>
      <c r="L75" s="195">
        <v>1669</v>
      </c>
      <c r="M75" s="195">
        <v>4575</v>
      </c>
      <c r="N75" s="195">
        <v>0</v>
      </c>
      <c r="O75" s="195">
        <v>45690</v>
      </c>
      <c r="P75" s="195">
        <v>503</v>
      </c>
      <c r="Q75" s="195">
        <v>46193</v>
      </c>
    </row>
    <row r="76" spans="2:17" ht="17.25" hidden="1" customHeight="1">
      <c r="B76" s="122" t="s">
        <v>91</v>
      </c>
      <c r="C76" s="195">
        <v>167</v>
      </c>
      <c r="D76" s="195">
        <v>22</v>
      </c>
      <c r="E76" s="195">
        <v>189</v>
      </c>
      <c r="F76" s="22">
        <f t="shared" si="9"/>
        <v>1905058</v>
      </c>
      <c r="G76" s="195">
        <v>265207</v>
      </c>
      <c r="H76" s="195">
        <v>1997685</v>
      </c>
      <c r="I76" s="195">
        <v>83549</v>
      </c>
      <c r="J76" s="195">
        <v>8716</v>
      </c>
      <c r="K76" s="195">
        <v>0</v>
      </c>
      <c r="L76" s="195">
        <v>2491</v>
      </c>
      <c r="M76" s="195">
        <v>2148</v>
      </c>
      <c r="N76" s="195">
        <v>0</v>
      </c>
      <c r="O76" s="195">
        <v>69373</v>
      </c>
      <c r="P76" s="195">
        <v>773</v>
      </c>
      <c r="Q76" s="195">
        <v>70146</v>
      </c>
    </row>
    <row r="77" spans="2:17" ht="17.25" hidden="1" customHeight="1">
      <c r="B77" s="122" t="s">
        <v>92</v>
      </c>
      <c r="C77" s="195">
        <v>295</v>
      </c>
      <c r="D77" s="195">
        <v>46</v>
      </c>
      <c r="E77" s="195">
        <v>341</v>
      </c>
      <c r="F77" s="22">
        <f t="shared" si="9"/>
        <v>4069182</v>
      </c>
      <c r="G77" s="195">
        <v>538883</v>
      </c>
      <c r="H77" s="195">
        <v>4243115</v>
      </c>
      <c r="I77" s="195">
        <v>170503</v>
      </c>
      <c r="J77" s="195">
        <v>13344</v>
      </c>
      <c r="K77" s="195">
        <v>0</v>
      </c>
      <c r="L77" s="195">
        <v>4149</v>
      </c>
      <c r="M77" s="195">
        <v>8498</v>
      </c>
      <c r="N77" s="195">
        <v>0</v>
      </c>
      <c r="O77" s="195">
        <v>139463</v>
      </c>
      <c r="P77" s="195">
        <v>4971</v>
      </c>
      <c r="Q77" s="195">
        <v>144434</v>
      </c>
    </row>
    <row r="78" spans="2:17" ht="17.25" hidden="1" customHeight="1">
      <c r="B78" s="122" t="s">
        <v>93</v>
      </c>
      <c r="C78" s="195">
        <v>134</v>
      </c>
      <c r="D78" s="195">
        <v>21</v>
      </c>
      <c r="E78" s="195">
        <v>155</v>
      </c>
      <c r="F78" s="22">
        <f t="shared" si="9"/>
        <v>1813364</v>
      </c>
      <c r="G78" s="195">
        <v>206584</v>
      </c>
      <c r="H78" s="195">
        <v>2008741</v>
      </c>
      <c r="I78" s="195">
        <v>77419</v>
      </c>
      <c r="J78" s="195">
        <v>7010</v>
      </c>
      <c r="K78" s="195">
        <v>0</v>
      </c>
      <c r="L78" s="195">
        <v>2119</v>
      </c>
      <c r="M78" s="195">
        <v>3494</v>
      </c>
      <c r="N78" s="195">
        <v>0</v>
      </c>
      <c r="O78" s="195">
        <v>63648</v>
      </c>
      <c r="P78" s="195">
        <v>1136</v>
      </c>
      <c r="Q78" s="195">
        <v>64784</v>
      </c>
    </row>
    <row r="79" spans="2:17" ht="17.25" hidden="1" customHeight="1">
      <c r="B79" s="122" t="s">
        <v>94</v>
      </c>
      <c r="C79" s="195">
        <v>25</v>
      </c>
      <c r="D79" s="195">
        <v>8</v>
      </c>
      <c r="E79" s="195">
        <v>33</v>
      </c>
      <c r="F79" s="22">
        <f t="shared" si="9"/>
        <v>1563447</v>
      </c>
      <c r="G79" s="195">
        <v>49306</v>
      </c>
      <c r="H79" s="195">
        <v>203464</v>
      </c>
      <c r="I79" s="195">
        <v>8675</v>
      </c>
      <c r="J79" s="195">
        <v>325</v>
      </c>
      <c r="K79" s="195">
        <v>0</v>
      </c>
      <c r="L79" s="195">
        <v>643</v>
      </c>
      <c r="M79" s="195">
        <v>547</v>
      </c>
      <c r="N79" s="195">
        <v>0</v>
      </c>
      <c r="O79" s="195">
        <v>6744</v>
      </c>
      <c r="P79" s="195">
        <v>416</v>
      </c>
      <c r="Q79" s="195">
        <v>7160</v>
      </c>
    </row>
    <row r="80" spans="2:17" ht="17.25" hidden="1" customHeight="1">
      <c r="B80" s="122" t="s">
        <v>95</v>
      </c>
      <c r="C80" s="195">
        <v>54</v>
      </c>
      <c r="D80" s="195">
        <v>12</v>
      </c>
      <c r="E80" s="195">
        <v>66</v>
      </c>
      <c r="F80" s="22">
        <f t="shared" si="9"/>
        <v>1322329</v>
      </c>
      <c r="G80" s="195">
        <v>87100</v>
      </c>
      <c r="H80" s="195">
        <v>607204</v>
      </c>
      <c r="I80" s="195">
        <v>27786</v>
      </c>
      <c r="J80" s="195">
        <v>2643</v>
      </c>
      <c r="K80" s="195">
        <v>0</v>
      </c>
      <c r="L80" s="195">
        <v>628</v>
      </c>
      <c r="M80" s="195">
        <v>990</v>
      </c>
      <c r="N80" s="195">
        <v>0</v>
      </c>
      <c r="O80" s="195">
        <v>23212</v>
      </c>
      <c r="P80" s="195">
        <v>301</v>
      </c>
      <c r="Q80" s="195">
        <v>23513</v>
      </c>
    </row>
    <row r="81" spans="2:17" ht="17.25" hidden="1" customHeight="1">
      <c r="B81" s="122" t="s">
        <v>96</v>
      </c>
      <c r="C81" s="195">
        <v>20</v>
      </c>
      <c r="D81" s="195">
        <v>5</v>
      </c>
      <c r="E81" s="195">
        <v>25</v>
      </c>
      <c r="F81" s="22">
        <f t="shared" si="9"/>
        <v>270655</v>
      </c>
      <c r="G81" s="195">
        <v>40708</v>
      </c>
      <c r="H81" s="195">
        <v>204764</v>
      </c>
      <c r="I81" s="195">
        <v>9461</v>
      </c>
      <c r="J81" s="195">
        <v>256</v>
      </c>
      <c r="K81" s="195">
        <v>0</v>
      </c>
      <c r="L81" s="195">
        <v>250</v>
      </c>
      <c r="M81" s="195">
        <v>368</v>
      </c>
      <c r="N81" s="195">
        <v>0</v>
      </c>
      <c r="O81" s="195">
        <v>8533</v>
      </c>
      <c r="P81" s="195">
        <v>48</v>
      </c>
      <c r="Q81" s="195">
        <v>8581</v>
      </c>
    </row>
    <row r="82" spans="2:17" ht="17.25" hidden="1" customHeight="1">
      <c r="B82" s="122" t="s">
        <v>97</v>
      </c>
      <c r="C82" s="195">
        <v>2</v>
      </c>
      <c r="D82" s="195">
        <v>0</v>
      </c>
      <c r="E82" s="195">
        <v>2</v>
      </c>
      <c r="F82" s="22">
        <f t="shared" si="9"/>
        <v>9671</v>
      </c>
      <c r="G82" s="195">
        <v>2475</v>
      </c>
      <c r="H82" s="195">
        <v>7762</v>
      </c>
      <c r="I82" s="195">
        <v>307</v>
      </c>
      <c r="J82" s="195">
        <v>6</v>
      </c>
      <c r="K82" s="195">
        <v>0</v>
      </c>
      <c r="L82" s="195">
        <v>7</v>
      </c>
      <c r="M82" s="195">
        <v>23</v>
      </c>
      <c r="N82" s="195">
        <v>0</v>
      </c>
      <c r="O82" s="195">
        <v>271</v>
      </c>
      <c r="P82" s="195">
        <v>0</v>
      </c>
      <c r="Q82" s="195">
        <v>271</v>
      </c>
    </row>
    <row r="83" spans="2:17" ht="17.25" hidden="1" customHeight="1">
      <c r="B83" s="122" t="s">
        <v>98</v>
      </c>
      <c r="C83" s="195">
        <v>2</v>
      </c>
      <c r="D83" s="195">
        <v>1</v>
      </c>
      <c r="E83" s="195">
        <v>3</v>
      </c>
      <c r="F83" s="22">
        <f t="shared" si="9"/>
        <v>9672</v>
      </c>
      <c r="G83" s="195">
        <v>6000</v>
      </c>
      <c r="H83" s="195">
        <v>9206</v>
      </c>
      <c r="I83" s="195">
        <v>413</v>
      </c>
      <c r="J83" s="195">
        <v>33</v>
      </c>
      <c r="K83" s="195">
        <v>0</v>
      </c>
      <c r="L83" s="195">
        <v>8</v>
      </c>
      <c r="M83" s="195">
        <v>3</v>
      </c>
      <c r="N83" s="195">
        <v>0</v>
      </c>
      <c r="O83" s="195">
        <v>274</v>
      </c>
      <c r="P83" s="195">
        <v>96</v>
      </c>
      <c r="Q83" s="195">
        <v>370</v>
      </c>
    </row>
    <row r="84" spans="2:17" ht="17.25" hidden="1" customHeight="1">
      <c r="B84" s="122" t="s">
        <v>99</v>
      </c>
      <c r="C84" s="195">
        <v>2</v>
      </c>
      <c r="D84" s="195">
        <v>0</v>
      </c>
      <c r="E84" s="195">
        <v>2</v>
      </c>
      <c r="F84" s="22">
        <f t="shared" si="9"/>
        <v>8539</v>
      </c>
      <c r="G84" s="195">
        <v>2682</v>
      </c>
      <c r="H84" s="195">
        <v>19134</v>
      </c>
      <c r="I84" s="195">
        <v>672</v>
      </c>
      <c r="J84" s="195">
        <v>6</v>
      </c>
      <c r="K84" s="195">
        <v>0</v>
      </c>
      <c r="L84" s="195">
        <v>12</v>
      </c>
      <c r="M84" s="195">
        <v>1</v>
      </c>
      <c r="N84" s="195">
        <v>0</v>
      </c>
      <c r="O84" s="195">
        <v>647</v>
      </c>
      <c r="P84" s="195">
        <v>0</v>
      </c>
      <c r="Q84" s="195">
        <v>647</v>
      </c>
    </row>
    <row r="85" spans="2:17" ht="17.25" hidden="1" customHeight="1">
      <c r="B85" s="122" t="s">
        <v>100</v>
      </c>
      <c r="C85" s="195">
        <v>9</v>
      </c>
      <c r="D85" s="195">
        <v>1</v>
      </c>
      <c r="E85" s="195">
        <v>10</v>
      </c>
      <c r="F85" s="22">
        <f t="shared" si="9"/>
        <v>154632</v>
      </c>
      <c r="G85" s="195">
        <v>12879</v>
      </c>
      <c r="H85" s="195">
        <v>48360</v>
      </c>
      <c r="I85" s="195">
        <v>1998</v>
      </c>
      <c r="J85" s="195">
        <v>36</v>
      </c>
      <c r="K85" s="195">
        <v>0</v>
      </c>
      <c r="L85" s="195">
        <v>157</v>
      </c>
      <c r="M85" s="195">
        <v>78</v>
      </c>
      <c r="N85" s="195">
        <v>0</v>
      </c>
      <c r="O85" s="195">
        <v>1697</v>
      </c>
      <c r="P85" s="195">
        <v>30</v>
      </c>
      <c r="Q85" s="195">
        <v>1727</v>
      </c>
    </row>
    <row r="86" spans="2:17" ht="17.25" hidden="1" customHeight="1">
      <c r="B86" s="122" t="s">
        <v>101</v>
      </c>
      <c r="C86" s="195">
        <v>4</v>
      </c>
      <c r="D86" s="195">
        <v>1</v>
      </c>
      <c r="E86" s="195">
        <v>5</v>
      </c>
      <c r="F86" s="22">
        <f t="shared" si="9"/>
        <v>5411</v>
      </c>
      <c r="G86" s="195">
        <v>5374</v>
      </c>
      <c r="H86" s="195">
        <v>9056</v>
      </c>
      <c r="I86" s="195">
        <v>440</v>
      </c>
      <c r="J86" s="195">
        <v>37</v>
      </c>
      <c r="K86" s="195">
        <v>0</v>
      </c>
      <c r="L86" s="195">
        <v>4</v>
      </c>
      <c r="M86" s="195">
        <v>66</v>
      </c>
      <c r="N86" s="195">
        <v>0</v>
      </c>
      <c r="O86" s="195">
        <v>304</v>
      </c>
      <c r="P86" s="195">
        <v>29</v>
      </c>
      <c r="Q86" s="195">
        <v>333</v>
      </c>
    </row>
    <row r="87" spans="2:17" ht="17.25" hidden="1" customHeight="1">
      <c r="B87" s="122" t="s">
        <v>102</v>
      </c>
      <c r="C87" s="195">
        <v>3</v>
      </c>
      <c r="D87" s="195">
        <v>0</v>
      </c>
      <c r="E87" s="195">
        <v>3</v>
      </c>
      <c r="F87" s="22">
        <f t="shared" si="9"/>
        <v>3355</v>
      </c>
      <c r="G87" s="195">
        <v>2637</v>
      </c>
      <c r="H87" s="195">
        <v>19440</v>
      </c>
      <c r="I87" s="195">
        <v>608</v>
      </c>
      <c r="J87" s="195">
        <v>7</v>
      </c>
      <c r="K87" s="195">
        <v>0</v>
      </c>
      <c r="L87" s="195">
        <v>33</v>
      </c>
      <c r="M87" s="195">
        <v>28</v>
      </c>
      <c r="N87" s="195">
        <v>0</v>
      </c>
      <c r="O87" s="195">
        <v>534</v>
      </c>
      <c r="P87" s="195">
        <v>0</v>
      </c>
      <c r="Q87" s="195">
        <v>534</v>
      </c>
    </row>
    <row r="88" spans="2:17" ht="17.25" hidden="1" customHeight="1">
      <c r="B88" s="122" t="s">
        <v>103</v>
      </c>
      <c r="C88" s="195">
        <v>3</v>
      </c>
      <c r="D88" s="195">
        <v>0</v>
      </c>
      <c r="E88" s="195">
        <v>3</v>
      </c>
      <c r="F88" s="22">
        <f t="shared" si="9"/>
        <v>10423</v>
      </c>
      <c r="G88" s="195">
        <v>3499</v>
      </c>
      <c r="H88" s="195">
        <v>20792</v>
      </c>
      <c r="I88" s="195">
        <v>1017</v>
      </c>
      <c r="J88" s="195">
        <v>139</v>
      </c>
      <c r="K88" s="195">
        <v>0</v>
      </c>
      <c r="L88" s="195">
        <v>62</v>
      </c>
      <c r="M88" s="195">
        <v>0</v>
      </c>
      <c r="N88" s="195">
        <v>0</v>
      </c>
      <c r="O88" s="195">
        <v>816</v>
      </c>
      <c r="P88" s="195">
        <v>0</v>
      </c>
      <c r="Q88" s="195">
        <v>816</v>
      </c>
    </row>
    <row r="89" spans="2:17" ht="17.25" hidden="1" customHeight="1" thickBot="1">
      <c r="B89" s="122" t="s">
        <v>104</v>
      </c>
      <c r="C89" s="195">
        <v>4</v>
      </c>
      <c r="D89" s="195">
        <v>1</v>
      </c>
      <c r="E89" s="195">
        <v>5</v>
      </c>
      <c r="F89" s="23">
        <f t="shared" si="9"/>
        <v>57171</v>
      </c>
      <c r="G89" s="195">
        <v>6206</v>
      </c>
      <c r="H89" s="195">
        <v>20151</v>
      </c>
      <c r="I89" s="195">
        <v>908</v>
      </c>
      <c r="J89" s="195">
        <v>127</v>
      </c>
      <c r="K89" s="195">
        <v>0</v>
      </c>
      <c r="L89" s="195">
        <v>38</v>
      </c>
      <c r="M89" s="195">
        <v>85</v>
      </c>
      <c r="N89" s="195">
        <v>0</v>
      </c>
      <c r="O89" s="195">
        <v>646</v>
      </c>
      <c r="P89" s="195">
        <v>12</v>
      </c>
      <c r="Q89" s="195">
        <v>658</v>
      </c>
    </row>
    <row r="90" spans="2:17" ht="17.25" hidden="1" customHeight="1">
      <c r="F90" s="70" t="s">
        <v>305</v>
      </c>
    </row>
    <row r="91" spans="2:17" ht="51" hidden="1" customHeight="1">
      <c r="F91" s="194" t="s">
        <v>149</v>
      </c>
      <c r="G91" s="194" t="s">
        <v>150</v>
      </c>
      <c r="H91" s="194" t="s">
        <v>151</v>
      </c>
      <c r="I91" s="194" t="s">
        <v>314</v>
      </c>
      <c r="J91" s="194" t="s">
        <v>315</v>
      </c>
      <c r="K91" s="196" t="s">
        <v>316</v>
      </c>
      <c r="L91" s="197" t="s">
        <v>317</v>
      </c>
    </row>
    <row r="92" spans="2:17" ht="17.25" hidden="1" customHeight="1">
      <c r="B92" s="122" t="s">
        <v>67</v>
      </c>
      <c r="F92" s="195">
        <v>22271763</v>
      </c>
      <c r="G92" s="195">
        <v>15637192</v>
      </c>
      <c r="H92" s="195">
        <v>366470</v>
      </c>
      <c r="I92" s="195">
        <v>9968568</v>
      </c>
      <c r="J92" s="195">
        <v>3828163</v>
      </c>
      <c r="K92" s="195">
        <v>1015873</v>
      </c>
      <c r="L92" s="195">
        <v>689712</v>
      </c>
    </row>
    <row r="93" spans="2:17" ht="17.25" hidden="1" customHeight="1">
      <c r="B93" s="122" t="s">
        <v>68</v>
      </c>
      <c r="F93" s="195">
        <v>1731283</v>
      </c>
      <c r="G93" s="195">
        <v>1309318</v>
      </c>
      <c r="H93" s="195">
        <v>12053</v>
      </c>
      <c r="I93" s="195">
        <v>156658</v>
      </c>
      <c r="J93" s="195">
        <v>396994</v>
      </c>
      <c r="K93" s="195">
        <v>121876</v>
      </c>
      <c r="L93" s="195">
        <v>83427</v>
      </c>
    </row>
    <row r="94" spans="2:17" ht="17.25" hidden="1" customHeight="1">
      <c r="B94" s="122" t="s">
        <v>69</v>
      </c>
      <c r="F94" s="195">
        <v>2469931</v>
      </c>
      <c r="G94" s="195">
        <v>2196245</v>
      </c>
      <c r="H94" s="195">
        <v>5454</v>
      </c>
      <c r="I94" s="195">
        <v>243808</v>
      </c>
      <c r="J94" s="195">
        <v>438294</v>
      </c>
      <c r="K94" s="195">
        <v>103883</v>
      </c>
      <c r="L94" s="195">
        <v>137863</v>
      </c>
    </row>
    <row r="95" spans="2:17" ht="17.25" hidden="1" customHeight="1">
      <c r="B95" s="122" t="s">
        <v>70</v>
      </c>
      <c r="F95" s="195">
        <v>1457543</v>
      </c>
      <c r="G95" s="195">
        <v>2202064</v>
      </c>
      <c r="H95" s="195">
        <v>26136</v>
      </c>
      <c r="I95" s="195">
        <v>2535338</v>
      </c>
      <c r="J95" s="195">
        <v>353090</v>
      </c>
      <c r="K95" s="195">
        <v>27111</v>
      </c>
      <c r="L95" s="195">
        <v>32200</v>
      </c>
    </row>
    <row r="96" spans="2:17" ht="17.25" hidden="1" customHeight="1">
      <c r="B96" s="122" t="s">
        <v>71</v>
      </c>
      <c r="F96" s="195">
        <v>4082181</v>
      </c>
      <c r="G96" s="195">
        <v>2695709</v>
      </c>
      <c r="H96" s="195">
        <v>7965</v>
      </c>
      <c r="I96" s="195">
        <v>337833</v>
      </c>
      <c r="J96" s="195">
        <v>699213</v>
      </c>
      <c r="K96" s="195">
        <v>183707</v>
      </c>
      <c r="L96" s="195">
        <v>128640</v>
      </c>
    </row>
    <row r="97" spans="2:12" ht="17.25" hidden="1" customHeight="1">
      <c r="B97" s="122" t="s">
        <v>72</v>
      </c>
      <c r="F97" s="195">
        <v>1485571</v>
      </c>
      <c r="G97" s="195">
        <v>1134386</v>
      </c>
      <c r="H97" s="195">
        <v>882</v>
      </c>
      <c r="I97" s="195">
        <v>620190</v>
      </c>
      <c r="J97" s="195">
        <v>194105</v>
      </c>
      <c r="K97" s="195">
        <v>38091</v>
      </c>
      <c r="L97" s="195">
        <v>43115</v>
      </c>
    </row>
    <row r="98" spans="2:12" ht="17.25" hidden="1" customHeight="1">
      <c r="B98" s="122" t="s">
        <v>73</v>
      </c>
      <c r="F98" s="195">
        <v>420810</v>
      </c>
      <c r="G98" s="195">
        <v>316197</v>
      </c>
      <c r="H98" s="195">
        <v>244</v>
      </c>
      <c r="I98" s="195">
        <v>34295</v>
      </c>
      <c r="J98" s="195">
        <v>56038</v>
      </c>
      <c r="K98" s="195">
        <v>13489</v>
      </c>
      <c r="L98" s="195">
        <v>80330</v>
      </c>
    </row>
    <row r="99" spans="2:12" ht="17.25" hidden="1" customHeight="1">
      <c r="B99" s="122" t="s">
        <v>74</v>
      </c>
      <c r="F99" s="195">
        <v>635854</v>
      </c>
      <c r="G99" s="195">
        <v>662773</v>
      </c>
      <c r="H99" s="195">
        <v>8303</v>
      </c>
      <c r="I99" s="195">
        <v>63443</v>
      </c>
      <c r="J99" s="195">
        <v>90246</v>
      </c>
      <c r="K99" s="195">
        <v>27214</v>
      </c>
      <c r="L99" s="195">
        <v>8104</v>
      </c>
    </row>
    <row r="100" spans="2:12" ht="17.25" hidden="1" customHeight="1">
      <c r="B100" s="122" t="s">
        <v>75</v>
      </c>
      <c r="F100" s="195">
        <v>8684743</v>
      </c>
      <c r="G100" s="195">
        <v>6343987</v>
      </c>
      <c r="H100" s="195">
        <v>136700</v>
      </c>
      <c r="I100" s="195">
        <v>5145230</v>
      </c>
      <c r="J100" s="195">
        <v>2809856</v>
      </c>
      <c r="K100" s="195">
        <v>511123</v>
      </c>
      <c r="L100" s="195">
        <v>260107</v>
      </c>
    </row>
    <row r="101" spans="2:12" ht="17.25" hidden="1" customHeight="1">
      <c r="B101" s="122" t="s">
        <v>76</v>
      </c>
      <c r="F101" s="195">
        <v>3734774</v>
      </c>
      <c r="G101" s="195">
        <v>3433716</v>
      </c>
      <c r="H101" s="195">
        <v>62099</v>
      </c>
      <c r="I101" s="195">
        <v>704675</v>
      </c>
      <c r="J101" s="195">
        <v>819081</v>
      </c>
      <c r="K101" s="195">
        <v>214708</v>
      </c>
      <c r="L101" s="195">
        <v>59758</v>
      </c>
    </row>
    <row r="102" spans="2:12" ht="17.25" hidden="1" customHeight="1">
      <c r="B102" s="122" t="s">
        <v>313</v>
      </c>
      <c r="F102" s="195">
        <v>1049565</v>
      </c>
      <c r="G102" s="195">
        <v>858277</v>
      </c>
      <c r="H102" s="195">
        <v>2567</v>
      </c>
      <c r="I102" s="195">
        <v>70791</v>
      </c>
      <c r="J102" s="195">
        <v>308697</v>
      </c>
      <c r="K102" s="195">
        <v>27177</v>
      </c>
      <c r="L102" s="195">
        <v>19920</v>
      </c>
    </row>
    <row r="103" spans="2:12" ht="17.25" hidden="1" customHeight="1">
      <c r="B103" s="122" t="s">
        <v>77</v>
      </c>
      <c r="F103" s="195">
        <v>675153</v>
      </c>
      <c r="G103" s="195">
        <v>579397</v>
      </c>
      <c r="H103" s="195">
        <v>10386</v>
      </c>
      <c r="I103" s="195">
        <v>7148</v>
      </c>
      <c r="J103" s="195">
        <v>334058</v>
      </c>
      <c r="K103" s="195">
        <v>93607</v>
      </c>
      <c r="L103" s="195">
        <v>22463</v>
      </c>
    </row>
    <row r="104" spans="2:12" ht="17.25" hidden="1" customHeight="1">
      <c r="B104" s="122" t="s">
        <v>78</v>
      </c>
      <c r="F104" s="195">
        <v>45877</v>
      </c>
      <c r="G104" s="195">
        <v>32250</v>
      </c>
      <c r="H104" s="195">
        <v>0</v>
      </c>
      <c r="I104" s="195">
        <v>0</v>
      </c>
      <c r="J104" s="195">
        <v>1535</v>
      </c>
      <c r="K104" s="195">
        <v>574</v>
      </c>
      <c r="L104" s="195">
        <v>3271</v>
      </c>
    </row>
    <row r="105" spans="2:12" ht="17.25" hidden="1" customHeight="1">
      <c r="B105" s="122" t="s">
        <v>79</v>
      </c>
      <c r="F105" s="195">
        <v>493169</v>
      </c>
      <c r="G105" s="195">
        <v>332450</v>
      </c>
      <c r="H105" s="195">
        <v>16318</v>
      </c>
      <c r="I105" s="195">
        <v>36918</v>
      </c>
      <c r="J105" s="195">
        <v>95892</v>
      </c>
      <c r="K105" s="195">
        <v>7897</v>
      </c>
      <c r="L105" s="195">
        <v>32756</v>
      </c>
    </row>
    <row r="106" spans="2:12" ht="17.25" hidden="1" customHeight="1">
      <c r="B106" s="122" t="s">
        <v>80</v>
      </c>
      <c r="F106" s="195">
        <v>619681</v>
      </c>
      <c r="G106" s="195">
        <v>943563</v>
      </c>
      <c r="H106" s="195">
        <v>5522</v>
      </c>
      <c r="I106" s="195">
        <v>18224</v>
      </c>
      <c r="J106" s="195">
        <v>221684</v>
      </c>
      <c r="K106" s="195">
        <v>26428</v>
      </c>
      <c r="L106" s="195">
        <v>10921</v>
      </c>
    </row>
    <row r="107" spans="2:12" ht="17.25" hidden="1" customHeight="1">
      <c r="B107" s="122" t="s">
        <v>81</v>
      </c>
      <c r="F107" s="195">
        <v>1005551</v>
      </c>
      <c r="G107" s="195">
        <v>1384079</v>
      </c>
      <c r="H107" s="195">
        <v>25127</v>
      </c>
      <c r="I107" s="195">
        <v>16670</v>
      </c>
      <c r="J107" s="195">
        <v>218353</v>
      </c>
      <c r="K107" s="195">
        <v>42254</v>
      </c>
      <c r="L107" s="195">
        <v>16884</v>
      </c>
    </row>
    <row r="108" spans="2:12" ht="17.25" hidden="1" customHeight="1">
      <c r="B108" s="122" t="s">
        <v>82</v>
      </c>
      <c r="F108" s="195">
        <v>113973</v>
      </c>
      <c r="G108" s="195">
        <v>177281</v>
      </c>
      <c r="H108" s="195">
        <v>12497</v>
      </c>
      <c r="I108" s="195">
        <v>3891</v>
      </c>
      <c r="J108" s="195">
        <v>5686</v>
      </c>
      <c r="K108" s="195">
        <v>2170</v>
      </c>
      <c r="L108" s="195">
        <v>5481</v>
      </c>
    </row>
    <row r="109" spans="2:12" ht="17.25" hidden="1" customHeight="1">
      <c r="B109" s="122" t="s">
        <v>83</v>
      </c>
      <c r="F109" s="195">
        <v>234642</v>
      </c>
      <c r="G109" s="195">
        <v>181328</v>
      </c>
      <c r="H109" s="195">
        <v>12079</v>
      </c>
      <c r="I109" s="195">
        <v>2618</v>
      </c>
      <c r="J109" s="195">
        <v>30672</v>
      </c>
      <c r="K109" s="195">
        <v>4275</v>
      </c>
      <c r="L109" s="195">
        <v>28449</v>
      </c>
    </row>
    <row r="110" spans="2:12" ht="17.25" hidden="1" customHeight="1">
      <c r="B110" s="122" t="s">
        <v>84</v>
      </c>
      <c r="F110" s="195">
        <v>218994</v>
      </c>
      <c r="G110" s="195">
        <v>720235</v>
      </c>
      <c r="H110" s="195">
        <v>0</v>
      </c>
      <c r="I110" s="195">
        <v>99</v>
      </c>
      <c r="J110" s="195">
        <v>49745</v>
      </c>
      <c r="K110" s="195">
        <v>6888</v>
      </c>
      <c r="L110" s="195">
        <v>1714</v>
      </c>
    </row>
    <row r="111" spans="2:12" ht="17.25" hidden="1" customHeight="1">
      <c r="B111" s="122" t="s">
        <v>85</v>
      </c>
      <c r="F111" s="195">
        <v>1055295</v>
      </c>
      <c r="G111" s="195">
        <v>1125292</v>
      </c>
      <c r="H111" s="195">
        <v>6225</v>
      </c>
      <c r="I111" s="195">
        <v>375269</v>
      </c>
      <c r="J111" s="195">
        <v>608106</v>
      </c>
      <c r="K111" s="195">
        <v>37496</v>
      </c>
      <c r="L111" s="195">
        <v>16505</v>
      </c>
    </row>
    <row r="112" spans="2:12" ht="17.25" hidden="1" customHeight="1">
      <c r="B112" s="122" t="s">
        <v>86</v>
      </c>
      <c r="F112" s="195">
        <v>26558</v>
      </c>
      <c r="G112" s="195">
        <v>6103</v>
      </c>
      <c r="H112" s="195">
        <v>0</v>
      </c>
      <c r="I112" s="195">
        <v>0</v>
      </c>
      <c r="J112" s="195">
        <v>10431</v>
      </c>
      <c r="K112" s="195">
        <v>4476</v>
      </c>
      <c r="L112" s="195">
        <v>0</v>
      </c>
    </row>
    <row r="113" spans="2:12" ht="17.25" hidden="1" customHeight="1">
      <c r="B113" s="122" t="s">
        <v>87</v>
      </c>
      <c r="F113" s="195">
        <v>27082</v>
      </c>
      <c r="G113" s="195">
        <v>1615</v>
      </c>
      <c r="H113" s="195">
        <v>0</v>
      </c>
      <c r="I113" s="195">
        <v>0</v>
      </c>
      <c r="J113" s="195">
        <v>160</v>
      </c>
      <c r="K113" s="195">
        <v>437</v>
      </c>
      <c r="L113" s="195">
        <v>1623</v>
      </c>
    </row>
    <row r="114" spans="2:12" ht="17.25" hidden="1" customHeight="1">
      <c r="B114" s="122" t="s">
        <v>88</v>
      </c>
      <c r="F114" s="195">
        <v>109611</v>
      </c>
      <c r="G114" s="195">
        <v>57911</v>
      </c>
      <c r="H114" s="195">
        <v>0</v>
      </c>
      <c r="I114" s="195">
        <v>1414</v>
      </c>
      <c r="J114" s="195">
        <v>94884</v>
      </c>
      <c r="K114" s="195">
        <v>5396</v>
      </c>
      <c r="L114" s="195">
        <v>0</v>
      </c>
    </row>
    <row r="115" spans="2:12" ht="17.25" hidden="1" customHeight="1">
      <c r="B115" s="122" t="s">
        <v>89</v>
      </c>
      <c r="F115" s="195">
        <v>138301</v>
      </c>
      <c r="G115" s="195">
        <v>161239</v>
      </c>
      <c r="H115" s="195">
        <v>0</v>
      </c>
      <c r="I115" s="195">
        <v>2889</v>
      </c>
      <c r="J115" s="195">
        <v>8355</v>
      </c>
      <c r="K115" s="195">
        <v>5495</v>
      </c>
      <c r="L115" s="195">
        <v>906</v>
      </c>
    </row>
    <row r="116" spans="2:12" ht="17.25" hidden="1" customHeight="1">
      <c r="B116" s="122" t="s">
        <v>90</v>
      </c>
      <c r="F116" s="195">
        <v>702085</v>
      </c>
      <c r="G116" s="195">
        <v>445877</v>
      </c>
      <c r="H116" s="195">
        <v>916</v>
      </c>
      <c r="I116" s="195">
        <v>88252</v>
      </c>
      <c r="J116" s="195">
        <v>194012</v>
      </c>
      <c r="K116" s="195">
        <v>18739</v>
      </c>
      <c r="L116" s="195">
        <v>9685</v>
      </c>
    </row>
    <row r="117" spans="2:12" ht="17.25" hidden="1" customHeight="1">
      <c r="B117" s="122" t="s">
        <v>91</v>
      </c>
      <c r="F117" s="195">
        <v>840725</v>
      </c>
      <c r="G117" s="195">
        <v>790341</v>
      </c>
      <c r="H117" s="195">
        <v>3061</v>
      </c>
      <c r="I117" s="195">
        <v>156635</v>
      </c>
      <c r="J117" s="195">
        <v>75032</v>
      </c>
      <c r="K117" s="195">
        <v>21717</v>
      </c>
      <c r="L117" s="195">
        <v>17547</v>
      </c>
    </row>
    <row r="118" spans="2:12" ht="17.25" hidden="1" customHeight="1">
      <c r="B118" s="122" t="s">
        <v>92</v>
      </c>
      <c r="F118" s="195">
        <v>1772159</v>
      </c>
      <c r="G118" s="195">
        <v>1290140</v>
      </c>
      <c r="H118" s="195">
        <v>53144</v>
      </c>
      <c r="I118" s="195">
        <v>645046</v>
      </c>
      <c r="J118" s="195">
        <v>227544</v>
      </c>
      <c r="K118" s="195">
        <v>37571</v>
      </c>
      <c r="L118" s="195">
        <v>43578</v>
      </c>
    </row>
    <row r="119" spans="2:12" ht="17.25" hidden="1" customHeight="1">
      <c r="B119" s="122" t="s">
        <v>93</v>
      </c>
      <c r="F119" s="195">
        <v>804219</v>
      </c>
      <c r="G119" s="195">
        <v>744859</v>
      </c>
      <c r="H119" s="195">
        <v>0</v>
      </c>
      <c r="I119" s="195">
        <v>52462</v>
      </c>
      <c r="J119" s="195">
        <v>170614</v>
      </c>
      <c r="K119" s="195">
        <v>23428</v>
      </c>
      <c r="L119" s="195">
        <v>17782</v>
      </c>
    </row>
    <row r="120" spans="2:12" ht="17.25" hidden="1" customHeight="1">
      <c r="B120" s="122" t="s">
        <v>94</v>
      </c>
      <c r="F120" s="195">
        <v>263611</v>
      </c>
      <c r="G120" s="195">
        <v>80629</v>
      </c>
      <c r="H120" s="195">
        <v>0</v>
      </c>
      <c r="I120" s="195">
        <v>1177456</v>
      </c>
      <c r="J120" s="195">
        <v>36413</v>
      </c>
      <c r="K120" s="195">
        <v>4632</v>
      </c>
      <c r="L120" s="195">
        <v>706</v>
      </c>
    </row>
    <row r="121" spans="2:12" ht="17.25" hidden="1" customHeight="1">
      <c r="B121" s="122" t="s">
        <v>95</v>
      </c>
      <c r="F121" s="195">
        <v>378773</v>
      </c>
      <c r="G121" s="195">
        <v>172039</v>
      </c>
      <c r="H121" s="195">
        <v>2750</v>
      </c>
      <c r="I121" s="195">
        <v>718054</v>
      </c>
      <c r="J121" s="195">
        <v>30165</v>
      </c>
      <c r="K121" s="195">
        <v>6660</v>
      </c>
      <c r="L121" s="195">
        <v>13888</v>
      </c>
    </row>
    <row r="122" spans="2:12" ht="17.25" hidden="1" customHeight="1">
      <c r="B122" s="122" t="s">
        <v>96</v>
      </c>
      <c r="F122" s="195">
        <v>65551</v>
      </c>
      <c r="G122" s="195">
        <v>30069</v>
      </c>
      <c r="H122" s="195">
        <v>782</v>
      </c>
      <c r="I122" s="195">
        <v>0</v>
      </c>
      <c r="J122" s="195">
        <v>169192</v>
      </c>
      <c r="K122" s="195">
        <v>5061</v>
      </c>
      <c r="L122" s="195">
        <v>0</v>
      </c>
    </row>
    <row r="123" spans="2:12" ht="17.25" hidden="1" customHeight="1">
      <c r="B123" s="122" t="s">
        <v>97</v>
      </c>
      <c r="F123" s="195">
        <v>5591</v>
      </c>
      <c r="G123" s="195">
        <v>3979</v>
      </c>
      <c r="H123" s="195">
        <v>0</v>
      </c>
      <c r="I123" s="195">
        <v>3</v>
      </c>
      <c r="J123" s="195">
        <v>98</v>
      </c>
      <c r="K123" s="195">
        <v>0</v>
      </c>
      <c r="L123" s="195">
        <v>0</v>
      </c>
    </row>
    <row r="124" spans="2:12" ht="17.25" hidden="1" customHeight="1">
      <c r="B124" s="122" t="s">
        <v>98</v>
      </c>
      <c r="F124" s="195">
        <v>5695</v>
      </c>
      <c r="G124" s="195">
        <v>3543</v>
      </c>
      <c r="H124" s="195">
        <v>0</v>
      </c>
      <c r="I124" s="195">
        <v>0</v>
      </c>
      <c r="J124" s="195">
        <v>434</v>
      </c>
      <c r="K124" s="195">
        <v>0</v>
      </c>
      <c r="L124" s="195">
        <v>0</v>
      </c>
    </row>
    <row r="125" spans="2:12" ht="17.25" hidden="1" customHeight="1">
      <c r="B125" s="122" t="s">
        <v>99</v>
      </c>
      <c r="F125" s="195">
        <v>5648</v>
      </c>
      <c r="G125" s="195">
        <v>2651</v>
      </c>
      <c r="H125" s="195">
        <v>0</v>
      </c>
      <c r="I125" s="195">
        <v>0</v>
      </c>
      <c r="J125" s="195">
        <v>0</v>
      </c>
      <c r="K125" s="195">
        <v>240</v>
      </c>
      <c r="L125" s="195">
        <v>0</v>
      </c>
    </row>
    <row r="126" spans="2:12" ht="17.25" hidden="1" customHeight="1">
      <c r="B126" s="122" t="s">
        <v>100</v>
      </c>
      <c r="F126" s="195">
        <v>79596</v>
      </c>
      <c r="G126" s="195">
        <v>3227</v>
      </c>
      <c r="H126" s="195">
        <v>25821</v>
      </c>
      <c r="I126" s="195">
        <v>750</v>
      </c>
      <c r="J126" s="195">
        <v>38039</v>
      </c>
      <c r="K126" s="195">
        <v>7183</v>
      </c>
      <c r="L126" s="195">
        <v>16</v>
      </c>
    </row>
    <row r="127" spans="2:12" ht="17.25" hidden="1" customHeight="1">
      <c r="B127" s="122" t="s">
        <v>101</v>
      </c>
      <c r="F127" s="195">
        <v>4821</v>
      </c>
      <c r="G127" s="195">
        <v>527</v>
      </c>
      <c r="H127" s="195">
        <v>0</v>
      </c>
      <c r="I127" s="195">
        <v>0</v>
      </c>
      <c r="J127" s="195">
        <v>16</v>
      </c>
      <c r="K127" s="195">
        <v>47</v>
      </c>
      <c r="L127" s="195">
        <v>0</v>
      </c>
    </row>
    <row r="128" spans="2:12" ht="17.25" hidden="1" customHeight="1">
      <c r="B128" s="122" t="s">
        <v>102</v>
      </c>
      <c r="F128" s="195">
        <v>3089</v>
      </c>
      <c r="G128" s="195">
        <v>0</v>
      </c>
      <c r="H128" s="195">
        <v>0</v>
      </c>
      <c r="I128" s="195">
        <v>0</v>
      </c>
      <c r="J128" s="195">
        <v>266</v>
      </c>
      <c r="K128" s="195">
        <v>0</v>
      </c>
      <c r="L128" s="195">
        <v>0</v>
      </c>
    </row>
    <row r="129" spans="2:12" ht="17.25" hidden="1" customHeight="1">
      <c r="B129" s="122" t="s">
        <v>103</v>
      </c>
      <c r="F129" s="195">
        <v>2876</v>
      </c>
      <c r="G129" s="195">
        <v>6998</v>
      </c>
      <c r="H129" s="195">
        <v>0</v>
      </c>
      <c r="I129" s="195">
        <v>0</v>
      </c>
      <c r="J129" s="195">
        <v>349</v>
      </c>
      <c r="K129" s="195">
        <v>200</v>
      </c>
      <c r="L129" s="195">
        <v>0</v>
      </c>
    </row>
    <row r="130" spans="2:12" ht="17.25" hidden="1" customHeight="1">
      <c r="B130" s="122" t="s">
        <v>104</v>
      </c>
      <c r="F130" s="195">
        <v>9504</v>
      </c>
      <c r="G130" s="195">
        <v>47667</v>
      </c>
      <c r="H130" s="195">
        <v>0</v>
      </c>
      <c r="I130" s="195">
        <v>0</v>
      </c>
      <c r="J130" s="195">
        <v>0</v>
      </c>
      <c r="K130" s="195">
        <v>0</v>
      </c>
      <c r="L130" s="195">
        <v>0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U130"/>
  <sheetViews>
    <sheetView view="pageBreakPreview" zoomScale="80" zoomScaleNormal="75" zoomScaleSheetLayoutView="80" workbookViewId="0">
      <pane xSplit="2" ySplit="5" topLeftCell="C6" activePane="bottomRight" state="frozen"/>
      <selection activeCell="J23" sqref="J23"/>
      <selection pane="topRight" activeCell="J23" sqref="J23"/>
      <selection pane="bottomLeft" activeCell="J23" sqref="J23"/>
      <selection pane="bottomRight" activeCell="J23" sqref="J23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12.44140625" style="1" hidden="1" customWidth="1"/>
    <col min="21" max="21" width="12.77734375" style="1" hidden="1" customWidth="1"/>
    <col min="22" max="16384" width="9" style="1"/>
  </cols>
  <sheetData>
    <row r="1" spans="2:21" s="10" customFormat="1" ht="17.25" customHeight="1">
      <c r="B1" s="12" t="s">
        <v>410</v>
      </c>
      <c r="C1" s="17"/>
      <c r="D1" s="9"/>
      <c r="E1" s="9"/>
      <c r="F1" s="9"/>
      <c r="G1" s="17" t="s">
        <v>312</v>
      </c>
      <c r="H1" s="17"/>
      <c r="I1" s="9"/>
      <c r="J1" s="9"/>
      <c r="K1" s="9"/>
      <c r="L1" s="9"/>
      <c r="M1" s="9"/>
      <c r="N1" s="9"/>
      <c r="R1" s="19"/>
    </row>
    <row r="2" spans="2:21" s="10" customFormat="1" ht="17.25" customHeight="1" thickBot="1">
      <c r="B2" s="19"/>
      <c r="O2" s="11"/>
      <c r="P2" s="11"/>
      <c r="Q2" s="11"/>
      <c r="R2" s="198" t="s">
        <v>54</v>
      </c>
    </row>
    <row r="3" spans="2:21" s="16" customFormat="1" ht="17.25" customHeight="1">
      <c r="B3" s="280" t="s">
        <v>50</v>
      </c>
      <c r="C3" s="283" t="s">
        <v>123</v>
      </c>
      <c r="D3" s="284"/>
      <c r="E3" s="285"/>
      <c r="F3" s="293" t="s">
        <v>58</v>
      </c>
      <c r="G3" s="293" t="s">
        <v>57</v>
      </c>
      <c r="H3" s="293" t="s">
        <v>56</v>
      </c>
      <c r="I3" s="293" t="s">
        <v>55</v>
      </c>
      <c r="J3" s="293" t="s">
        <v>137</v>
      </c>
      <c r="K3" s="293" t="s">
        <v>148</v>
      </c>
      <c r="L3" s="293" t="s">
        <v>138</v>
      </c>
      <c r="M3" s="293" t="s">
        <v>139</v>
      </c>
      <c r="N3" s="293" t="s">
        <v>140</v>
      </c>
      <c r="O3" s="296" t="s">
        <v>125</v>
      </c>
      <c r="P3" s="297"/>
      <c r="Q3" s="297"/>
      <c r="R3" s="280" t="s">
        <v>50</v>
      </c>
    </row>
    <row r="4" spans="2:21" s="16" customFormat="1" ht="17.25" customHeight="1">
      <c r="B4" s="281"/>
      <c r="C4" s="288" t="s">
        <v>136</v>
      </c>
      <c r="D4" s="289"/>
      <c r="E4" s="291" t="s">
        <v>25</v>
      </c>
      <c r="F4" s="294"/>
      <c r="G4" s="294"/>
      <c r="H4" s="294"/>
      <c r="I4" s="294"/>
      <c r="J4" s="294"/>
      <c r="K4" s="294"/>
      <c r="L4" s="294"/>
      <c r="M4" s="294"/>
      <c r="N4" s="294"/>
      <c r="O4" s="290" t="s">
        <v>136</v>
      </c>
      <c r="P4" s="289"/>
      <c r="Q4" s="286" t="s">
        <v>25</v>
      </c>
      <c r="R4" s="281"/>
    </row>
    <row r="5" spans="2:21" s="31" customFormat="1" ht="17.25" customHeight="1" thickBot="1">
      <c r="B5" s="282"/>
      <c r="C5" s="106" t="s">
        <v>143</v>
      </c>
      <c r="D5" s="97" t="s">
        <v>144</v>
      </c>
      <c r="E5" s="292"/>
      <c r="F5" s="295"/>
      <c r="G5" s="295"/>
      <c r="H5" s="295"/>
      <c r="I5" s="295"/>
      <c r="J5" s="295"/>
      <c r="K5" s="295"/>
      <c r="L5" s="295"/>
      <c r="M5" s="295"/>
      <c r="N5" s="295"/>
      <c r="O5" s="93" t="s">
        <v>141</v>
      </c>
      <c r="P5" s="97" t="s">
        <v>142</v>
      </c>
      <c r="Q5" s="287"/>
      <c r="R5" s="282"/>
      <c r="T5" s="31" t="s">
        <v>153</v>
      </c>
      <c r="U5" s="31" t="s">
        <v>154</v>
      </c>
    </row>
    <row r="6" spans="2:21" s="6" customFormat="1" ht="17.25" customHeight="1">
      <c r="B6" s="13" t="s">
        <v>67</v>
      </c>
      <c r="C6" s="32">
        <f>C51</f>
        <v>107622</v>
      </c>
      <c r="D6" s="33">
        <f t="shared" ref="D6:Q6" si="0">D51</f>
        <v>56454</v>
      </c>
      <c r="E6" s="33">
        <f t="shared" si="0"/>
        <v>164076</v>
      </c>
      <c r="F6" s="33">
        <f t="shared" si="0"/>
        <v>629299579</v>
      </c>
      <c r="G6" s="33">
        <f t="shared" si="0"/>
        <v>217335815</v>
      </c>
      <c r="H6" s="33">
        <f t="shared" si="0"/>
        <v>445294479</v>
      </c>
      <c r="I6" s="33">
        <f t="shared" si="0"/>
        <v>25832727</v>
      </c>
      <c r="J6" s="33">
        <f t="shared" si="0"/>
        <v>2438836</v>
      </c>
      <c r="K6" s="33">
        <f t="shared" si="0"/>
        <v>1122</v>
      </c>
      <c r="L6" s="33">
        <f t="shared" si="0"/>
        <v>89771</v>
      </c>
      <c r="M6" s="33">
        <f t="shared" si="0"/>
        <v>94554</v>
      </c>
      <c r="N6" s="33">
        <f t="shared" si="0"/>
        <v>48</v>
      </c>
      <c r="O6" s="33">
        <f>O51</f>
        <v>21017580</v>
      </c>
      <c r="P6" s="33">
        <f t="shared" si="0"/>
        <v>2177043</v>
      </c>
      <c r="Q6" s="34">
        <f t="shared" si="0"/>
        <v>23194623</v>
      </c>
      <c r="R6" s="13" t="s">
        <v>67</v>
      </c>
      <c r="S6" s="18"/>
      <c r="T6" s="6">
        <f>F6-G6-H6</f>
        <v>-33330715</v>
      </c>
      <c r="U6" s="6">
        <f>I6-SUM(J6:N6)-Q6</f>
        <v>13773</v>
      </c>
    </row>
    <row r="7" spans="2:21" s="6" customFormat="1" ht="17.25" customHeight="1">
      <c r="B7" s="14" t="s">
        <v>68</v>
      </c>
      <c r="C7" s="35">
        <f t="shared" ref="C7:Q7" si="1">C52</f>
        <v>17526</v>
      </c>
      <c r="D7" s="36">
        <f t="shared" si="1"/>
        <v>10051</v>
      </c>
      <c r="E7" s="36">
        <f t="shared" si="1"/>
        <v>27577</v>
      </c>
      <c r="F7" s="36">
        <f t="shared" si="1"/>
        <v>82369181</v>
      </c>
      <c r="G7" s="36">
        <f t="shared" si="1"/>
        <v>34317924</v>
      </c>
      <c r="H7" s="36">
        <f t="shared" si="1"/>
        <v>53991554</v>
      </c>
      <c r="I7" s="36">
        <f t="shared" si="1"/>
        <v>3156681</v>
      </c>
      <c r="J7" s="36">
        <f t="shared" si="1"/>
        <v>260465</v>
      </c>
      <c r="K7" s="36">
        <f t="shared" si="1"/>
        <v>389</v>
      </c>
      <c r="L7" s="36">
        <f t="shared" si="1"/>
        <v>9436</v>
      </c>
      <c r="M7" s="36">
        <f t="shared" si="1"/>
        <v>8455</v>
      </c>
      <c r="N7" s="36">
        <f t="shared" si="1"/>
        <v>25</v>
      </c>
      <c r="O7" s="36">
        <f t="shared" si="1"/>
        <v>2499560</v>
      </c>
      <c r="P7" s="36">
        <f t="shared" si="1"/>
        <v>377499</v>
      </c>
      <c r="Q7" s="37">
        <f t="shared" si="1"/>
        <v>2877059</v>
      </c>
      <c r="R7" s="14" t="s">
        <v>68</v>
      </c>
      <c r="S7" s="18"/>
      <c r="T7" s="6">
        <f>F7-G7-H7</f>
        <v>-5940297</v>
      </c>
      <c r="U7" s="6">
        <f t="shared" ref="U7:U46" si="2">I7-SUM(J7:N7)-Q7</f>
        <v>852</v>
      </c>
    </row>
    <row r="8" spans="2:21" s="6" customFormat="1" ht="17.25" customHeight="1">
      <c r="B8" s="14" t="s">
        <v>69</v>
      </c>
      <c r="C8" s="35">
        <f t="shared" ref="C8:Q8" si="3">C53</f>
        <v>23960</v>
      </c>
      <c r="D8" s="36">
        <f t="shared" si="3"/>
        <v>14178</v>
      </c>
      <c r="E8" s="36">
        <f t="shared" si="3"/>
        <v>38138</v>
      </c>
      <c r="F8" s="36">
        <f t="shared" si="3"/>
        <v>118949601</v>
      </c>
      <c r="G8" s="36">
        <f t="shared" si="3"/>
        <v>48351924</v>
      </c>
      <c r="H8" s="36">
        <f t="shared" si="3"/>
        <v>80288627</v>
      </c>
      <c r="I8" s="36">
        <f t="shared" si="3"/>
        <v>4646600</v>
      </c>
      <c r="J8" s="36">
        <f t="shared" si="3"/>
        <v>378860</v>
      </c>
      <c r="K8" s="36">
        <f t="shared" si="3"/>
        <v>231</v>
      </c>
      <c r="L8" s="36">
        <f t="shared" si="3"/>
        <v>13342</v>
      </c>
      <c r="M8" s="36">
        <f t="shared" si="3"/>
        <v>14430</v>
      </c>
      <c r="N8" s="36">
        <f t="shared" si="3"/>
        <v>0</v>
      </c>
      <c r="O8" s="36">
        <f t="shared" si="3"/>
        <v>3686748</v>
      </c>
      <c r="P8" s="36">
        <f t="shared" si="3"/>
        <v>551375</v>
      </c>
      <c r="Q8" s="37">
        <f t="shared" si="3"/>
        <v>4238123</v>
      </c>
      <c r="R8" s="14" t="s">
        <v>69</v>
      </c>
      <c r="S8" s="18"/>
      <c r="T8" s="6">
        <f t="shared" ref="T8:T47" si="4">F8-G8-H8</f>
        <v>-9690950</v>
      </c>
      <c r="U8" s="6">
        <f t="shared" si="2"/>
        <v>1614</v>
      </c>
    </row>
    <row r="9" spans="2:21" s="6" customFormat="1" ht="17.25" customHeight="1">
      <c r="B9" s="14" t="s">
        <v>70</v>
      </c>
      <c r="C9" s="35">
        <f t="shared" ref="C9:Q9" si="5">C54</f>
        <v>16390</v>
      </c>
      <c r="D9" s="36">
        <f t="shared" si="5"/>
        <v>10412</v>
      </c>
      <c r="E9" s="36">
        <f t="shared" si="5"/>
        <v>26802</v>
      </c>
      <c r="F9" s="36">
        <f t="shared" si="5"/>
        <v>81522313</v>
      </c>
      <c r="G9" s="36">
        <f t="shared" si="5"/>
        <v>32465729</v>
      </c>
      <c r="H9" s="36">
        <f t="shared" si="5"/>
        <v>50933904</v>
      </c>
      <c r="I9" s="36">
        <f t="shared" si="5"/>
        <v>2992018</v>
      </c>
      <c r="J9" s="36">
        <f t="shared" si="5"/>
        <v>227232</v>
      </c>
      <c r="K9" s="36">
        <f t="shared" si="5"/>
        <v>505</v>
      </c>
      <c r="L9" s="36">
        <f t="shared" si="5"/>
        <v>6141</v>
      </c>
      <c r="M9" s="36">
        <f t="shared" si="5"/>
        <v>5852</v>
      </c>
      <c r="N9" s="36">
        <f t="shared" si="5"/>
        <v>47</v>
      </c>
      <c r="O9" s="36">
        <f t="shared" si="5"/>
        <v>2369543</v>
      </c>
      <c r="P9" s="36">
        <f t="shared" si="5"/>
        <v>381948</v>
      </c>
      <c r="Q9" s="37">
        <f t="shared" si="5"/>
        <v>2751491</v>
      </c>
      <c r="R9" s="14" t="s">
        <v>70</v>
      </c>
      <c r="S9" s="18"/>
      <c r="T9" s="6">
        <f t="shared" si="4"/>
        <v>-1877320</v>
      </c>
      <c r="U9" s="6">
        <f t="shared" si="2"/>
        <v>750</v>
      </c>
    </row>
    <row r="10" spans="2:21" s="6" customFormat="1" ht="17.25" customHeight="1">
      <c r="B10" s="14" t="s">
        <v>71</v>
      </c>
      <c r="C10" s="35">
        <f t="shared" ref="C10:Q10" si="6">C55</f>
        <v>35467</v>
      </c>
      <c r="D10" s="36">
        <f t="shared" si="6"/>
        <v>20083</v>
      </c>
      <c r="E10" s="36">
        <f t="shared" si="6"/>
        <v>55550</v>
      </c>
      <c r="F10" s="36">
        <f t="shared" si="6"/>
        <v>184801086</v>
      </c>
      <c r="G10" s="36">
        <f t="shared" si="6"/>
        <v>71770106</v>
      </c>
      <c r="H10" s="36">
        <f t="shared" si="6"/>
        <v>126011892</v>
      </c>
      <c r="I10" s="36">
        <f t="shared" si="6"/>
        <v>7426128</v>
      </c>
      <c r="J10" s="36">
        <f t="shared" si="6"/>
        <v>666859</v>
      </c>
      <c r="K10" s="36">
        <f t="shared" si="6"/>
        <v>355</v>
      </c>
      <c r="L10" s="36">
        <f t="shared" si="6"/>
        <v>15954</v>
      </c>
      <c r="M10" s="36">
        <f t="shared" si="6"/>
        <v>16166</v>
      </c>
      <c r="N10" s="36">
        <f t="shared" si="6"/>
        <v>0</v>
      </c>
      <c r="O10" s="36">
        <f t="shared" si="6"/>
        <v>5918183</v>
      </c>
      <c r="P10" s="36">
        <f t="shared" si="6"/>
        <v>805803</v>
      </c>
      <c r="Q10" s="37">
        <f t="shared" si="6"/>
        <v>6723986</v>
      </c>
      <c r="R10" s="14" t="s">
        <v>71</v>
      </c>
      <c r="S10" s="18"/>
      <c r="T10" s="6">
        <f t="shared" si="4"/>
        <v>-12980912</v>
      </c>
      <c r="U10" s="6">
        <f t="shared" si="2"/>
        <v>2808</v>
      </c>
    </row>
    <row r="11" spans="2:21" s="6" customFormat="1" ht="17.25" customHeight="1">
      <c r="B11" s="14" t="s">
        <v>72</v>
      </c>
      <c r="C11" s="35">
        <f t="shared" ref="C11:Q11" si="7">C56</f>
        <v>14694</v>
      </c>
      <c r="D11" s="36">
        <f t="shared" si="7"/>
        <v>9433</v>
      </c>
      <c r="E11" s="36">
        <f t="shared" si="7"/>
        <v>24127</v>
      </c>
      <c r="F11" s="36">
        <f t="shared" si="7"/>
        <v>72635590</v>
      </c>
      <c r="G11" s="36">
        <f t="shared" si="7"/>
        <v>30293108</v>
      </c>
      <c r="H11" s="36">
        <f t="shared" si="7"/>
        <v>48332137</v>
      </c>
      <c r="I11" s="36">
        <f t="shared" si="7"/>
        <v>2807235</v>
      </c>
      <c r="J11" s="36">
        <f t="shared" si="7"/>
        <v>232520</v>
      </c>
      <c r="K11" s="36">
        <f t="shared" si="7"/>
        <v>207</v>
      </c>
      <c r="L11" s="36">
        <f t="shared" si="7"/>
        <v>5894</v>
      </c>
      <c r="M11" s="36">
        <f t="shared" si="7"/>
        <v>3024</v>
      </c>
      <c r="N11" s="36">
        <f t="shared" si="7"/>
        <v>34</v>
      </c>
      <c r="O11" s="36">
        <f t="shared" si="7"/>
        <v>2206662</v>
      </c>
      <c r="P11" s="36">
        <f t="shared" si="7"/>
        <v>358174</v>
      </c>
      <c r="Q11" s="37">
        <f t="shared" si="7"/>
        <v>2564836</v>
      </c>
      <c r="R11" s="14" t="s">
        <v>72</v>
      </c>
      <c r="S11" s="18"/>
      <c r="T11" s="6">
        <f t="shared" si="4"/>
        <v>-5989655</v>
      </c>
      <c r="U11" s="6">
        <f t="shared" si="2"/>
        <v>720</v>
      </c>
    </row>
    <row r="12" spans="2:21" s="6" customFormat="1" ht="17.25" customHeight="1">
      <c r="B12" s="14" t="s">
        <v>73</v>
      </c>
      <c r="C12" s="35">
        <f t="shared" ref="C12:Q12" si="8">C57</f>
        <v>6925</v>
      </c>
      <c r="D12" s="36">
        <f t="shared" si="8"/>
        <v>4600</v>
      </c>
      <c r="E12" s="36">
        <f t="shared" si="8"/>
        <v>11525</v>
      </c>
      <c r="F12" s="36">
        <f t="shared" si="8"/>
        <v>31747435</v>
      </c>
      <c r="G12" s="36">
        <f t="shared" si="8"/>
        <v>14066136</v>
      </c>
      <c r="H12" s="36">
        <f t="shared" si="8"/>
        <v>20462924</v>
      </c>
      <c r="I12" s="36">
        <f t="shared" si="8"/>
        <v>1198972</v>
      </c>
      <c r="J12" s="36">
        <f t="shared" si="8"/>
        <v>73129</v>
      </c>
      <c r="K12" s="36">
        <f t="shared" si="8"/>
        <v>57</v>
      </c>
      <c r="L12" s="36">
        <f t="shared" si="8"/>
        <v>1770</v>
      </c>
      <c r="M12" s="36">
        <f t="shared" si="8"/>
        <v>2901</v>
      </c>
      <c r="N12" s="36">
        <f t="shared" si="8"/>
        <v>0</v>
      </c>
      <c r="O12" s="36">
        <f t="shared" si="8"/>
        <v>971419</v>
      </c>
      <c r="P12" s="36">
        <f t="shared" si="8"/>
        <v>149546</v>
      </c>
      <c r="Q12" s="37">
        <f t="shared" si="8"/>
        <v>1120965</v>
      </c>
      <c r="R12" s="14" t="s">
        <v>73</v>
      </c>
      <c r="S12" s="18"/>
      <c r="T12" s="6">
        <f t="shared" si="4"/>
        <v>-2781625</v>
      </c>
      <c r="U12" s="6">
        <f t="shared" si="2"/>
        <v>150</v>
      </c>
    </row>
    <row r="13" spans="2:21" s="6" customFormat="1" ht="17.25" customHeight="1">
      <c r="B13" s="14" t="s">
        <v>74</v>
      </c>
      <c r="C13" s="35">
        <f t="shared" ref="C13:Q13" si="9">C58</f>
        <v>5472</v>
      </c>
      <c r="D13" s="36">
        <f t="shared" si="9"/>
        <v>3876</v>
      </c>
      <c r="E13" s="36">
        <f t="shared" si="9"/>
        <v>9348</v>
      </c>
      <c r="F13" s="36">
        <f t="shared" si="9"/>
        <v>27453418</v>
      </c>
      <c r="G13" s="36">
        <f t="shared" si="9"/>
        <v>11511316</v>
      </c>
      <c r="H13" s="36">
        <f t="shared" si="9"/>
        <v>18520950</v>
      </c>
      <c r="I13" s="36">
        <f t="shared" si="9"/>
        <v>1053949</v>
      </c>
      <c r="J13" s="36">
        <f t="shared" si="9"/>
        <v>64221</v>
      </c>
      <c r="K13" s="36">
        <f t="shared" si="9"/>
        <v>63</v>
      </c>
      <c r="L13" s="36">
        <f t="shared" si="9"/>
        <v>4297</v>
      </c>
      <c r="M13" s="36">
        <f t="shared" si="9"/>
        <v>1784</v>
      </c>
      <c r="N13" s="36">
        <f t="shared" si="9"/>
        <v>0</v>
      </c>
      <c r="O13" s="36">
        <f t="shared" si="9"/>
        <v>860901</v>
      </c>
      <c r="P13" s="36">
        <f t="shared" si="9"/>
        <v>122503</v>
      </c>
      <c r="Q13" s="37">
        <f t="shared" si="9"/>
        <v>983404</v>
      </c>
      <c r="R13" s="14" t="s">
        <v>74</v>
      </c>
      <c r="S13" s="18"/>
      <c r="T13" s="6">
        <f t="shared" si="4"/>
        <v>-2578848</v>
      </c>
      <c r="U13" s="6">
        <f t="shared" si="2"/>
        <v>180</v>
      </c>
    </row>
    <row r="14" spans="2:21" s="6" customFormat="1" ht="17.25" customHeight="1">
      <c r="B14" s="14" t="s">
        <v>75</v>
      </c>
      <c r="C14" s="35">
        <f t="shared" ref="C14:Q14" si="10">C59</f>
        <v>41784</v>
      </c>
      <c r="D14" s="36">
        <f t="shared" si="10"/>
        <v>13872</v>
      </c>
      <c r="E14" s="36">
        <f t="shared" si="10"/>
        <v>55656</v>
      </c>
      <c r="F14" s="36">
        <f t="shared" si="10"/>
        <v>244294421</v>
      </c>
      <c r="G14" s="36">
        <f t="shared" si="10"/>
        <v>77254208</v>
      </c>
      <c r="H14" s="36">
        <f t="shared" si="10"/>
        <v>167067455</v>
      </c>
      <c r="I14" s="36">
        <f t="shared" si="10"/>
        <v>9596411</v>
      </c>
      <c r="J14" s="36">
        <f t="shared" si="10"/>
        <v>954022</v>
      </c>
      <c r="K14" s="36">
        <f t="shared" si="10"/>
        <v>324</v>
      </c>
      <c r="L14" s="36">
        <f t="shared" si="10"/>
        <v>36828</v>
      </c>
      <c r="M14" s="36">
        <f t="shared" si="10"/>
        <v>46841</v>
      </c>
      <c r="N14" s="36">
        <f t="shared" si="10"/>
        <v>91</v>
      </c>
      <c r="O14" s="36">
        <f t="shared" si="10"/>
        <v>7931810</v>
      </c>
      <c r="P14" s="36">
        <f t="shared" si="10"/>
        <v>620494</v>
      </c>
      <c r="Q14" s="37">
        <f t="shared" si="10"/>
        <v>8552304</v>
      </c>
      <c r="R14" s="14" t="s">
        <v>75</v>
      </c>
      <c r="S14" s="18"/>
      <c r="T14" s="6">
        <f t="shared" si="4"/>
        <v>-27242</v>
      </c>
      <c r="U14" s="6">
        <f t="shared" si="2"/>
        <v>6001</v>
      </c>
    </row>
    <row r="15" spans="2:21" s="6" customFormat="1" ht="17.25" customHeight="1">
      <c r="B15" s="14" t="s">
        <v>76</v>
      </c>
      <c r="C15" s="35">
        <f t="shared" ref="C15:Q15" si="11">C60</f>
        <v>24283</v>
      </c>
      <c r="D15" s="36">
        <f t="shared" si="11"/>
        <v>12073</v>
      </c>
      <c r="E15" s="36">
        <f t="shared" si="11"/>
        <v>36356</v>
      </c>
      <c r="F15" s="36">
        <f t="shared" si="11"/>
        <v>136985782</v>
      </c>
      <c r="G15" s="36">
        <f t="shared" si="11"/>
        <v>49746251</v>
      </c>
      <c r="H15" s="36">
        <f t="shared" si="11"/>
        <v>96102153</v>
      </c>
      <c r="I15" s="36">
        <f t="shared" si="11"/>
        <v>5552203</v>
      </c>
      <c r="J15" s="36">
        <f t="shared" si="11"/>
        <v>536434</v>
      </c>
      <c r="K15" s="36">
        <f t="shared" si="11"/>
        <v>480</v>
      </c>
      <c r="L15" s="36">
        <f t="shared" si="11"/>
        <v>10610</v>
      </c>
      <c r="M15" s="36">
        <f t="shared" si="11"/>
        <v>10936</v>
      </c>
      <c r="N15" s="36">
        <f t="shared" si="11"/>
        <v>3</v>
      </c>
      <c r="O15" s="36">
        <f t="shared" si="11"/>
        <v>4448385</v>
      </c>
      <c r="P15" s="36">
        <f t="shared" si="11"/>
        <v>542499</v>
      </c>
      <c r="Q15" s="37">
        <f t="shared" si="11"/>
        <v>4990884</v>
      </c>
      <c r="R15" s="14" t="s">
        <v>76</v>
      </c>
      <c r="S15" s="18"/>
      <c r="T15" s="6">
        <f>F15-G15-H15</f>
        <v>-8862622</v>
      </c>
      <c r="U15" s="6">
        <f t="shared" si="2"/>
        <v>2856</v>
      </c>
    </row>
    <row r="16" spans="2:21" s="6" customFormat="1" ht="17.25" customHeight="1">
      <c r="B16" s="21" t="s">
        <v>425</v>
      </c>
      <c r="C16" s="35">
        <f t="shared" ref="C16:Q16" si="12">C61</f>
        <v>9919</v>
      </c>
      <c r="D16" s="36">
        <f t="shared" si="12"/>
        <v>6691</v>
      </c>
      <c r="E16" s="36">
        <f t="shared" si="12"/>
        <v>16610</v>
      </c>
      <c r="F16" s="36">
        <f t="shared" si="12"/>
        <v>52140704</v>
      </c>
      <c r="G16" s="36">
        <f t="shared" si="12"/>
        <v>21854189</v>
      </c>
      <c r="H16" s="36">
        <f t="shared" si="12"/>
        <v>34771882</v>
      </c>
      <c r="I16" s="36">
        <f t="shared" si="12"/>
        <v>2046162</v>
      </c>
      <c r="J16" s="36">
        <f t="shared" si="12"/>
        <v>196874</v>
      </c>
      <c r="K16" s="36">
        <f t="shared" si="12"/>
        <v>243</v>
      </c>
      <c r="L16" s="36">
        <f t="shared" si="12"/>
        <v>3702</v>
      </c>
      <c r="M16" s="36">
        <f t="shared" si="12"/>
        <v>2389</v>
      </c>
      <c r="N16" s="36">
        <f t="shared" si="12"/>
        <v>33</v>
      </c>
      <c r="O16" s="36">
        <f t="shared" si="12"/>
        <v>1536286</v>
      </c>
      <c r="P16" s="36">
        <f t="shared" si="12"/>
        <v>305999</v>
      </c>
      <c r="Q16" s="37">
        <f t="shared" si="12"/>
        <v>1842285</v>
      </c>
      <c r="R16" s="14" t="str">
        <f>B16</f>
        <v>葛城市</v>
      </c>
      <c r="S16" s="18"/>
      <c r="T16" s="6">
        <f t="shared" si="4"/>
        <v>-4485367</v>
      </c>
      <c r="U16" s="6">
        <f t="shared" si="2"/>
        <v>636</v>
      </c>
    </row>
    <row r="17" spans="2:21" s="6" customFormat="1" ht="17.25" customHeight="1">
      <c r="B17" s="14" t="s">
        <v>77</v>
      </c>
      <c r="C17" s="35">
        <f t="shared" ref="C17:Q17" si="13">C62</f>
        <v>6266</v>
      </c>
      <c r="D17" s="36">
        <f t="shared" si="13"/>
        <v>4860</v>
      </c>
      <c r="E17" s="36">
        <f t="shared" si="13"/>
        <v>11126</v>
      </c>
      <c r="F17" s="36">
        <f t="shared" si="13"/>
        <v>30968759</v>
      </c>
      <c r="G17" s="36">
        <f t="shared" si="13"/>
        <v>13696718</v>
      </c>
      <c r="H17" s="36">
        <f t="shared" si="13"/>
        <v>19082442</v>
      </c>
      <c r="I17" s="36">
        <f t="shared" si="13"/>
        <v>1120866</v>
      </c>
      <c r="J17" s="36">
        <f t="shared" si="13"/>
        <v>79406</v>
      </c>
      <c r="K17" s="36">
        <f t="shared" si="13"/>
        <v>69</v>
      </c>
      <c r="L17" s="36">
        <f t="shared" si="13"/>
        <v>7055</v>
      </c>
      <c r="M17" s="36">
        <f t="shared" si="13"/>
        <v>6342</v>
      </c>
      <c r="N17" s="36">
        <f t="shared" si="13"/>
        <v>564</v>
      </c>
      <c r="O17" s="36">
        <f t="shared" si="13"/>
        <v>871616</v>
      </c>
      <c r="P17" s="36">
        <f t="shared" si="13"/>
        <v>155568</v>
      </c>
      <c r="Q17" s="37">
        <f t="shared" si="13"/>
        <v>1027184</v>
      </c>
      <c r="R17" s="14" t="s">
        <v>77</v>
      </c>
      <c r="S17" s="18"/>
      <c r="T17" s="6">
        <f t="shared" si="4"/>
        <v>-1810401</v>
      </c>
      <c r="U17" s="6">
        <f t="shared" si="2"/>
        <v>246</v>
      </c>
    </row>
    <row r="18" spans="2:21" s="6" customFormat="1" ht="17.25" customHeight="1">
      <c r="B18" s="14" t="s">
        <v>78</v>
      </c>
      <c r="C18" s="35">
        <f t="shared" ref="C18:Q18" si="14">C63</f>
        <v>710</v>
      </c>
      <c r="D18" s="36">
        <f t="shared" si="14"/>
        <v>585</v>
      </c>
      <c r="E18" s="36">
        <f t="shared" si="14"/>
        <v>1295</v>
      </c>
      <c r="F18" s="36">
        <f t="shared" si="14"/>
        <v>3304595</v>
      </c>
      <c r="G18" s="36">
        <f t="shared" si="14"/>
        <v>1572577</v>
      </c>
      <c r="H18" s="36">
        <f t="shared" si="14"/>
        <v>1921661</v>
      </c>
      <c r="I18" s="36">
        <f t="shared" si="14"/>
        <v>114931</v>
      </c>
      <c r="J18" s="36">
        <f t="shared" si="14"/>
        <v>6222</v>
      </c>
      <c r="K18" s="36">
        <f t="shared" si="14"/>
        <v>89</v>
      </c>
      <c r="L18" s="36">
        <f t="shared" si="14"/>
        <v>423</v>
      </c>
      <c r="M18" s="36">
        <f t="shared" si="14"/>
        <v>198</v>
      </c>
      <c r="N18" s="36">
        <f t="shared" si="14"/>
        <v>0</v>
      </c>
      <c r="O18" s="36">
        <f t="shared" si="14"/>
        <v>90571</v>
      </c>
      <c r="P18" s="36">
        <f t="shared" si="14"/>
        <v>17422</v>
      </c>
      <c r="Q18" s="37">
        <f t="shared" si="14"/>
        <v>107993</v>
      </c>
      <c r="R18" s="14" t="s">
        <v>78</v>
      </c>
      <c r="S18" s="18"/>
      <c r="T18" s="6">
        <f t="shared" si="4"/>
        <v>-189643</v>
      </c>
      <c r="U18" s="6">
        <f t="shared" si="2"/>
        <v>6</v>
      </c>
    </row>
    <row r="19" spans="2:21" s="6" customFormat="1" ht="17.25" customHeight="1">
      <c r="B19" s="14" t="s">
        <v>79</v>
      </c>
      <c r="C19" s="35">
        <f t="shared" ref="C19:Q19" si="15">C64</f>
        <v>6000</v>
      </c>
      <c r="D19" s="36">
        <f t="shared" si="15"/>
        <v>2377</v>
      </c>
      <c r="E19" s="36">
        <f t="shared" si="15"/>
        <v>8377</v>
      </c>
      <c r="F19" s="36">
        <f t="shared" si="15"/>
        <v>26279426</v>
      </c>
      <c r="G19" s="36">
        <f t="shared" si="15"/>
        <v>10745350</v>
      </c>
      <c r="H19" s="36">
        <f t="shared" si="15"/>
        <v>19008148</v>
      </c>
      <c r="I19" s="36">
        <f t="shared" si="15"/>
        <v>1073354</v>
      </c>
      <c r="J19" s="36">
        <f t="shared" si="15"/>
        <v>93154</v>
      </c>
      <c r="K19" s="36">
        <f t="shared" si="15"/>
        <v>39</v>
      </c>
      <c r="L19" s="36">
        <f t="shared" si="15"/>
        <v>2886</v>
      </c>
      <c r="M19" s="36">
        <f t="shared" si="15"/>
        <v>1250</v>
      </c>
      <c r="N19" s="36">
        <f t="shared" si="15"/>
        <v>0</v>
      </c>
      <c r="O19" s="36">
        <f t="shared" si="15"/>
        <v>876951</v>
      </c>
      <c r="P19" s="36">
        <f t="shared" si="15"/>
        <v>98594</v>
      </c>
      <c r="Q19" s="37">
        <f t="shared" si="15"/>
        <v>975545</v>
      </c>
      <c r="R19" s="14" t="s">
        <v>79</v>
      </c>
      <c r="S19" s="18"/>
      <c r="T19" s="6">
        <f t="shared" si="4"/>
        <v>-3474072</v>
      </c>
      <c r="U19" s="6">
        <f t="shared" si="2"/>
        <v>480</v>
      </c>
    </row>
    <row r="20" spans="2:21" s="6" customFormat="1" ht="17.25" customHeight="1">
      <c r="B20" s="14" t="s">
        <v>80</v>
      </c>
      <c r="C20" s="35">
        <f t="shared" ref="C20:Q20" si="16">C65</f>
        <v>6489</v>
      </c>
      <c r="D20" s="36">
        <f t="shared" si="16"/>
        <v>3867</v>
      </c>
      <c r="E20" s="36">
        <f t="shared" si="16"/>
        <v>10356</v>
      </c>
      <c r="F20" s="36">
        <f t="shared" si="16"/>
        <v>33746785</v>
      </c>
      <c r="G20" s="36">
        <f t="shared" si="16"/>
        <v>13413100</v>
      </c>
      <c r="H20" s="36">
        <f t="shared" si="16"/>
        <v>31480300</v>
      </c>
      <c r="I20" s="36">
        <f t="shared" si="16"/>
        <v>1583124</v>
      </c>
      <c r="J20" s="36">
        <f t="shared" si="16"/>
        <v>117398</v>
      </c>
      <c r="K20" s="36">
        <f t="shared" si="16"/>
        <v>46</v>
      </c>
      <c r="L20" s="36">
        <f t="shared" si="16"/>
        <v>2949</v>
      </c>
      <c r="M20" s="36">
        <f t="shared" si="16"/>
        <v>2466</v>
      </c>
      <c r="N20" s="36">
        <f t="shared" si="16"/>
        <v>199</v>
      </c>
      <c r="O20" s="36">
        <f t="shared" si="16"/>
        <v>1302665</v>
      </c>
      <c r="P20" s="36">
        <f t="shared" si="16"/>
        <v>156915</v>
      </c>
      <c r="Q20" s="37">
        <f t="shared" si="16"/>
        <v>1459580</v>
      </c>
      <c r="R20" s="14" t="s">
        <v>80</v>
      </c>
      <c r="S20" s="18"/>
      <c r="T20" s="6">
        <f t="shared" si="4"/>
        <v>-11146615</v>
      </c>
      <c r="U20" s="6">
        <f t="shared" si="2"/>
        <v>486</v>
      </c>
    </row>
    <row r="21" spans="2:21" s="6" customFormat="1" ht="17.25" customHeight="1">
      <c r="B21" s="14" t="s">
        <v>81</v>
      </c>
      <c r="C21" s="35">
        <f t="shared" ref="C21:Q21" si="17">C66</f>
        <v>9045</v>
      </c>
      <c r="D21" s="36">
        <f t="shared" si="17"/>
        <v>3751</v>
      </c>
      <c r="E21" s="36">
        <f t="shared" si="17"/>
        <v>12796</v>
      </c>
      <c r="F21" s="36">
        <f t="shared" si="17"/>
        <v>42994341</v>
      </c>
      <c r="G21" s="36">
        <f t="shared" si="17"/>
        <v>16821462</v>
      </c>
      <c r="H21" s="36">
        <f t="shared" si="17"/>
        <v>28813721</v>
      </c>
      <c r="I21" s="36">
        <f t="shared" si="17"/>
        <v>1687241</v>
      </c>
      <c r="J21" s="36">
        <f t="shared" si="17"/>
        <v>161819</v>
      </c>
      <c r="K21" s="36">
        <f t="shared" si="17"/>
        <v>127</v>
      </c>
      <c r="L21" s="36">
        <f t="shared" si="17"/>
        <v>3896</v>
      </c>
      <c r="M21" s="36">
        <f t="shared" si="17"/>
        <v>5280</v>
      </c>
      <c r="N21" s="36">
        <f t="shared" si="17"/>
        <v>0</v>
      </c>
      <c r="O21" s="36">
        <f t="shared" si="17"/>
        <v>1336146</v>
      </c>
      <c r="P21" s="36">
        <f t="shared" si="17"/>
        <v>179253</v>
      </c>
      <c r="Q21" s="37">
        <f t="shared" si="17"/>
        <v>1515399</v>
      </c>
      <c r="R21" s="14" t="s">
        <v>81</v>
      </c>
      <c r="S21" s="18"/>
      <c r="T21" s="6">
        <f t="shared" si="4"/>
        <v>-2640842</v>
      </c>
      <c r="U21" s="6">
        <f t="shared" si="2"/>
        <v>720</v>
      </c>
    </row>
    <row r="22" spans="2:21" s="6" customFormat="1" ht="17.25" customHeight="1">
      <c r="B22" s="14" t="s">
        <v>82</v>
      </c>
      <c r="C22" s="35">
        <f t="shared" ref="C22:Q22" si="18">C67</f>
        <v>2029</v>
      </c>
      <c r="D22" s="36">
        <f t="shared" si="18"/>
        <v>1142</v>
      </c>
      <c r="E22" s="36">
        <f t="shared" si="18"/>
        <v>3171</v>
      </c>
      <c r="F22" s="36">
        <f t="shared" si="18"/>
        <v>8324597</v>
      </c>
      <c r="G22" s="36">
        <f t="shared" si="18"/>
        <v>3808922</v>
      </c>
      <c r="H22" s="36">
        <f t="shared" si="18"/>
        <v>5172011</v>
      </c>
      <c r="I22" s="36">
        <f t="shared" si="18"/>
        <v>306266</v>
      </c>
      <c r="J22" s="36">
        <f t="shared" si="18"/>
        <v>21481</v>
      </c>
      <c r="K22" s="36">
        <f t="shared" si="18"/>
        <v>39</v>
      </c>
      <c r="L22" s="36">
        <f t="shared" si="18"/>
        <v>303</v>
      </c>
      <c r="M22" s="36">
        <f t="shared" si="18"/>
        <v>789</v>
      </c>
      <c r="N22" s="36">
        <f t="shared" si="18"/>
        <v>0</v>
      </c>
      <c r="O22" s="36">
        <f t="shared" si="18"/>
        <v>246078</v>
      </c>
      <c r="P22" s="36">
        <f t="shared" si="18"/>
        <v>37492</v>
      </c>
      <c r="Q22" s="37">
        <f t="shared" si="18"/>
        <v>283570</v>
      </c>
      <c r="R22" s="14" t="s">
        <v>82</v>
      </c>
      <c r="S22" s="18"/>
      <c r="T22" s="6">
        <f t="shared" si="4"/>
        <v>-656336</v>
      </c>
      <c r="U22" s="6">
        <f t="shared" si="2"/>
        <v>84</v>
      </c>
    </row>
    <row r="23" spans="2:21" s="6" customFormat="1" ht="17.25" customHeight="1">
      <c r="B23" s="14" t="s">
        <v>83</v>
      </c>
      <c r="C23" s="35">
        <f t="shared" ref="C23:Q23" si="19">C68</f>
        <v>2171</v>
      </c>
      <c r="D23" s="36">
        <f t="shared" si="19"/>
        <v>1368</v>
      </c>
      <c r="E23" s="36">
        <f t="shared" si="19"/>
        <v>3539</v>
      </c>
      <c r="F23" s="36">
        <f t="shared" si="19"/>
        <v>10680010</v>
      </c>
      <c r="G23" s="36">
        <f t="shared" si="19"/>
        <v>4519995</v>
      </c>
      <c r="H23" s="36">
        <f t="shared" si="19"/>
        <v>6830516</v>
      </c>
      <c r="I23" s="36">
        <f t="shared" si="19"/>
        <v>401313</v>
      </c>
      <c r="J23" s="36">
        <f t="shared" si="19"/>
        <v>31974</v>
      </c>
      <c r="K23" s="36">
        <f t="shared" si="19"/>
        <v>13</v>
      </c>
      <c r="L23" s="36">
        <f t="shared" si="19"/>
        <v>1527</v>
      </c>
      <c r="M23" s="36">
        <f t="shared" si="19"/>
        <v>1748</v>
      </c>
      <c r="N23" s="36">
        <f t="shared" si="19"/>
        <v>0</v>
      </c>
      <c r="O23" s="36">
        <f t="shared" si="19"/>
        <v>313259</v>
      </c>
      <c r="P23" s="36">
        <f t="shared" si="19"/>
        <v>52684</v>
      </c>
      <c r="Q23" s="37">
        <f t="shared" si="19"/>
        <v>365943</v>
      </c>
      <c r="R23" s="14" t="s">
        <v>83</v>
      </c>
      <c r="S23" s="18"/>
      <c r="T23" s="6">
        <f t="shared" si="4"/>
        <v>-670501</v>
      </c>
      <c r="U23" s="6">
        <f t="shared" si="2"/>
        <v>108</v>
      </c>
    </row>
    <row r="24" spans="2:21" s="6" customFormat="1" ht="17.25" customHeight="1">
      <c r="B24" s="14" t="s">
        <v>84</v>
      </c>
      <c r="C24" s="35">
        <f t="shared" ref="C24:Q24" si="20">C69</f>
        <v>2522</v>
      </c>
      <c r="D24" s="36">
        <f t="shared" si="20"/>
        <v>237</v>
      </c>
      <c r="E24" s="36">
        <f t="shared" si="20"/>
        <v>2759</v>
      </c>
      <c r="F24" s="36">
        <f t="shared" si="20"/>
        <v>8577179</v>
      </c>
      <c r="G24" s="36">
        <f t="shared" si="20"/>
        <v>3450783</v>
      </c>
      <c r="H24" s="36">
        <f t="shared" si="20"/>
        <v>5456451</v>
      </c>
      <c r="I24" s="36">
        <f t="shared" si="20"/>
        <v>313937</v>
      </c>
      <c r="J24" s="36">
        <f t="shared" si="20"/>
        <v>24556</v>
      </c>
      <c r="K24" s="36">
        <f t="shared" si="20"/>
        <v>16</v>
      </c>
      <c r="L24" s="36">
        <f t="shared" si="20"/>
        <v>1995</v>
      </c>
      <c r="M24" s="36">
        <f t="shared" si="20"/>
        <v>381</v>
      </c>
      <c r="N24" s="36">
        <f t="shared" si="20"/>
        <v>8</v>
      </c>
      <c r="O24" s="36">
        <f t="shared" si="20"/>
        <v>277751</v>
      </c>
      <c r="P24" s="36">
        <f t="shared" si="20"/>
        <v>9146</v>
      </c>
      <c r="Q24" s="37">
        <f t="shared" si="20"/>
        <v>286897</v>
      </c>
      <c r="R24" s="14" t="s">
        <v>84</v>
      </c>
      <c r="S24" s="18"/>
      <c r="T24" s="6">
        <f t="shared" si="4"/>
        <v>-330055</v>
      </c>
      <c r="U24" s="6">
        <f t="shared" si="2"/>
        <v>84</v>
      </c>
    </row>
    <row r="25" spans="2:21" s="6" customFormat="1" ht="17.25" customHeight="1">
      <c r="B25" s="14" t="s">
        <v>85</v>
      </c>
      <c r="C25" s="35">
        <f t="shared" ref="C25:Q25" si="21">C70</f>
        <v>8735</v>
      </c>
      <c r="D25" s="36">
        <f t="shared" si="21"/>
        <v>5403</v>
      </c>
      <c r="E25" s="36">
        <f t="shared" si="21"/>
        <v>14138</v>
      </c>
      <c r="F25" s="36">
        <f t="shared" si="21"/>
        <v>43926518</v>
      </c>
      <c r="G25" s="36">
        <f t="shared" si="21"/>
        <v>18018132</v>
      </c>
      <c r="H25" s="36">
        <f t="shared" si="21"/>
        <v>29386247</v>
      </c>
      <c r="I25" s="36">
        <f t="shared" si="21"/>
        <v>1681495</v>
      </c>
      <c r="J25" s="36">
        <f t="shared" si="21"/>
        <v>151563</v>
      </c>
      <c r="K25" s="36">
        <f t="shared" si="21"/>
        <v>126</v>
      </c>
      <c r="L25" s="36">
        <f t="shared" si="21"/>
        <v>4260</v>
      </c>
      <c r="M25" s="36">
        <f t="shared" si="21"/>
        <v>3811</v>
      </c>
      <c r="N25" s="36">
        <f t="shared" si="21"/>
        <v>37</v>
      </c>
      <c r="O25" s="36">
        <f t="shared" si="21"/>
        <v>1294233</v>
      </c>
      <c r="P25" s="36">
        <f t="shared" si="21"/>
        <v>227027</v>
      </c>
      <c r="Q25" s="37">
        <f t="shared" si="21"/>
        <v>1521260</v>
      </c>
      <c r="R25" s="14" t="s">
        <v>85</v>
      </c>
      <c r="S25" s="18"/>
      <c r="T25" s="6">
        <f t="shared" si="4"/>
        <v>-3477861</v>
      </c>
      <c r="U25" s="6">
        <f t="shared" si="2"/>
        <v>438</v>
      </c>
    </row>
    <row r="26" spans="2:21" s="6" customFormat="1" ht="17.25" customHeight="1">
      <c r="B26" s="14" t="s">
        <v>86</v>
      </c>
      <c r="C26" s="35">
        <f t="shared" ref="C26:Q26" si="22">C71</f>
        <v>286</v>
      </c>
      <c r="D26" s="36">
        <f t="shared" si="22"/>
        <v>190</v>
      </c>
      <c r="E26" s="36">
        <f t="shared" si="22"/>
        <v>476</v>
      </c>
      <c r="F26" s="36">
        <f t="shared" si="22"/>
        <v>1203174</v>
      </c>
      <c r="G26" s="36">
        <f t="shared" si="22"/>
        <v>573570</v>
      </c>
      <c r="H26" s="36">
        <f t="shared" si="22"/>
        <v>698317</v>
      </c>
      <c r="I26" s="36">
        <f t="shared" si="22"/>
        <v>41679</v>
      </c>
      <c r="J26" s="36">
        <f t="shared" si="22"/>
        <v>2771</v>
      </c>
      <c r="K26" s="36">
        <f t="shared" si="22"/>
        <v>0</v>
      </c>
      <c r="L26" s="36">
        <f t="shared" si="22"/>
        <v>78</v>
      </c>
      <c r="M26" s="36">
        <f t="shared" si="22"/>
        <v>16</v>
      </c>
      <c r="N26" s="36">
        <f t="shared" si="22"/>
        <v>0</v>
      </c>
      <c r="O26" s="36">
        <f t="shared" si="22"/>
        <v>32887</v>
      </c>
      <c r="P26" s="36">
        <f t="shared" si="22"/>
        <v>5927</v>
      </c>
      <c r="Q26" s="37">
        <f t="shared" si="22"/>
        <v>38814</v>
      </c>
      <c r="R26" s="14" t="s">
        <v>86</v>
      </c>
      <c r="S26" s="18"/>
      <c r="T26" s="6">
        <f t="shared" si="4"/>
        <v>-68713</v>
      </c>
      <c r="U26" s="6">
        <f t="shared" si="2"/>
        <v>0</v>
      </c>
    </row>
    <row r="27" spans="2:21" s="6" customFormat="1" ht="17.25" customHeight="1">
      <c r="B27" s="14" t="s">
        <v>87</v>
      </c>
      <c r="C27" s="35">
        <f t="shared" ref="C27:Q27" si="23">C72</f>
        <v>325</v>
      </c>
      <c r="D27" s="36">
        <f t="shared" si="23"/>
        <v>130</v>
      </c>
      <c r="E27" s="36">
        <f t="shared" si="23"/>
        <v>455</v>
      </c>
      <c r="F27" s="36">
        <f t="shared" si="23"/>
        <v>1082890</v>
      </c>
      <c r="G27" s="36">
        <f t="shared" si="23"/>
        <v>552675</v>
      </c>
      <c r="H27" s="36">
        <f t="shared" si="23"/>
        <v>600900</v>
      </c>
      <c r="I27" s="36">
        <f t="shared" si="23"/>
        <v>35970</v>
      </c>
      <c r="J27" s="36">
        <f t="shared" si="23"/>
        <v>1819</v>
      </c>
      <c r="K27" s="36">
        <f t="shared" si="23"/>
        <v>0</v>
      </c>
      <c r="L27" s="36">
        <f t="shared" si="23"/>
        <v>135</v>
      </c>
      <c r="M27" s="36">
        <f t="shared" si="23"/>
        <v>21</v>
      </c>
      <c r="N27" s="36">
        <f t="shared" si="23"/>
        <v>0</v>
      </c>
      <c r="O27" s="36">
        <f t="shared" si="23"/>
        <v>30241</v>
      </c>
      <c r="P27" s="36">
        <f t="shared" si="23"/>
        <v>3754</v>
      </c>
      <c r="Q27" s="37">
        <f t="shared" si="23"/>
        <v>33995</v>
      </c>
      <c r="R27" s="14" t="s">
        <v>87</v>
      </c>
      <c r="S27" s="18"/>
      <c r="T27" s="6">
        <f t="shared" si="4"/>
        <v>-70685</v>
      </c>
      <c r="U27" s="6">
        <f t="shared" si="2"/>
        <v>0</v>
      </c>
    </row>
    <row r="28" spans="2:21" s="6" customFormat="1" ht="17.25" customHeight="1">
      <c r="B28" s="14" t="s">
        <v>88</v>
      </c>
      <c r="C28" s="35">
        <f t="shared" ref="C28:Q28" si="24">C73</f>
        <v>1844</v>
      </c>
      <c r="D28" s="36">
        <f t="shared" si="24"/>
        <v>693</v>
      </c>
      <c r="E28" s="36">
        <f t="shared" si="24"/>
        <v>2537</v>
      </c>
      <c r="F28" s="36">
        <f t="shared" si="24"/>
        <v>7385707</v>
      </c>
      <c r="G28" s="36">
        <f t="shared" si="24"/>
        <v>3164029</v>
      </c>
      <c r="H28" s="36">
        <f t="shared" si="24"/>
        <v>4553672</v>
      </c>
      <c r="I28" s="36">
        <f t="shared" si="24"/>
        <v>268273</v>
      </c>
      <c r="J28" s="36">
        <f t="shared" si="24"/>
        <v>18143</v>
      </c>
      <c r="K28" s="36">
        <f t="shared" si="24"/>
        <v>22</v>
      </c>
      <c r="L28" s="36">
        <f t="shared" si="24"/>
        <v>899</v>
      </c>
      <c r="M28" s="36">
        <f t="shared" si="24"/>
        <v>968</v>
      </c>
      <c r="N28" s="36">
        <f t="shared" si="24"/>
        <v>0</v>
      </c>
      <c r="O28" s="36">
        <f t="shared" si="24"/>
        <v>221764</v>
      </c>
      <c r="P28" s="36">
        <f t="shared" si="24"/>
        <v>26411</v>
      </c>
      <c r="Q28" s="37">
        <f t="shared" si="24"/>
        <v>248175</v>
      </c>
      <c r="R28" s="14" t="s">
        <v>88</v>
      </c>
      <c r="S28" s="18"/>
      <c r="T28" s="6">
        <f t="shared" si="4"/>
        <v>-331994</v>
      </c>
      <c r="U28" s="6">
        <f t="shared" si="2"/>
        <v>66</v>
      </c>
    </row>
    <row r="29" spans="2:21" s="6" customFormat="1" ht="17.25" customHeight="1">
      <c r="B29" s="14" t="s">
        <v>89</v>
      </c>
      <c r="C29" s="35">
        <f t="shared" ref="C29:Q29" si="25">C74</f>
        <v>1425</v>
      </c>
      <c r="D29" s="36">
        <f t="shared" si="25"/>
        <v>710</v>
      </c>
      <c r="E29" s="36">
        <f t="shared" si="25"/>
        <v>2135</v>
      </c>
      <c r="F29" s="36">
        <f t="shared" si="25"/>
        <v>6577675</v>
      </c>
      <c r="G29" s="36">
        <f t="shared" si="25"/>
        <v>2698948</v>
      </c>
      <c r="H29" s="36">
        <f t="shared" si="25"/>
        <v>4346776</v>
      </c>
      <c r="I29" s="36">
        <f t="shared" si="25"/>
        <v>250374</v>
      </c>
      <c r="J29" s="36">
        <f t="shared" si="25"/>
        <v>17840</v>
      </c>
      <c r="K29" s="36">
        <f t="shared" si="25"/>
        <v>3</v>
      </c>
      <c r="L29" s="36">
        <f t="shared" si="25"/>
        <v>854</v>
      </c>
      <c r="M29" s="36">
        <f t="shared" si="25"/>
        <v>433</v>
      </c>
      <c r="N29" s="36">
        <f t="shared" si="25"/>
        <v>0</v>
      </c>
      <c r="O29" s="36">
        <f t="shared" si="25"/>
        <v>204579</v>
      </c>
      <c r="P29" s="36">
        <f t="shared" si="25"/>
        <v>26587</v>
      </c>
      <c r="Q29" s="37">
        <f t="shared" si="25"/>
        <v>231166</v>
      </c>
      <c r="R29" s="14" t="s">
        <v>89</v>
      </c>
      <c r="S29" s="18"/>
      <c r="T29" s="6">
        <f t="shared" si="4"/>
        <v>-468049</v>
      </c>
      <c r="U29" s="6">
        <f t="shared" si="2"/>
        <v>78</v>
      </c>
    </row>
    <row r="30" spans="2:21" s="6" customFormat="1" ht="17.25" customHeight="1">
      <c r="B30" s="14" t="s">
        <v>90</v>
      </c>
      <c r="C30" s="35">
        <f t="shared" ref="C30:Q30" si="26">C75</f>
        <v>6079</v>
      </c>
      <c r="D30" s="36">
        <f t="shared" si="26"/>
        <v>3399</v>
      </c>
      <c r="E30" s="36">
        <f t="shared" si="26"/>
        <v>9478</v>
      </c>
      <c r="F30" s="36">
        <f t="shared" si="26"/>
        <v>29438509</v>
      </c>
      <c r="G30" s="36">
        <f t="shared" si="26"/>
        <v>12143693</v>
      </c>
      <c r="H30" s="36">
        <f t="shared" si="26"/>
        <v>19055156</v>
      </c>
      <c r="I30" s="36">
        <f t="shared" si="26"/>
        <v>1119290</v>
      </c>
      <c r="J30" s="36">
        <f t="shared" si="26"/>
        <v>95210</v>
      </c>
      <c r="K30" s="36">
        <f t="shared" si="26"/>
        <v>138</v>
      </c>
      <c r="L30" s="36">
        <f t="shared" si="26"/>
        <v>2790</v>
      </c>
      <c r="M30" s="36">
        <f t="shared" si="26"/>
        <v>4716</v>
      </c>
      <c r="N30" s="36">
        <f t="shared" si="26"/>
        <v>0</v>
      </c>
      <c r="O30" s="36">
        <f t="shared" si="26"/>
        <v>883387</v>
      </c>
      <c r="P30" s="36">
        <f t="shared" si="26"/>
        <v>132575</v>
      </c>
      <c r="Q30" s="37">
        <f t="shared" si="26"/>
        <v>1015962</v>
      </c>
      <c r="R30" s="14" t="s">
        <v>90</v>
      </c>
      <c r="S30" s="18"/>
      <c r="T30" s="6">
        <f t="shared" si="4"/>
        <v>-1760340</v>
      </c>
      <c r="U30" s="6">
        <f t="shared" si="2"/>
        <v>474</v>
      </c>
    </row>
    <row r="31" spans="2:21" s="6" customFormat="1" ht="17.25" customHeight="1">
      <c r="B31" s="14" t="s">
        <v>91</v>
      </c>
      <c r="C31" s="35">
        <f t="shared" ref="C31:Q31" si="27">C76</f>
        <v>7356</v>
      </c>
      <c r="D31" s="36">
        <f t="shared" si="27"/>
        <v>3924</v>
      </c>
      <c r="E31" s="36">
        <f t="shared" si="27"/>
        <v>11280</v>
      </c>
      <c r="F31" s="36">
        <f t="shared" si="27"/>
        <v>41184102</v>
      </c>
      <c r="G31" s="36">
        <f t="shared" si="27"/>
        <v>15119814</v>
      </c>
      <c r="H31" s="36">
        <f t="shared" si="27"/>
        <v>28777881</v>
      </c>
      <c r="I31" s="36">
        <f t="shared" si="27"/>
        <v>1689892</v>
      </c>
      <c r="J31" s="36">
        <f t="shared" si="27"/>
        <v>169037</v>
      </c>
      <c r="K31" s="36">
        <f t="shared" si="27"/>
        <v>121</v>
      </c>
      <c r="L31" s="36">
        <f t="shared" si="27"/>
        <v>4126</v>
      </c>
      <c r="M31" s="36">
        <f t="shared" si="27"/>
        <v>2911</v>
      </c>
      <c r="N31" s="36">
        <f t="shared" si="27"/>
        <v>0</v>
      </c>
      <c r="O31" s="36">
        <f t="shared" si="27"/>
        <v>1346043</v>
      </c>
      <c r="P31" s="36">
        <f t="shared" si="27"/>
        <v>166988</v>
      </c>
      <c r="Q31" s="37">
        <f t="shared" si="27"/>
        <v>1513031</v>
      </c>
      <c r="R31" s="14" t="s">
        <v>91</v>
      </c>
      <c r="S31" s="18"/>
      <c r="T31" s="6">
        <f t="shared" si="4"/>
        <v>-2713593</v>
      </c>
      <c r="U31" s="6">
        <f t="shared" si="2"/>
        <v>666</v>
      </c>
    </row>
    <row r="32" spans="2:21" s="6" customFormat="1" ht="17.25" customHeight="1">
      <c r="B32" s="14" t="s">
        <v>92</v>
      </c>
      <c r="C32" s="35">
        <f t="shared" ref="C32:Q32" si="28">C77</f>
        <v>10006</v>
      </c>
      <c r="D32" s="36">
        <f t="shared" si="28"/>
        <v>5852</v>
      </c>
      <c r="E32" s="36">
        <f t="shared" si="28"/>
        <v>15858</v>
      </c>
      <c r="F32" s="36">
        <f t="shared" si="28"/>
        <v>60613556</v>
      </c>
      <c r="G32" s="36">
        <f t="shared" si="28"/>
        <v>21889714</v>
      </c>
      <c r="H32" s="36">
        <f t="shared" si="28"/>
        <v>42445542</v>
      </c>
      <c r="I32" s="36">
        <f t="shared" si="28"/>
        <v>2461977</v>
      </c>
      <c r="J32" s="36">
        <f t="shared" si="28"/>
        <v>257091</v>
      </c>
      <c r="K32" s="36">
        <f t="shared" si="28"/>
        <v>60</v>
      </c>
      <c r="L32" s="36">
        <f t="shared" si="28"/>
        <v>7413</v>
      </c>
      <c r="M32" s="36">
        <f t="shared" si="28"/>
        <v>9163</v>
      </c>
      <c r="N32" s="36">
        <f t="shared" si="28"/>
        <v>0</v>
      </c>
      <c r="O32" s="36">
        <f t="shared" si="28"/>
        <v>1921149</v>
      </c>
      <c r="P32" s="36">
        <f t="shared" si="28"/>
        <v>265877</v>
      </c>
      <c r="Q32" s="37">
        <f t="shared" si="28"/>
        <v>2187026</v>
      </c>
      <c r="R32" s="14" t="s">
        <v>92</v>
      </c>
      <c r="S32" s="18"/>
      <c r="T32" s="6">
        <f t="shared" si="4"/>
        <v>-3721700</v>
      </c>
      <c r="U32" s="6">
        <f t="shared" si="2"/>
        <v>1224</v>
      </c>
    </row>
    <row r="33" spans="2:21" s="6" customFormat="1" ht="17.25" customHeight="1">
      <c r="B33" s="14" t="s">
        <v>93</v>
      </c>
      <c r="C33" s="35">
        <f t="shared" ref="C33:Q33" si="29">C78</f>
        <v>4959</v>
      </c>
      <c r="D33" s="36">
        <f t="shared" si="29"/>
        <v>2629</v>
      </c>
      <c r="E33" s="36">
        <f t="shared" si="29"/>
        <v>7588</v>
      </c>
      <c r="F33" s="36">
        <f t="shared" si="29"/>
        <v>26558533</v>
      </c>
      <c r="G33" s="36">
        <f t="shared" si="29"/>
        <v>9894775</v>
      </c>
      <c r="H33" s="36">
        <f t="shared" si="29"/>
        <v>18517947</v>
      </c>
      <c r="I33" s="36">
        <f t="shared" si="29"/>
        <v>1067652</v>
      </c>
      <c r="J33" s="36">
        <f t="shared" si="29"/>
        <v>94371</v>
      </c>
      <c r="K33" s="36">
        <f t="shared" si="29"/>
        <v>84</v>
      </c>
      <c r="L33" s="36">
        <f t="shared" si="29"/>
        <v>3629</v>
      </c>
      <c r="M33" s="36">
        <f t="shared" si="29"/>
        <v>3969</v>
      </c>
      <c r="N33" s="36">
        <f t="shared" si="29"/>
        <v>0</v>
      </c>
      <c r="O33" s="36">
        <f t="shared" si="29"/>
        <v>863394</v>
      </c>
      <c r="P33" s="36">
        <f t="shared" si="29"/>
        <v>101797</v>
      </c>
      <c r="Q33" s="37">
        <f t="shared" si="29"/>
        <v>965191</v>
      </c>
      <c r="R33" s="14" t="s">
        <v>93</v>
      </c>
      <c r="S33" s="18"/>
      <c r="T33" s="6">
        <f t="shared" si="4"/>
        <v>-1854189</v>
      </c>
      <c r="U33" s="6">
        <f t="shared" si="2"/>
        <v>408</v>
      </c>
    </row>
    <row r="34" spans="2:21" s="6" customFormat="1" ht="17.25" customHeight="1">
      <c r="B34" s="14" t="s">
        <v>94</v>
      </c>
      <c r="C34" s="35">
        <f t="shared" ref="C34:Q34" si="30">C79</f>
        <v>1534</v>
      </c>
      <c r="D34" s="36">
        <f t="shared" si="30"/>
        <v>770</v>
      </c>
      <c r="E34" s="36">
        <f t="shared" si="30"/>
        <v>2304</v>
      </c>
      <c r="F34" s="36">
        <f t="shared" si="30"/>
        <v>7565030</v>
      </c>
      <c r="G34" s="36">
        <f t="shared" si="30"/>
        <v>2785296</v>
      </c>
      <c r="H34" s="36">
        <f t="shared" si="30"/>
        <v>3807053</v>
      </c>
      <c r="I34" s="36">
        <f t="shared" si="30"/>
        <v>224796</v>
      </c>
      <c r="J34" s="36">
        <f t="shared" si="30"/>
        <v>11661</v>
      </c>
      <c r="K34" s="36">
        <f t="shared" si="30"/>
        <v>55</v>
      </c>
      <c r="L34" s="36">
        <f t="shared" si="30"/>
        <v>980</v>
      </c>
      <c r="M34" s="36">
        <f t="shared" si="30"/>
        <v>563</v>
      </c>
      <c r="N34" s="36">
        <f t="shared" si="30"/>
        <v>0</v>
      </c>
      <c r="O34" s="36">
        <f t="shared" si="30"/>
        <v>188519</v>
      </c>
      <c r="P34" s="36">
        <f t="shared" si="30"/>
        <v>22994</v>
      </c>
      <c r="Q34" s="37">
        <f t="shared" si="30"/>
        <v>211513</v>
      </c>
      <c r="R34" s="14" t="s">
        <v>94</v>
      </c>
      <c r="S34" s="18"/>
      <c r="T34" s="6">
        <f t="shared" si="4"/>
        <v>972681</v>
      </c>
      <c r="U34" s="6">
        <f t="shared" si="2"/>
        <v>24</v>
      </c>
    </row>
    <row r="35" spans="2:21" s="6" customFormat="1" ht="17.25" customHeight="1">
      <c r="B35" s="14" t="s">
        <v>95</v>
      </c>
      <c r="C35" s="35">
        <f t="shared" ref="C35:Q35" si="31">C80</f>
        <v>4289</v>
      </c>
      <c r="D35" s="36">
        <f t="shared" si="31"/>
        <v>2732</v>
      </c>
      <c r="E35" s="36">
        <f t="shared" si="31"/>
        <v>7021</v>
      </c>
      <c r="F35" s="36">
        <f t="shared" si="31"/>
        <v>20666189</v>
      </c>
      <c r="G35" s="36">
        <f t="shared" si="31"/>
        <v>8808473</v>
      </c>
      <c r="H35" s="36">
        <f t="shared" si="31"/>
        <v>12333820</v>
      </c>
      <c r="I35" s="36">
        <f t="shared" si="31"/>
        <v>731086</v>
      </c>
      <c r="J35" s="36">
        <f t="shared" si="31"/>
        <v>51898</v>
      </c>
      <c r="K35" s="36">
        <f t="shared" si="31"/>
        <v>14</v>
      </c>
      <c r="L35" s="36">
        <f t="shared" si="31"/>
        <v>1219</v>
      </c>
      <c r="M35" s="36">
        <f t="shared" si="31"/>
        <v>1383</v>
      </c>
      <c r="N35" s="36">
        <f t="shared" si="31"/>
        <v>0</v>
      </c>
      <c r="O35" s="36">
        <f t="shared" si="31"/>
        <v>581016</v>
      </c>
      <c r="P35" s="36">
        <f t="shared" si="31"/>
        <v>95430</v>
      </c>
      <c r="Q35" s="37">
        <f t="shared" si="31"/>
        <v>676446</v>
      </c>
      <c r="R35" s="14" t="s">
        <v>95</v>
      </c>
      <c r="S35" s="18"/>
      <c r="T35" s="6">
        <f t="shared" si="4"/>
        <v>-476104</v>
      </c>
      <c r="U35" s="6">
        <f t="shared" si="2"/>
        <v>126</v>
      </c>
    </row>
    <row r="36" spans="2:21" s="6" customFormat="1" ht="17.25" customHeight="1">
      <c r="B36" s="14" t="s">
        <v>96</v>
      </c>
      <c r="C36" s="35">
        <f t="shared" ref="C36:Q36" si="32">C81</f>
        <v>1047</v>
      </c>
      <c r="D36" s="36">
        <f t="shared" si="32"/>
        <v>751</v>
      </c>
      <c r="E36" s="36">
        <f t="shared" si="32"/>
        <v>1798</v>
      </c>
      <c r="F36" s="36">
        <f t="shared" si="32"/>
        <v>5271859</v>
      </c>
      <c r="G36" s="36">
        <f t="shared" si="32"/>
        <v>2218069</v>
      </c>
      <c r="H36" s="36">
        <f t="shared" si="32"/>
        <v>3117779</v>
      </c>
      <c r="I36" s="36">
        <f t="shared" si="32"/>
        <v>184168</v>
      </c>
      <c r="J36" s="36">
        <f t="shared" si="32"/>
        <v>10717</v>
      </c>
      <c r="K36" s="36">
        <f t="shared" si="32"/>
        <v>2</v>
      </c>
      <c r="L36" s="36">
        <f t="shared" si="32"/>
        <v>675</v>
      </c>
      <c r="M36" s="36">
        <f t="shared" si="32"/>
        <v>371</v>
      </c>
      <c r="N36" s="36">
        <f t="shared" si="32"/>
        <v>0</v>
      </c>
      <c r="O36" s="36">
        <f t="shared" si="32"/>
        <v>151479</v>
      </c>
      <c r="P36" s="36">
        <f t="shared" si="32"/>
        <v>20888</v>
      </c>
      <c r="Q36" s="37">
        <f t="shared" si="32"/>
        <v>172367</v>
      </c>
      <c r="R36" s="14" t="s">
        <v>96</v>
      </c>
      <c r="S36" s="18"/>
      <c r="T36" s="6">
        <f t="shared" si="4"/>
        <v>-63989</v>
      </c>
      <c r="U36" s="6">
        <f t="shared" si="2"/>
        <v>36</v>
      </c>
    </row>
    <row r="37" spans="2:21" s="6" customFormat="1" ht="17.25" customHeight="1">
      <c r="B37" s="14" t="s">
        <v>97</v>
      </c>
      <c r="C37" s="35">
        <f t="shared" ref="C37:Q37" si="33">C82</f>
        <v>142</v>
      </c>
      <c r="D37" s="36">
        <f t="shared" si="33"/>
        <v>92</v>
      </c>
      <c r="E37" s="36">
        <f t="shared" si="33"/>
        <v>234</v>
      </c>
      <c r="F37" s="36">
        <f t="shared" si="33"/>
        <v>620690</v>
      </c>
      <c r="G37" s="36">
        <f t="shared" si="33"/>
        <v>276106</v>
      </c>
      <c r="H37" s="36">
        <f t="shared" si="33"/>
        <v>382297</v>
      </c>
      <c r="I37" s="36">
        <f t="shared" si="33"/>
        <v>22769</v>
      </c>
      <c r="J37" s="36">
        <f t="shared" si="33"/>
        <v>917</v>
      </c>
      <c r="K37" s="36">
        <f t="shared" si="33"/>
        <v>0</v>
      </c>
      <c r="L37" s="36">
        <f t="shared" si="33"/>
        <v>260</v>
      </c>
      <c r="M37" s="36">
        <f t="shared" si="33"/>
        <v>23</v>
      </c>
      <c r="N37" s="36">
        <f t="shared" si="33"/>
        <v>0</v>
      </c>
      <c r="O37" s="36">
        <f t="shared" si="33"/>
        <v>18084</v>
      </c>
      <c r="P37" s="36">
        <f t="shared" si="33"/>
        <v>3485</v>
      </c>
      <c r="Q37" s="37">
        <f t="shared" si="33"/>
        <v>21569</v>
      </c>
      <c r="R37" s="14" t="s">
        <v>97</v>
      </c>
      <c r="S37" s="18"/>
      <c r="T37" s="6">
        <f t="shared" si="4"/>
        <v>-37713</v>
      </c>
      <c r="U37" s="6">
        <f t="shared" si="2"/>
        <v>0</v>
      </c>
    </row>
    <row r="38" spans="2:21" s="6" customFormat="1" ht="17.25" customHeight="1">
      <c r="B38" s="14" t="s">
        <v>98</v>
      </c>
      <c r="C38" s="35">
        <f t="shared" ref="C38:Q38" si="34">C83</f>
        <v>290</v>
      </c>
      <c r="D38" s="36">
        <f t="shared" si="34"/>
        <v>188</v>
      </c>
      <c r="E38" s="36">
        <f t="shared" si="34"/>
        <v>478</v>
      </c>
      <c r="F38" s="36">
        <f t="shared" si="34"/>
        <v>1214923</v>
      </c>
      <c r="G38" s="36">
        <f t="shared" si="34"/>
        <v>595681</v>
      </c>
      <c r="H38" s="36">
        <f t="shared" si="34"/>
        <v>748642</v>
      </c>
      <c r="I38" s="36">
        <f t="shared" si="34"/>
        <v>44761</v>
      </c>
      <c r="J38" s="36">
        <f t="shared" si="34"/>
        <v>1926</v>
      </c>
      <c r="K38" s="36">
        <f t="shared" si="34"/>
        <v>0</v>
      </c>
      <c r="L38" s="36">
        <f t="shared" si="34"/>
        <v>44</v>
      </c>
      <c r="M38" s="36">
        <f t="shared" si="34"/>
        <v>10</v>
      </c>
      <c r="N38" s="36">
        <f t="shared" si="34"/>
        <v>0</v>
      </c>
      <c r="O38" s="36">
        <f t="shared" si="34"/>
        <v>36843</v>
      </c>
      <c r="P38" s="36">
        <f t="shared" si="34"/>
        <v>5935</v>
      </c>
      <c r="Q38" s="37">
        <f t="shared" si="34"/>
        <v>42778</v>
      </c>
      <c r="R38" s="14" t="s">
        <v>98</v>
      </c>
      <c r="S38" s="18"/>
      <c r="T38" s="6">
        <f t="shared" si="4"/>
        <v>-129400</v>
      </c>
      <c r="U38" s="6">
        <f t="shared" si="2"/>
        <v>3</v>
      </c>
    </row>
    <row r="39" spans="2:21" s="6" customFormat="1" ht="17.25" customHeight="1">
      <c r="B39" s="14" t="s">
        <v>99</v>
      </c>
      <c r="C39" s="35">
        <f t="shared" ref="C39:Q39" si="35">C84</f>
        <v>108</v>
      </c>
      <c r="D39" s="36">
        <f t="shared" si="35"/>
        <v>37</v>
      </c>
      <c r="E39" s="36">
        <f t="shared" si="35"/>
        <v>145</v>
      </c>
      <c r="F39" s="36">
        <f t="shared" si="35"/>
        <v>365983</v>
      </c>
      <c r="G39" s="36">
        <f t="shared" si="35"/>
        <v>171585</v>
      </c>
      <c r="H39" s="36">
        <f t="shared" si="35"/>
        <v>251571</v>
      </c>
      <c r="I39" s="36">
        <f t="shared" si="35"/>
        <v>14612</v>
      </c>
      <c r="J39" s="36">
        <f t="shared" si="35"/>
        <v>835</v>
      </c>
      <c r="K39" s="36">
        <f t="shared" si="35"/>
        <v>3</v>
      </c>
      <c r="L39" s="36">
        <f t="shared" si="35"/>
        <v>12</v>
      </c>
      <c r="M39" s="36">
        <f t="shared" si="35"/>
        <v>1</v>
      </c>
      <c r="N39" s="36">
        <f t="shared" si="35"/>
        <v>0</v>
      </c>
      <c r="O39" s="36">
        <f t="shared" si="35"/>
        <v>12471</v>
      </c>
      <c r="P39" s="36">
        <f t="shared" si="35"/>
        <v>1284</v>
      </c>
      <c r="Q39" s="37">
        <f t="shared" si="35"/>
        <v>13755</v>
      </c>
      <c r="R39" s="14" t="s">
        <v>99</v>
      </c>
      <c r="S39" s="18"/>
      <c r="T39" s="6">
        <f t="shared" si="4"/>
        <v>-57173</v>
      </c>
      <c r="U39" s="6">
        <f t="shared" si="2"/>
        <v>6</v>
      </c>
    </row>
    <row r="40" spans="2:21" s="6" customFormat="1" ht="17.25" customHeight="1">
      <c r="B40" s="14" t="s">
        <v>100</v>
      </c>
      <c r="C40" s="35">
        <f t="shared" ref="C40:Q40" si="36">C85</f>
        <v>807</v>
      </c>
      <c r="D40" s="36">
        <f t="shared" si="36"/>
        <v>349</v>
      </c>
      <c r="E40" s="36">
        <f t="shared" si="36"/>
        <v>1156</v>
      </c>
      <c r="F40" s="36">
        <f t="shared" si="36"/>
        <v>3548821</v>
      </c>
      <c r="G40" s="36">
        <f t="shared" si="36"/>
        <v>1455702</v>
      </c>
      <c r="H40" s="36">
        <f t="shared" si="36"/>
        <v>2206539</v>
      </c>
      <c r="I40" s="36">
        <f t="shared" si="36"/>
        <v>131441</v>
      </c>
      <c r="J40" s="36">
        <f t="shared" si="36"/>
        <v>6909</v>
      </c>
      <c r="K40" s="36">
        <f t="shared" si="36"/>
        <v>4</v>
      </c>
      <c r="L40" s="36">
        <f t="shared" si="36"/>
        <v>217</v>
      </c>
      <c r="M40" s="36">
        <f t="shared" si="36"/>
        <v>78</v>
      </c>
      <c r="N40" s="36">
        <f t="shared" si="36"/>
        <v>0</v>
      </c>
      <c r="O40" s="36">
        <f t="shared" si="36"/>
        <v>110733</v>
      </c>
      <c r="P40" s="36">
        <f t="shared" si="36"/>
        <v>13494</v>
      </c>
      <c r="Q40" s="37">
        <f t="shared" si="36"/>
        <v>124227</v>
      </c>
      <c r="R40" s="14" t="s">
        <v>100</v>
      </c>
      <c r="S40" s="18"/>
      <c r="T40" s="6">
        <f>F40-G40-H40</f>
        <v>-113420</v>
      </c>
      <c r="U40" s="6">
        <f t="shared" si="2"/>
        <v>6</v>
      </c>
    </row>
    <row r="41" spans="2:21" s="6" customFormat="1" ht="17.25" customHeight="1">
      <c r="B41" s="14" t="s">
        <v>101</v>
      </c>
      <c r="C41" s="35">
        <f t="shared" ref="C41:Q41" si="37">C86</f>
        <v>239</v>
      </c>
      <c r="D41" s="36">
        <f t="shared" si="37"/>
        <v>116</v>
      </c>
      <c r="E41" s="36">
        <f t="shared" si="37"/>
        <v>355</v>
      </c>
      <c r="F41" s="36">
        <f t="shared" si="37"/>
        <v>915349</v>
      </c>
      <c r="G41" s="36">
        <f t="shared" si="37"/>
        <v>422690</v>
      </c>
      <c r="H41" s="36">
        <f t="shared" si="37"/>
        <v>555228</v>
      </c>
      <c r="I41" s="36">
        <f t="shared" si="37"/>
        <v>33196</v>
      </c>
      <c r="J41" s="36">
        <f t="shared" si="37"/>
        <v>1486</v>
      </c>
      <c r="K41" s="36">
        <f t="shared" si="37"/>
        <v>5</v>
      </c>
      <c r="L41" s="36">
        <f t="shared" si="37"/>
        <v>4</v>
      </c>
      <c r="M41" s="36">
        <f t="shared" si="37"/>
        <v>66</v>
      </c>
      <c r="N41" s="36">
        <f t="shared" si="37"/>
        <v>0</v>
      </c>
      <c r="O41" s="36">
        <f t="shared" si="37"/>
        <v>27574</v>
      </c>
      <c r="P41" s="36">
        <f t="shared" si="37"/>
        <v>4061</v>
      </c>
      <c r="Q41" s="37">
        <f t="shared" si="37"/>
        <v>31635</v>
      </c>
      <c r="R41" s="14" t="s">
        <v>101</v>
      </c>
      <c r="S41" s="18"/>
      <c r="T41" s="6">
        <f t="shared" si="4"/>
        <v>-62569</v>
      </c>
      <c r="U41" s="6">
        <f t="shared" si="2"/>
        <v>0</v>
      </c>
    </row>
    <row r="42" spans="2:21" s="6" customFormat="1" ht="17.25" customHeight="1">
      <c r="B42" s="14" t="s">
        <v>102</v>
      </c>
      <c r="C42" s="35">
        <f t="shared" ref="C42:Q42" si="38">C87</f>
        <v>155</v>
      </c>
      <c r="D42" s="36">
        <f t="shared" si="38"/>
        <v>50</v>
      </c>
      <c r="E42" s="36">
        <f t="shared" si="38"/>
        <v>205</v>
      </c>
      <c r="F42" s="36">
        <f t="shared" si="38"/>
        <v>626457</v>
      </c>
      <c r="G42" s="36">
        <f t="shared" si="38"/>
        <v>237402</v>
      </c>
      <c r="H42" s="36">
        <f t="shared" si="38"/>
        <v>448141</v>
      </c>
      <c r="I42" s="36">
        <f t="shared" si="38"/>
        <v>26322</v>
      </c>
      <c r="J42" s="36">
        <f t="shared" si="38"/>
        <v>981</v>
      </c>
      <c r="K42" s="36">
        <f t="shared" si="38"/>
        <v>0</v>
      </c>
      <c r="L42" s="36">
        <f t="shared" si="38"/>
        <v>33</v>
      </c>
      <c r="M42" s="36">
        <f t="shared" si="38"/>
        <v>28</v>
      </c>
      <c r="N42" s="36">
        <f t="shared" si="38"/>
        <v>0</v>
      </c>
      <c r="O42" s="36">
        <f t="shared" si="38"/>
        <v>23628</v>
      </c>
      <c r="P42" s="36">
        <f t="shared" si="38"/>
        <v>1646</v>
      </c>
      <c r="Q42" s="37">
        <f t="shared" si="38"/>
        <v>25274</v>
      </c>
      <c r="R42" s="14" t="s">
        <v>102</v>
      </c>
      <c r="S42" s="18"/>
      <c r="T42" s="6">
        <f t="shared" si="4"/>
        <v>-59086</v>
      </c>
      <c r="U42" s="6">
        <f t="shared" si="2"/>
        <v>6</v>
      </c>
    </row>
    <row r="43" spans="2:21" s="6" customFormat="1" ht="17.25" customHeight="1">
      <c r="B43" s="14" t="s">
        <v>103</v>
      </c>
      <c r="C43" s="35">
        <f t="shared" ref="C43:Q43" si="39">C88</f>
        <v>276</v>
      </c>
      <c r="D43" s="36">
        <f t="shared" si="39"/>
        <v>160</v>
      </c>
      <c r="E43" s="36">
        <f t="shared" si="39"/>
        <v>436</v>
      </c>
      <c r="F43" s="36">
        <f t="shared" si="39"/>
        <v>1194034</v>
      </c>
      <c r="G43" s="36">
        <f t="shared" si="39"/>
        <v>509917</v>
      </c>
      <c r="H43" s="36">
        <f t="shared" si="39"/>
        <v>736601</v>
      </c>
      <c r="I43" s="36">
        <f t="shared" si="39"/>
        <v>43949</v>
      </c>
      <c r="J43" s="36">
        <f t="shared" si="39"/>
        <v>2796</v>
      </c>
      <c r="K43" s="36">
        <f t="shared" si="39"/>
        <v>63</v>
      </c>
      <c r="L43" s="36">
        <f t="shared" si="39"/>
        <v>80</v>
      </c>
      <c r="M43" s="36">
        <f t="shared" si="39"/>
        <v>0</v>
      </c>
      <c r="N43" s="36">
        <f t="shared" si="39"/>
        <v>0</v>
      </c>
      <c r="O43" s="36">
        <f t="shared" si="39"/>
        <v>36036</v>
      </c>
      <c r="P43" s="36">
        <f t="shared" si="39"/>
        <v>4974</v>
      </c>
      <c r="Q43" s="37">
        <f t="shared" si="39"/>
        <v>41010</v>
      </c>
      <c r="R43" s="14" t="s">
        <v>103</v>
      </c>
      <c r="S43" s="18"/>
      <c r="T43" s="6">
        <f t="shared" si="4"/>
        <v>-52484</v>
      </c>
      <c r="U43" s="6">
        <f t="shared" si="2"/>
        <v>0</v>
      </c>
    </row>
    <row r="44" spans="2:21" s="6" customFormat="1" ht="17.25" customHeight="1" thickBot="1">
      <c r="B44" s="15" t="s">
        <v>104</v>
      </c>
      <c r="C44" s="38">
        <f t="shared" ref="C44:Q44" si="40">C89</f>
        <v>291</v>
      </c>
      <c r="D44" s="39">
        <f t="shared" si="40"/>
        <v>226</v>
      </c>
      <c r="E44" s="39">
        <f t="shared" si="40"/>
        <v>517</v>
      </c>
      <c r="F44" s="39">
        <f t="shared" si="40"/>
        <v>1264946</v>
      </c>
      <c r="G44" s="39">
        <f t="shared" si="40"/>
        <v>605090</v>
      </c>
      <c r="H44" s="39">
        <f t="shared" si="40"/>
        <v>706957</v>
      </c>
      <c r="I44" s="39">
        <f t="shared" si="40"/>
        <v>42096</v>
      </c>
      <c r="J44" s="39">
        <f t="shared" si="40"/>
        <v>2236</v>
      </c>
      <c r="K44" s="39">
        <f t="shared" si="40"/>
        <v>0</v>
      </c>
      <c r="L44" s="39">
        <f t="shared" si="40"/>
        <v>43</v>
      </c>
      <c r="M44" s="39">
        <f t="shared" si="40"/>
        <v>106</v>
      </c>
      <c r="N44" s="39">
        <f t="shared" si="40"/>
        <v>0</v>
      </c>
      <c r="O44" s="39">
        <f t="shared" si="40"/>
        <v>32847</v>
      </c>
      <c r="P44" s="39">
        <f t="shared" si="40"/>
        <v>6858</v>
      </c>
      <c r="Q44" s="40">
        <f t="shared" si="40"/>
        <v>39705</v>
      </c>
      <c r="R44" s="15" t="s">
        <v>104</v>
      </c>
      <c r="S44" s="18"/>
      <c r="T44" s="6">
        <f t="shared" si="4"/>
        <v>-47101</v>
      </c>
      <c r="U44" s="6">
        <f t="shared" si="2"/>
        <v>6</v>
      </c>
    </row>
    <row r="45" spans="2:21" s="6" customFormat="1" ht="17.25" customHeight="1" thickBot="1">
      <c r="B45" s="199" t="s">
        <v>134</v>
      </c>
      <c r="C45" s="74">
        <f>SUM(C6:C17)</f>
        <v>310308</v>
      </c>
      <c r="D45" s="75">
        <f t="shared" ref="D45:Q45" si="41">SUM(D6:D17)</f>
        <v>166583</v>
      </c>
      <c r="E45" s="75">
        <f t="shared" si="41"/>
        <v>476891</v>
      </c>
      <c r="F45" s="75">
        <f t="shared" si="41"/>
        <v>1693167869</v>
      </c>
      <c r="G45" s="75">
        <f t="shared" si="41"/>
        <v>622663424</v>
      </c>
      <c r="H45" s="75">
        <f t="shared" si="41"/>
        <v>1160860399</v>
      </c>
      <c r="I45" s="75">
        <f t="shared" si="41"/>
        <v>67429952</v>
      </c>
      <c r="J45" s="75">
        <f t="shared" si="41"/>
        <v>6108858</v>
      </c>
      <c r="K45" s="75">
        <f t="shared" ref="K45" si="42">SUM(K6:K17)</f>
        <v>4045</v>
      </c>
      <c r="L45" s="75">
        <f t="shared" si="41"/>
        <v>204800</v>
      </c>
      <c r="M45" s="75">
        <f t="shared" si="41"/>
        <v>213674</v>
      </c>
      <c r="N45" s="75">
        <f t="shared" si="41"/>
        <v>845</v>
      </c>
      <c r="O45" s="75">
        <f t="shared" si="41"/>
        <v>54318693</v>
      </c>
      <c r="P45" s="75">
        <f t="shared" si="41"/>
        <v>6548451</v>
      </c>
      <c r="Q45" s="77">
        <f t="shared" si="41"/>
        <v>60867144</v>
      </c>
      <c r="R45" s="199" t="s">
        <v>134</v>
      </c>
      <c r="S45" s="18"/>
      <c r="T45" s="6">
        <f t="shared" si="4"/>
        <v>-90355954</v>
      </c>
      <c r="U45" s="6">
        <f t="shared" si="2"/>
        <v>30586</v>
      </c>
    </row>
    <row r="46" spans="2:21" s="6" customFormat="1" ht="17.25" customHeight="1" thickBot="1">
      <c r="B46" s="78" t="s">
        <v>135</v>
      </c>
      <c r="C46" s="74">
        <f>SUM(C18:C44)</f>
        <v>79159</v>
      </c>
      <c r="D46" s="75">
        <f t="shared" ref="D46:Q46" si="43">SUM(D18:D44)</f>
        <v>41728</v>
      </c>
      <c r="E46" s="75">
        <f t="shared" si="43"/>
        <v>120887</v>
      </c>
      <c r="F46" s="75">
        <f t="shared" si="43"/>
        <v>395131878</v>
      </c>
      <c r="G46" s="75">
        <f t="shared" si="43"/>
        <v>156473550</v>
      </c>
      <c r="H46" s="75">
        <f t="shared" si="43"/>
        <v>272359874</v>
      </c>
      <c r="I46" s="75">
        <f t="shared" si="43"/>
        <v>15595964</v>
      </c>
      <c r="J46" s="75">
        <f t="shared" si="43"/>
        <v>1356811</v>
      </c>
      <c r="K46" s="75">
        <f t="shared" ref="K46" si="44">SUM(K18:K44)</f>
        <v>1069</v>
      </c>
      <c r="L46" s="75">
        <f t="shared" si="43"/>
        <v>41730</v>
      </c>
      <c r="M46" s="75">
        <f t="shared" si="43"/>
        <v>40749</v>
      </c>
      <c r="N46" s="75">
        <f t="shared" si="43"/>
        <v>244</v>
      </c>
      <c r="O46" s="75">
        <f t="shared" si="43"/>
        <v>12460328</v>
      </c>
      <c r="P46" s="75">
        <f t="shared" si="43"/>
        <v>1689498</v>
      </c>
      <c r="Q46" s="77">
        <f t="shared" si="43"/>
        <v>14149826</v>
      </c>
      <c r="R46" s="78" t="s">
        <v>135</v>
      </c>
      <c r="S46" s="18"/>
      <c r="T46" s="6">
        <f t="shared" si="4"/>
        <v>-33701546</v>
      </c>
      <c r="U46" s="6">
        <f t="shared" si="2"/>
        <v>5535</v>
      </c>
    </row>
    <row r="47" spans="2:21" s="6" customFormat="1" ht="17.25" customHeight="1" thickBot="1">
      <c r="B47" s="78" t="s">
        <v>21</v>
      </c>
      <c r="C47" s="74">
        <f>SUM(C45:C46)</f>
        <v>389467</v>
      </c>
      <c r="D47" s="75">
        <f t="shared" ref="D47:Q47" si="45">SUM(D45:D46)</f>
        <v>208311</v>
      </c>
      <c r="E47" s="75">
        <f t="shared" si="45"/>
        <v>597778</v>
      </c>
      <c r="F47" s="75">
        <f t="shared" si="45"/>
        <v>2088299747</v>
      </c>
      <c r="G47" s="75">
        <f t="shared" si="45"/>
        <v>779136974</v>
      </c>
      <c r="H47" s="75">
        <f t="shared" si="45"/>
        <v>1433220273</v>
      </c>
      <c r="I47" s="75">
        <f t="shared" si="45"/>
        <v>83025916</v>
      </c>
      <c r="J47" s="75">
        <f t="shared" si="45"/>
        <v>7465669</v>
      </c>
      <c r="K47" s="75">
        <f t="shared" ref="K47" si="46">SUM(K45:K46)</f>
        <v>5114</v>
      </c>
      <c r="L47" s="75">
        <f t="shared" si="45"/>
        <v>246530</v>
      </c>
      <c r="M47" s="75">
        <f t="shared" si="45"/>
        <v>254423</v>
      </c>
      <c r="N47" s="75">
        <f t="shared" si="45"/>
        <v>1089</v>
      </c>
      <c r="O47" s="75">
        <f t="shared" si="45"/>
        <v>66779021</v>
      </c>
      <c r="P47" s="75">
        <f t="shared" si="45"/>
        <v>8237949</v>
      </c>
      <c r="Q47" s="77">
        <f t="shared" si="45"/>
        <v>75016970</v>
      </c>
      <c r="R47" s="78" t="s">
        <v>21</v>
      </c>
      <c r="S47" s="18"/>
      <c r="T47" s="6">
        <f t="shared" si="4"/>
        <v>-124057500</v>
      </c>
      <c r="U47" s="6">
        <f>I47-SUM(J47:N47)-Q47</f>
        <v>36121</v>
      </c>
    </row>
    <row r="48" spans="2:21" ht="17.25" customHeight="1">
      <c r="B48" s="10" t="s">
        <v>234</v>
      </c>
      <c r="R48" s="5" t="str">
        <f>'１'!Z48</f>
        <v>【出典：令和７年度課税状況等調（令和７年７月１日現在）】</v>
      </c>
    </row>
    <row r="50" spans="2:17" ht="69" hidden="1" customHeight="1">
      <c r="B50" s="2" t="s">
        <v>402</v>
      </c>
      <c r="C50" s="200" t="s">
        <v>145</v>
      </c>
      <c r="D50" s="200" t="s">
        <v>146</v>
      </c>
      <c r="E50" s="201" t="s">
        <v>147</v>
      </c>
      <c r="F50" s="69" t="s">
        <v>152</v>
      </c>
      <c r="G50" s="202" t="s">
        <v>318</v>
      </c>
      <c r="H50" s="203" t="s">
        <v>319</v>
      </c>
      <c r="I50" s="203" t="s">
        <v>320</v>
      </c>
      <c r="J50" s="203" t="s">
        <v>321</v>
      </c>
      <c r="K50" s="203" t="s">
        <v>322</v>
      </c>
      <c r="L50" s="203" t="s">
        <v>323</v>
      </c>
      <c r="M50" s="203" t="s">
        <v>324</v>
      </c>
      <c r="N50" s="203" t="s">
        <v>325</v>
      </c>
      <c r="O50" s="203" t="s">
        <v>326</v>
      </c>
      <c r="P50" s="203" t="s">
        <v>327</v>
      </c>
      <c r="Q50" s="203" t="s">
        <v>328</v>
      </c>
    </row>
    <row r="51" spans="2:17" ht="17.25" hidden="1" customHeight="1">
      <c r="B51" s="2" t="s">
        <v>67</v>
      </c>
      <c r="C51" s="81">
        <v>107622</v>
      </c>
      <c r="D51" s="81">
        <v>56454</v>
      </c>
      <c r="E51" s="82">
        <v>164076</v>
      </c>
      <c r="F51" s="22">
        <f>SUM(F92:L92)</f>
        <v>629299579</v>
      </c>
      <c r="G51" s="83">
        <v>217335815</v>
      </c>
      <c r="H51" s="84">
        <v>445294479</v>
      </c>
      <c r="I51" s="84">
        <v>25832727</v>
      </c>
      <c r="J51" s="84">
        <v>2438836</v>
      </c>
      <c r="K51" s="84">
        <v>1122</v>
      </c>
      <c r="L51" s="84">
        <v>89771</v>
      </c>
      <c r="M51" s="84">
        <v>94554</v>
      </c>
      <c r="N51" s="84">
        <v>48</v>
      </c>
      <c r="O51" s="84">
        <v>21017580</v>
      </c>
      <c r="P51" s="84">
        <v>2177043</v>
      </c>
      <c r="Q51" s="84">
        <v>23194623</v>
      </c>
    </row>
    <row r="52" spans="2:17" ht="17.25" hidden="1" customHeight="1">
      <c r="B52" s="2" t="s">
        <v>68</v>
      </c>
      <c r="C52" s="81">
        <v>17526</v>
      </c>
      <c r="D52" s="81">
        <v>10051</v>
      </c>
      <c r="E52" s="82">
        <v>27577</v>
      </c>
      <c r="F52" s="22">
        <f t="shared" ref="F52:F89" si="47">SUM(F93:L93)</f>
        <v>82369181</v>
      </c>
      <c r="G52" s="83">
        <v>34317924</v>
      </c>
      <c r="H52" s="84">
        <v>53991554</v>
      </c>
      <c r="I52" s="84">
        <v>3156681</v>
      </c>
      <c r="J52" s="84">
        <v>260465</v>
      </c>
      <c r="K52" s="84">
        <v>389</v>
      </c>
      <c r="L52" s="84">
        <v>9436</v>
      </c>
      <c r="M52" s="84">
        <v>8455</v>
      </c>
      <c r="N52" s="84">
        <v>25</v>
      </c>
      <c r="O52" s="84">
        <v>2499560</v>
      </c>
      <c r="P52" s="84">
        <v>377499</v>
      </c>
      <c r="Q52" s="84">
        <v>2877059</v>
      </c>
    </row>
    <row r="53" spans="2:17" ht="17.25" hidden="1" customHeight="1">
      <c r="B53" s="2" t="s">
        <v>69</v>
      </c>
      <c r="C53" s="81">
        <v>23960</v>
      </c>
      <c r="D53" s="81">
        <v>14178</v>
      </c>
      <c r="E53" s="82">
        <v>38138</v>
      </c>
      <c r="F53" s="22">
        <f>SUM(F94:L94)</f>
        <v>118949601</v>
      </c>
      <c r="G53" s="83">
        <v>48351924</v>
      </c>
      <c r="H53" s="84">
        <v>80288627</v>
      </c>
      <c r="I53" s="84">
        <v>4646600</v>
      </c>
      <c r="J53" s="84">
        <v>378860</v>
      </c>
      <c r="K53" s="84">
        <v>231</v>
      </c>
      <c r="L53" s="84">
        <v>13342</v>
      </c>
      <c r="M53" s="84">
        <v>14430</v>
      </c>
      <c r="N53" s="84">
        <v>0</v>
      </c>
      <c r="O53" s="84">
        <v>3686748</v>
      </c>
      <c r="P53" s="84">
        <v>551375</v>
      </c>
      <c r="Q53" s="84">
        <v>4238123</v>
      </c>
    </row>
    <row r="54" spans="2:17" ht="17.25" hidden="1" customHeight="1">
      <c r="B54" s="2" t="s">
        <v>70</v>
      </c>
      <c r="C54" s="81">
        <v>16390</v>
      </c>
      <c r="D54" s="81">
        <v>10412</v>
      </c>
      <c r="E54" s="82">
        <v>26802</v>
      </c>
      <c r="F54" s="22">
        <f t="shared" si="47"/>
        <v>81522313</v>
      </c>
      <c r="G54" s="83">
        <v>32465729</v>
      </c>
      <c r="H54" s="84">
        <v>50933904</v>
      </c>
      <c r="I54" s="84">
        <v>2992018</v>
      </c>
      <c r="J54" s="84">
        <v>227232</v>
      </c>
      <c r="K54" s="84">
        <v>505</v>
      </c>
      <c r="L54" s="84">
        <v>6141</v>
      </c>
      <c r="M54" s="84">
        <v>5852</v>
      </c>
      <c r="N54" s="84">
        <v>47</v>
      </c>
      <c r="O54" s="84">
        <v>2369543</v>
      </c>
      <c r="P54" s="84">
        <v>381948</v>
      </c>
      <c r="Q54" s="84">
        <v>2751491</v>
      </c>
    </row>
    <row r="55" spans="2:17" ht="17.25" hidden="1" customHeight="1">
      <c r="B55" s="2" t="s">
        <v>71</v>
      </c>
      <c r="C55" s="81">
        <v>35467</v>
      </c>
      <c r="D55" s="81">
        <v>20083</v>
      </c>
      <c r="E55" s="82">
        <v>55550</v>
      </c>
      <c r="F55" s="22">
        <f t="shared" si="47"/>
        <v>184801086</v>
      </c>
      <c r="G55" s="83">
        <v>71770106</v>
      </c>
      <c r="H55" s="84">
        <v>126011892</v>
      </c>
      <c r="I55" s="84">
        <v>7426128</v>
      </c>
      <c r="J55" s="84">
        <v>666859</v>
      </c>
      <c r="K55" s="84">
        <v>355</v>
      </c>
      <c r="L55" s="84">
        <v>15954</v>
      </c>
      <c r="M55" s="84">
        <v>16166</v>
      </c>
      <c r="N55" s="84">
        <v>0</v>
      </c>
      <c r="O55" s="84">
        <v>5918183</v>
      </c>
      <c r="P55" s="84">
        <v>805803</v>
      </c>
      <c r="Q55" s="84">
        <v>6723986</v>
      </c>
    </row>
    <row r="56" spans="2:17" ht="17.25" hidden="1" customHeight="1">
      <c r="B56" s="2" t="s">
        <v>72</v>
      </c>
      <c r="C56" s="81">
        <v>14694</v>
      </c>
      <c r="D56" s="81">
        <v>9433</v>
      </c>
      <c r="E56" s="82">
        <v>24127</v>
      </c>
      <c r="F56" s="22">
        <f t="shared" si="47"/>
        <v>72635590</v>
      </c>
      <c r="G56" s="83">
        <v>30293108</v>
      </c>
      <c r="H56" s="84">
        <v>48332137</v>
      </c>
      <c r="I56" s="84">
        <v>2807235</v>
      </c>
      <c r="J56" s="84">
        <v>232520</v>
      </c>
      <c r="K56" s="84">
        <v>207</v>
      </c>
      <c r="L56" s="84">
        <v>5894</v>
      </c>
      <c r="M56" s="84">
        <v>3024</v>
      </c>
      <c r="N56" s="84">
        <v>34</v>
      </c>
      <c r="O56" s="84">
        <v>2206662</v>
      </c>
      <c r="P56" s="84">
        <v>358174</v>
      </c>
      <c r="Q56" s="84">
        <v>2564836</v>
      </c>
    </row>
    <row r="57" spans="2:17" ht="17.25" hidden="1" customHeight="1">
      <c r="B57" s="2" t="s">
        <v>73</v>
      </c>
      <c r="C57" s="81">
        <v>6925</v>
      </c>
      <c r="D57" s="81">
        <v>4600</v>
      </c>
      <c r="E57" s="82">
        <v>11525</v>
      </c>
      <c r="F57" s="22">
        <f t="shared" si="47"/>
        <v>31747435</v>
      </c>
      <c r="G57" s="83">
        <v>14066136</v>
      </c>
      <c r="H57" s="84">
        <v>20462924</v>
      </c>
      <c r="I57" s="84">
        <v>1198972</v>
      </c>
      <c r="J57" s="84">
        <v>73129</v>
      </c>
      <c r="K57" s="84">
        <v>57</v>
      </c>
      <c r="L57" s="84">
        <v>1770</v>
      </c>
      <c r="M57" s="84">
        <v>2901</v>
      </c>
      <c r="N57" s="84">
        <v>0</v>
      </c>
      <c r="O57" s="84">
        <v>971419</v>
      </c>
      <c r="P57" s="84">
        <v>149546</v>
      </c>
      <c r="Q57" s="84">
        <v>1120965</v>
      </c>
    </row>
    <row r="58" spans="2:17" ht="17.25" hidden="1" customHeight="1">
      <c r="B58" s="2" t="s">
        <v>74</v>
      </c>
      <c r="C58" s="81">
        <v>5472</v>
      </c>
      <c r="D58" s="81">
        <v>3876</v>
      </c>
      <c r="E58" s="82">
        <v>9348</v>
      </c>
      <c r="F58" s="22">
        <f t="shared" si="47"/>
        <v>27453418</v>
      </c>
      <c r="G58" s="83">
        <v>11511316</v>
      </c>
      <c r="H58" s="84">
        <v>18520950</v>
      </c>
      <c r="I58" s="84">
        <v>1053949</v>
      </c>
      <c r="J58" s="84">
        <v>64221</v>
      </c>
      <c r="K58" s="84">
        <v>63</v>
      </c>
      <c r="L58" s="84">
        <v>4297</v>
      </c>
      <c r="M58" s="84">
        <v>1784</v>
      </c>
      <c r="N58" s="84">
        <v>0</v>
      </c>
      <c r="O58" s="84">
        <v>860901</v>
      </c>
      <c r="P58" s="84">
        <v>122503</v>
      </c>
      <c r="Q58" s="84">
        <v>983404</v>
      </c>
    </row>
    <row r="59" spans="2:17" ht="17.25" hidden="1" customHeight="1">
      <c r="B59" s="2" t="s">
        <v>75</v>
      </c>
      <c r="C59" s="81">
        <v>41784</v>
      </c>
      <c r="D59" s="81">
        <v>13872</v>
      </c>
      <c r="E59" s="82">
        <v>55656</v>
      </c>
      <c r="F59" s="22">
        <f t="shared" si="47"/>
        <v>244294421</v>
      </c>
      <c r="G59" s="83">
        <v>77254208</v>
      </c>
      <c r="H59" s="84">
        <v>167067455</v>
      </c>
      <c r="I59" s="84">
        <v>9596411</v>
      </c>
      <c r="J59" s="84">
        <v>954022</v>
      </c>
      <c r="K59" s="84">
        <v>324</v>
      </c>
      <c r="L59" s="84">
        <v>36828</v>
      </c>
      <c r="M59" s="84">
        <v>46841</v>
      </c>
      <c r="N59" s="84">
        <v>91</v>
      </c>
      <c r="O59" s="84">
        <v>7931810</v>
      </c>
      <c r="P59" s="84">
        <v>620494</v>
      </c>
      <c r="Q59" s="84">
        <v>8552304</v>
      </c>
    </row>
    <row r="60" spans="2:17" ht="17.25" hidden="1" customHeight="1">
      <c r="B60" s="2" t="s">
        <v>76</v>
      </c>
      <c r="C60" s="81">
        <v>24283</v>
      </c>
      <c r="D60" s="81">
        <v>12073</v>
      </c>
      <c r="E60" s="82">
        <v>36356</v>
      </c>
      <c r="F60" s="22">
        <f t="shared" si="47"/>
        <v>136985782</v>
      </c>
      <c r="G60" s="83">
        <v>49746251</v>
      </c>
      <c r="H60" s="84">
        <v>96102153</v>
      </c>
      <c r="I60" s="84">
        <v>5552203</v>
      </c>
      <c r="J60" s="84">
        <v>536434</v>
      </c>
      <c r="K60" s="84">
        <v>480</v>
      </c>
      <c r="L60" s="84">
        <v>10610</v>
      </c>
      <c r="M60" s="84">
        <v>10936</v>
      </c>
      <c r="N60" s="84">
        <v>3</v>
      </c>
      <c r="O60" s="84">
        <v>4448385</v>
      </c>
      <c r="P60" s="84">
        <v>542499</v>
      </c>
      <c r="Q60" s="84">
        <v>4990884</v>
      </c>
    </row>
    <row r="61" spans="2:17" ht="17.25" hidden="1" customHeight="1">
      <c r="B61" s="2" t="s">
        <v>313</v>
      </c>
      <c r="C61" s="81">
        <v>9919</v>
      </c>
      <c r="D61" s="81">
        <v>6691</v>
      </c>
      <c r="E61" s="82">
        <v>16610</v>
      </c>
      <c r="F61" s="22">
        <f t="shared" si="47"/>
        <v>52140704</v>
      </c>
      <c r="G61" s="83">
        <v>21854189</v>
      </c>
      <c r="H61" s="84">
        <v>34771882</v>
      </c>
      <c r="I61" s="84">
        <v>2046162</v>
      </c>
      <c r="J61" s="84">
        <v>196874</v>
      </c>
      <c r="K61" s="84">
        <v>243</v>
      </c>
      <c r="L61" s="84">
        <v>3702</v>
      </c>
      <c r="M61" s="84">
        <v>2389</v>
      </c>
      <c r="N61" s="84">
        <v>33</v>
      </c>
      <c r="O61" s="84">
        <v>1536286</v>
      </c>
      <c r="P61" s="84">
        <v>305999</v>
      </c>
      <c r="Q61" s="84">
        <v>1842285</v>
      </c>
    </row>
    <row r="62" spans="2:17" ht="17.25" hidden="1" customHeight="1">
      <c r="B62" s="2" t="s">
        <v>77</v>
      </c>
      <c r="C62" s="81">
        <v>6266</v>
      </c>
      <c r="D62" s="81">
        <v>4860</v>
      </c>
      <c r="E62" s="82">
        <v>11126</v>
      </c>
      <c r="F62" s="22">
        <f t="shared" si="47"/>
        <v>30968759</v>
      </c>
      <c r="G62" s="83">
        <v>13696718</v>
      </c>
      <c r="H62" s="84">
        <v>19082442</v>
      </c>
      <c r="I62" s="84">
        <v>1120866</v>
      </c>
      <c r="J62" s="84">
        <v>79406</v>
      </c>
      <c r="K62" s="84">
        <v>69</v>
      </c>
      <c r="L62" s="84">
        <v>7055</v>
      </c>
      <c r="M62" s="84">
        <v>6342</v>
      </c>
      <c r="N62" s="84">
        <v>564</v>
      </c>
      <c r="O62" s="84">
        <v>871616</v>
      </c>
      <c r="P62" s="84">
        <v>155568</v>
      </c>
      <c r="Q62" s="84">
        <v>1027184</v>
      </c>
    </row>
    <row r="63" spans="2:17" ht="17.25" hidden="1" customHeight="1">
      <c r="B63" s="2" t="s">
        <v>78</v>
      </c>
      <c r="C63" s="81">
        <v>710</v>
      </c>
      <c r="D63" s="81">
        <v>585</v>
      </c>
      <c r="E63" s="82">
        <v>1295</v>
      </c>
      <c r="F63" s="22">
        <f t="shared" si="47"/>
        <v>3304595</v>
      </c>
      <c r="G63" s="83">
        <v>1572577</v>
      </c>
      <c r="H63" s="84">
        <v>1921661</v>
      </c>
      <c r="I63" s="84">
        <v>114931</v>
      </c>
      <c r="J63" s="84">
        <v>6222</v>
      </c>
      <c r="K63" s="84">
        <v>89</v>
      </c>
      <c r="L63" s="84">
        <v>423</v>
      </c>
      <c r="M63" s="84">
        <v>198</v>
      </c>
      <c r="N63" s="84">
        <v>0</v>
      </c>
      <c r="O63" s="84">
        <v>90571</v>
      </c>
      <c r="P63" s="84">
        <v>17422</v>
      </c>
      <c r="Q63" s="84">
        <v>107993</v>
      </c>
    </row>
    <row r="64" spans="2:17" ht="17.25" hidden="1" customHeight="1">
      <c r="B64" s="2" t="s">
        <v>79</v>
      </c>
      <c r="C64" s="81">
        <v>6000</v>
      </c>
      <c r="D64" s="81">
        <v>2377</v>
      </c>
      <c r="E64" s="82">
        <v>8377</v>
      </c>
      <c r="F64" s="22">
        <f t="shared" si="47"/>
        <v>26279426</v>
      </c>
      <c r="G64" s="83">
        <v>10745350</v>
      </c>
      <c r="H64" s="84">
        <v>19008148</v>
      </c>
      <c r="I64" s="84">
        <v>1073354</v>
      </c>
      <c r="J64" s="84">
        <v>93154</v>
      </c>
      <c r="K64" s="84">
        <v>39</v>
      </c>
      <c r="L64" s="84">
        <v>2886</v>
      </c>
      <c r="M64" s="84">
        <v>1250</v>
      </c>
      <c r="N64" s="84">
        <v>0</v>
      </c>
      <c r="O64" s="84">
        <v>876951</v>
      </c>
      <c r="P64" s="84">
        <v>98594</v>
      </c>
      <c r="Q64" s="84">
        <v>975545</v>
      </c>
    </row>
    <row r="65" spans="2:17" ht="17.25" hidden="1" customHeight="1">
      <c r="B65" s="2" t="s">
        <v>80</v>
      </c>
      <c r="C65" s="81">
        <v>6489</v>
      </c>
      <c r="D65" s="81">
        <v>3867</v>
      </c>
      <c r="E65" s="82">
        <v>10356</v>
      </c>
      <c r="F65" s="22">
        <f t="shared" si="47"/>
        <v>33746785</v>
      </c>
      <c r="G65" s="83">
        <v>13413100</v>
      </c>
      <c r="H65" s="84">
        <v>31480300</v>
      </c>
      <c r="I65" s="84">
        <v>1583124</v>
      </c>
      <c r="J65" s="84">
        <v>117398</v>
      </c>
      <c r="K65" s="84">
        <v>46</v>
      </c>
      <c r="L65" s="84">
        <v>2949</v>
      </c>
      <c r="M65" s="84">
        <v>2466</v>
      </c>
      <c r="N65" s="84">
        <v>199</v>
      </c>
      <c r="O65" s="84">
        <v>1302665</v>
      </c>
      <c r="P65" s="84">
        <v>156915</v>
      </c>
      <c r="Q65" s="84">
        <v>1459580</v>
      </c>
    </row>
    <row r="66" spans="2:17" ht="17.25" hidden="1" customHeight="1">
      <c r="B66" s="2" t="s">
        <v>81</v>
      </c>
      <c r="C66" s="81">
        <v>9045</v>
      </c>
      <c r="D66" s="81">
        <v>3751</v>
      </c>
      <c r="E66" s="82">
        <v>12796</v>
      </c>
      <c r="F66" s="22">
        <f t="shared" si="47"/>
        <v>42994341</v>
      </c>
      <c r="G66" s="83">
        <v>16821462</v>
      </c>
      <c r="H66" s="84">
        <v>28813721</v>
      </c>
      <c r="I66" s="84">
        <v>1687241</v>
      </c>
      <c r="J66" s="84">
        <v>161819</v>
      </c>
      <c r="K66" s="84">
        <v>127</v>
      </c>
      <c r="L66" s="84">
        <v>3896</v>
      </c>
      <c r="M66" s="84">
        <v>5280</v>
      </c>
      <c r="N66" s="84">
        <v>0</v>
      </c>
      <c r="O66" s="84">
        <v>1336146</v>
      </c>
      <c r="P66" s="84">
        <v>179253</v>
      </c>
      <c r="Q66" s="84">
        <v>1515399</v>
      </c>
    </row>
    <row r="67" spans="2:17" ht="17.25" hidden="1" customHeight="1">
      <c r="B67" s="2" t="s">
        <v>82</v>
      </c>
      <c r="C67" s="81">
        <v>2029</v>
      </c>
      <c r="D67" s="81">
        <v>1142</v>
      </c>
      <c r="E67" s="82">
        <v>3171</v>
      </c>
      <c r="F67" s="22">
        <f t="shared" si="47"/>
        <v>8324597</v>
      </c>
      <c r="G67" s="83">
        <v>3808922</v>
      </c>
      <c r="H67" s="84">
        <v>5172011</v>
      </c>
      <c r="I67" s="84">
        <v>306266</v>
      </c>
      <c r="J67" s="84">
        <v>21481</v>
      </c>
      <c r="K67" s="84">
        <v>39</v>
      </c>
      <c r="L67" s="84">
        <v>303</v>
      </c>
      <c r="M67" s="84">
        <v>789</v>
      </c>
      <c r="N67" s="84">
        <v>0</v>
      </c>
      <c r="O67" s="84">
        <v>246078</v>
      </c>
      <c r="P67" s="84">
        <v>37492</v>
      </c>
      <c r="Q67" s="84">
        <v>283570</v>
      </c>
    </row>
    <row r="68" spans="2:17" ht="17.25" hidden="1" customHeight="1">
      <c r="B68" s="2" t="s">
        <v>83</v>
      </c>
      <c r="C68" s="81">
        <v>2171</v>
      </c>
      <c r="D68" s="81">
        <v>1368</v>
      </c>
      <c r="E68" s="82">
        <v>3539</v>
      </c>
      <c r="F68" s="22">
        <f t="shared" si="47"/>
        <v>10680010</v>
      </c>
      <c r="G68" s="83">
        <v>4519995</v>
      </c>
      <c r="H68" s="84">
        <v>6830516</v>
      </c>
      <c r="I68" s="84">
        <v>401313</v>
      </c>
      <c r="J68" s="84">
        <v>31974</v>
      </c>
      <c r="K68" s="84">
        <v>13</v>
      </c>
      <c r="L68" s="84">
        <v>1527</v>
      </c>
      <c r="M68" s="84">
        <v>1748</v>
      </c>
      <c r="N68" s="84">
        <v>0</v>
      </c>
      <c r="O68" s="84">
        <v>313259</v>
      </c>
      <c r="P68" s="84">
        <v>52684</v>
      </c>
      <c r="Q68" s="84">
        <v>365943</v>
      </c>
    </row>
    <row r="69" spans="2:17" ht="17.25" hidden="1" customHeight="1">
      <c r="B69" s="2" t="s">
        <v>84</v>
      </c>
      <c r="C69" s="81">
        <v>2522</v>
      </c>
      <c r="D69" s="81">
        <v>237</v>
      </c>
      <c r="E69" s="82">
        <v>2759</v>
      </c>
      <c r="F69" s="22">
        <f t="shared" si="47"/>
        <v>8577179</v>
      </c>
      <c r="G69" s="83">
        <v>3450783</v>
      </c>
      <c r="H69" s="84">
        <v>5456451</v>
      </c>
      <c r="I69" s="84">
        <v>313937</v>
      </c>
      <c r="J69" s="84">
        <v>24556</v>
      </c>
      <c r="K69" s="84">
        <v>16</v>
      </c>
      <c r="L69" s="84">
        <v>1995</v>
      </c>
      <c r="M69" s="84">
        <v>381</v>
      </c>
      <c r="N69" s="84">
        <v>8</v>
      </c>
      <c r="O69" s="84">
        <v>277751</v>
      </c>
      <c r="P69" s="84">
        <v>9146</v>
      </c>
      <c r="Q69" s="84">
        <v>286897</v>
      </c>
    </row>
    <row r="70" spans="2:17" ht="17.25" hidden="1" customHeight="1">
      <c r="B70" s="2" t="s">
        <v>85</v>
      </c>
      <c r="C70" s="81">
        <v>8735</v>
      </c>
      <c r="D70" s="81">
        <v>5403</v>
      </c>
      <c r="E70" s="82">
        <v>14138</v>
      </c>
      <c r="F70" s="22">
        <f t="shared" si="47"/>
        <v>43926518</v>
      </c>
      <c r="G70" s="83">
        <v>18018132</v>
      </c>
      <c r="H70" s="84">
        <v>29386247</v>
      </c>
      <c r="I70" s="84">
        <v>1681495</v>
      </c>
      <c r="J70" s="84">
        <v>151563</v>
      </c>
      <c r="K70" s="84">
        <v>126</v>
      </c>
      <c r="L70" s="84">
        <v>4260</v>
      </c>
      <c r="M70" s="84">
        <v>3811</v>
      </c>
      <c r="N70" s="84">
        <v>37</v>
      </c>
      <c r="O70" s="84">
        <v>1294233</v>
      </c>
      <c r="P70" s="84">
        <v>227027</v>
      </c>
      <c r="Q70" s="84">
        <v>1521260</v>
      </c>
    </row>
    <row r="71" spans="2:17" ht="17.25" hidden="1" customHeight="1">
      <c r="B71" s="2" t="s">
        <v>86</v>
      </c>
      <c r="C71" s="81">
        <v>286</v>
      </c>
      <c r="D71" s="81">
        <v>190</v>
      </c>
      <c r="E71" s="82">
        <v>476</v>
      </c>
      <c r="F71" s="22">
        <f t="shared" si="47"/>
        <v>1203174</v>
      </c>
      <c r="G71" s="83">
        <v>573570</v>
      </c>
      <c r="H71" s="84">
        <v>698317</v>
      </c>
      <c r="I71" s="84">
        <v>41679</v>
      </c>
      <c r="J71" s="84">
        <v>2771</v>
      </c>
      <c r="K71" s="84">
        <v>0</v>
      </c>
      <c r="L71" s="84">
        <v>78</v>
      </c>
      <c r="M71" s="84">
        <v>16</v>
      </c>
      <c r="N71" s="84">
        <v>0</v>
      </c>
      <c r="O71" s="84">
        <v>32887</v>
      </c>
      <c r="P71" s="84">
        <v>5927</v>
      </c>
      <c r="Q71" s="84">
        <v>38814</v>
      </c>
    </row>
    <row r="72" spans="2:17" ht="17.25" hidden="1" customHeight="1">
      <c r="B72" s="2" t="s">
        <v>87</v>
      </c>
      <c r="C72" s="81">
        <v>325</v>
      </c>
      <c r="D72" s="81">
        <v>130</v>
      </c>
      <c r="E72" s="82">
        <v>455</v>
      </c>
      <c r="F72" s="22">
        <f t="shared" si="47"/>
        <v>1082890</v>
      </c>
      <c r="G72" s="83">
        <v>552675</v>
      </c>
      <c r="H72" s="84">
        <v>600900</v>
      </c>
      <c r="I72" s="84">
        <v>35970</v>
      </c>
      <c r="J72" s="84">
        <v>1819</v>
      </c>
      <c r="K72" s="84">
        <v>0</v>
      </c>
      <c r="L72" s="84">
        <v>135</v>
      </c>
      <c r="M72" s="84">
        <v>21</v>
      </c>
      <c r="N72" s="84">
        <v>0</v>
      </c>
      <c r="O72" s="84">
        <v>30241</v>
      </c>
      <c r="P72" s="84">
        <v>3754</v>
      </c>
      <c r="Q72" s="84">
        <v>33995</v>
      </c>
    </row>
    <row r="73" spans="2:17" ht="17.25" hidden="1" customHeight="1">
      <c r="B73" s="2" t="s">
        <v>88</v>
      </c>
      <c r="C73" s="81">
        <v>1844</v>
      </c>
      <c r="D73" s="81">
        <v>693</v>
      </c>
      <c r="E73" s="82">
        <v>2537</v>
      </c>
      <c r="F73" s="22">
        <f t="shared" si="47"/>
        <v>7385707</v>
      </c>
      <c r="G73" s="83">
        <v>3164029</v>
      </c>
      <c r="H73" s="84">
        <v>4553672</v>
      </c>
      <c r="I73" s="84">
        <v>268273</v>
      </c>
      <c r="J73" s="84">
        <v>18143</v>
      </c>
      <c r="K73" s="84">
        <v>22</v>
      </c>
      <c r="L73" s="84">
        <v>899</v>
      </c>
      <c r="M73" s="84">
        <v>968</v>
      </c>
      <c r="N73" s="84">
        <v>0</v>
      </c>
      <c r="O73" s="84">
        <v>221764</v>
      </c>
      <c r="P73" s="84">
        <v>26411</v>
      </c>
      <c r="Q73" s="84">
        <v>248175</v>
      </c>
    </row>
    <row r="74" spans="2:17" ht="17.25" hidden="1" customHeight="1">
      <c r="B74" s="2" t="s">
        <v>89</v>
      </c>
      <c r="C74" s="81">
        <v>1425</v>
      </c>
      <c r="D74" s="81">
        <v>710</v>
      </c>
      <c r="E74" s="82">
        <v>2135</v>
      </c>
      <c r="F74" s="22">
        <f t="shared" si="47"/>
        <v>6577675</v>
      </c>
      <c r="G74" s="83">
        <v>2698948</v>
      </c>
      <c r="H74" s="84">
        <v>4346776</v>
      </c>
      <c r="I74" s="84">
        <v>250374</v>
      </c>
      <c r="J74" s="84">
        <v>17840</v>
      </c>
      <c r="K74" s="84">
        <v>3</v>
      </c>
      <c r="L74" s="84">
        <v>854</v>
      </c>
      <c r="M74" s="84">
        <v>433</v>
      </c>
      <c r="N74" s="84">
        <v>0</v>
      </c>
      <c r="O74" s="84">
        <v>204579</v>
      </c>
      <c r="P74" s="84">
        <v>26587</v>
      </c>
      <c r="Q74" s="84">
        <v>231166</v>
      </c>
    </row>
    <row r="75" spans="2:17" ht="17.25" hidden="1" customHeight="1">
      <c r="B75" s="2" t="s">
        <v>90</v>
      </c>
      <c r="C75" s="81">
        <v>6079</v>
      </c>
      <c r="D75" s="81">
        <v>3399</v>
      </c>
      <c r="E75" s="82">
        <v>9478</v>
      </c>
      <c r="F75" s="22">
        <f t="shared" si="47"/>
        <v>29438509</v>
      </c>
      <c r="G75" s="83">
        <v>12143693</v>
      </c>
      <c r="H75" s="84">
        <v>19055156</v>
      </c>
      <c r="I75" s="84">
        <v>1119290</v>
      </c>
      <c r="J75" s="84">
        <v>95210</v>
      </c>
      <c r="K75" s="84">
        <v>138</v>
      </c>
      <c r="L75" s="84">
        <v>2790</v>
      </c>
      <c r="M75" s="84">
        <v>4716</v>
      </c>
      <c r="N75" s="84">
        <v>0</v>
      </c>
      <c r="O75" s="84">
        <v>883387</v>
      </c>
      <c r="P75" s="84">
        <v>132575</v>
      </c>
      <c r="Q75" s="84">
        <v>1015962</v>
      </c>
    </row>
    <row r="76" spans="2:17" ht="17.25" hidden="1" customHeight="1">
      <c r="B76" s="2" t="s">
        <v>91</v>
      </c>
      <c r="C76" s="81">
        <v>7356</v>
      </c>
      <c r="D76" s="81">
        <v>3924</v>
      </c>
      <c r="E76" s="82">
        <v>11280</v>
      </c>
      <c r="F76" s="22">
        <f t="shared" si="47"/>
        <v>41184102</v>
      </c>
      <c r="G76" s="83">
        <v>15119814</v>
      </c>
      <c r="H76" s="84">
        <v>28777881</v>
      </c>
      <c r="I76" s="84">
        <v>1689892</v>
      </c>
      <c r="J76" s="84">
        <v>169037</v>
      </c>
      <c r="K76" s="84">
        <v>121</v>
      </c>
      <c r="L76" s="84">
        <v>4126</v>
      </c>
      <c r="M76" s="84">
        <v>2911</v>
      </c>
      <c r="N76" s="84">
        <v>0</v>
      </c>
      <c r="O76" s="84">
        <v>1346043</v>
      </c>
      <c r="P76" s="84">
        <v>166988</v>
      </c>
      <c r="Q76" s="84">
        <v>1513031</v>
      </c>
    </row>
    <row r="77" spans="2:17" ht="17.25" hidden="1" customHeight="1">
      <c r="B77" s="2" t="s">
        <v>92</v>
      </c>
      <c r="C77" s="81">
        <v>10006</v>
      </c>
      <c r="D77" s="81">
        <v>5852</v>
      </c>
      <c r="E77" s="82">
        <v>15858</v>
      </c>
      <c r="F77" s="22">
        <f t="shared" si="47"/>
        <v>60613556</v>
      </c>
      <c r="G77" s="83">
        <v>21889714</v>
      </c>
      <c r="H77" s="84">
        <v>42445542</v>
      </c>
      <c r="I77" s="84">
        <v>2461977</v>
      </c>
      <c r="J77" s="84">
        <v>257091</v>
      </c>
      <c r="K77" s="84">
        <v>60</v>
      </c>
      <c r="L77" s="84">
        <v>7413</v>
      </c>
      <c r="M77" s="84">
        <v>9163</v>
      </c>
      <c r="N77" s="84">
        <v>0</v>
      </c>
      <c r="O77" s="84">
        <v>1921149</v>
      </c>
      <c r="P77" s="84">
        <v>265877</v>
      </c>
      <c r="Q77" s="84">
        <v>2187026</v>
      </c>
    </row>
    <row r="78" spans="2:17" ht="17.25" hidden="1" customHeight="1">
      <c r="B78" s="2" t="s">
        <v>93</v>
      </c>
      <c r="C78" s="81">
        <v>4959</v>
      </c>
      <c r="D78" s="81">
        <v>2629</v>
      </c>
      <c r="E78" s="82">
        <v>7588</v>
      </c>
      <c r="F78" s="22">
        <f t="shared" si="47"/>
        <v>26558533</v>
      </c>
      <c r="G78" s="83">
        <v>9894775</v>
      </c>
      <c r="H78" s="84">
        <v>18517947</v>
      </c>
      <c r="I78" s="84">
        <v>1067652</v>
      </c>
      <c r="J78" s="84">
        <v>94371</v>
      </c>
      <c r="K78" s="84">
        <v>84</v>
      </c>
      <c r="L78" s="84">
        <v>3629</v>
      </c>
      <c r="M78" s="84">
        <v>3969</v>
      </c>
      <c r="N78" s="84">
        <v>0</v>
      </c>
      <c r="O78" s="84">
        <v>863394</v>
      </c>
      <c r="P78" s="84">
        <v>101797</v>
      </c>
      <c r="Q78" s="84">
        <v>965191</v>
      </c>
    </row>
    <row r="79" spans="2:17" ht="17.25" hidden="1" customHeight="1">
      <c r="B79" s="2" t="s">
        <v>94</v>
      </c>
      <c r="C79" s="81">
        <v>1534</v>
      </c>
      <c r="D79" s="81">
        <v>770</v>
      </c>
      <c r="E79" s="82">
        <v>2304</v>
      </c>
      <c r="F79" s="22">
        <f t="shared" si="47"/>
        <v>7565030</v>
      </c>
      <c r="G79" s="83">
        <v>2785296</v>
      </c>
      <c r="H79" s="84">
        <v>3807053</v>
      </c>
      <c r="I79" s="84">
        <v>224796</v>
      </c>
      <c r="J79" s="84">
        <v>11661</v>
      </c>
      <c r="K79" s="84">
        <v>55</v>
      </c>
      <c r="L79" s="84">
        <v>980</v>
      </c>
      <c r="M79" s="84">
        <v>563</v>
      </c>
      <c r="N79" s="84">
        <v>0</v>
      </c>
      <c r="O79" s="84">
        <v>188519</v>
      </c>
      <c r="P79" s="84">
        <v>22994</v>
      </c>
      <c r="Q79" s="84">
        <v>211513</v>
      </c>
    </row>
    <row r="80" spans="2:17" ht="17.25" hidden="1" customHeight="1">
      <c r="B80" s="2" t="s">
        <v>95</v>
      </c>
      <c r="C80" s="81">
        <v>4289</v>
      </c>
      <c r="D80" s="81">
        <v>2732</v>
      </c>
      <c r="E80" s="82">
        <v>7021</v>
      </c>
      <c r="F80" s="22">
        <f t="shared" si="47"/>
        <v>20666189</v>
      </c>
      <c r="G80" s="83">
        <v>8808473</v>
      </c>
      <c r="H80" s="84">
        <v>12333820</v>
      </c>
      <c r="I80" s="84">
        <v>731086</v>
      </c>
      <c r="J80" s="84">
        <v>51898</v>
      </c>
      <c r="K80" s="84">
        <v>14</v>
      </c>
      <c r="L80" s="84">
        <v>1219</v>
      </c>
      <c r="M80" s="84">
        <v>1383</v>
      </c>
      <c r="N80" s="84">
        <v>0</v>
      </c>
      <c r="O80" s="84">
        <v>581016</v>
      </c>
      <c r="P80" s="84">
        <v>95430</v>
      </c>
      <c r="Q80" s="84">
        <v>676446</v>
      </c>
    </row>
    <row r="81" spans="2:17" ht="17.25" hidden="1" customHeight="1">
      <c r="B81" s="2" t="s">
        <v>96</v>
      </c>
      <c r="C81" s="81">
        <v>1047</v>
      </c>
      <c r="D81" s="81">
        <v>751</v>
      </c>
      <c r="E81" s="82">
        <v>1798</v>
      </c>
      <c r="F81" s="22">
        <f t="shared" si="47"/>
        <v>5271859</v>
      </c>
      <c r="G81" s="83">
        <v>2218069</v>
      </c>
      <c r="H81" s="84">
        <v>3117779</v>
      </c>
      <c r="I81" s="84">
        <v>184168</v>
      </c>
      <c r="J81" s="84">
        <v>10717</v>
      </c>
      <c r="K81" s="84">
        <v>2</v>
      </c>
      <c r="L81" s="84">
        <v>675</v>
      </c>
      <c r="M81" s="84">
        <v>371</v>
      </c>
      <c r="N81" s="84">
        <v>0</v>
      </c>
      <c r="O81" s="84">
        <v>151479</v>
      </c>
      <c r="P81" s="84">
        <v>20888</v>
      </c>
      <c r="Q81" s="84">
        <v>172367</v>
      </c>
    </row>
    <row r="82" spans="2:17" ht="17.25" hidden="1" customHeight="1">
      <c r="B82" s="2" t="s">
        <v>97</v>
      </c>
      <c r="C82" s="81">
        <v>142</v>
      </c>
      <c r="D82" s="81">
        <v>92</v>
      </c>
      <c r="E82" s="82">
        <v>234</v>
      </c>
      <c r="F82" s="22">
        <f t="shared" si="47"/>
        <v>620690</v>
      </c>
      <c r="G82" s="83">
        <v>276106</v>
      </c>
      <c r="H82" s="84">
        <v>382297</v>
      </c>
      <c r="I82" s="84">
        <v>22769</v>
      </c>
      <c r="J82" s="84">
        <v>917</v>
      </c>
      <c r="K82" s="84">
        <v>0</v>
      </c>
      <c r="L82" s="84">
        <v>260</v>
      </c>
      <c r="M82" s="84">
        <v>23</v>
      </c>
      <c r="N82" s="84">
        <v>0</v>
      </c>
      <c r="O82" s="84">
        <v>18084</v>
      </c>
      <c r="P82" s="84">
        <v>3485</v>
      </c>
      <c r="Q82" s="84">
        <v>21569</v>
      </c>
    </row>
    <row r="83" spans="2:17" ht="17.25" hidden="1" customHeight="1">
      <c r="B83" s="2" t="s">
        <v>98</v>
      </c>
      <c r="C83" s="81">
        <v>290</v>
      </c>
      <c r="D83" s="81">
        <v>188</v>
      </c>
      <c r="E83" s="82">
        <v>478</v>
      </c>
      <c r="F83" s="22">
        <f t="shared" si="47"/>
        <v>1214923</v>
      </c>
      <c r="G83" s="83">
        <v>595681</v>
      </c>
      <c r="H83" s="84">
        <v>748642</v>
      </c>
      <c r="I83" s="84">
        <v>44761</v>
      </c>
      <c r="J83" s="84">
        <v>1926</v>
      </c>
      <c r="K83" s="84">
        <v>0</v>
      </c>
      <c r="L83" s="84">
        <v>44</v>
      </c>
      <c r="M83" s="84">
        <v>10</v>
      </c>
      <c r="N83" s="84">
        <v>0</v>
      </c>
      <c r="O83" s="84">
        <v>36843</v>
      </c>
      <c r="P83" s="84">
        <v>5935</v>
      </c>
      <c r="Q83" s="84">
        <v>42778</v>
      </c>
    </row>
    <row r="84" spans="2:17" ht="17.25" hidden="1" customHeight="1">
      <c r="B84" s="2" t="s">
        <v>99</v>
      </c>
      <c r="C84" s="81">
        <v>108</v>
      </c>
      <c r="D84" s="81">
        <v>37</v>
      </c>
      <c r="E84" s="82">
        <v>145</v>
      </c>
      <c r="F84" s="22">
        <f t="shared" si="47"/>
        <v>365983</v>
      </c>
      <c r="G84" s="83">
        <v>171585</v>
      </c>
      <c r="H84" s="84">
        <v>251571</v>
      </c>
      <c r="I84" s="84">
        <v>14612</v>
      </c>
      <c r="J84" s="84">
        <v>835</v>
      </c>
      <c r="K84" s="84">
        <v>3</v>
      </c>
      <c r="L84" s="84">
        <v>12</v>
      </c>
      <c r="M84" s="84">
        <v>1</v>
      </c>
      <c r="N84" s="84">
        <v>0</v>
      </c>
      <c r="O84" s="84">
        <v>12471</v>
      </c>
      <c r="P84" s="84">
        <v>1284</v>
      </c>
      <c r="Q84" s="84">
        <v>13755</v>
      </c>
    </row>
    <row r="85" spans="2:17" ht="17.25" hidden="1" customHeight="1">
      <c r="B85" s="2" t="s">
        <v>100</v>
      </c>
      <c r="C85" s="81">
        <v>807</v>
      </c>
      <c r="D85" s="81">
        <v>349</v>
      </c>
      <c r="E85" s="82">
        <v>1156</v>
      </c>
      <c r="F85" s="22">
        <f t="shared" si="47"/>
        <v>3548821</v>
      </c>
      <c r="G85" s="83">
        <v>1455702</v>
      </c>
      <c r="H85" s="84">
        <v>2206539</v>
      </c>
      <c r="I85" s="84">
        <v>131441</v>
      </c>
      <c r="J85" s="84">
        <v>6909</v>
      </c>
      <c r="K85" s="84">
        <v>4</v>
      </c>
      <c r="L85" s="84">
        <v>217</v>
      </c>
      <c r="M85" s="84">
        <v>78</v>
      </c>
      <c r="N85" s="84">
        <v>0</v>
      </c>
      <c r="O85" s="84">
        <v>110733</v>
      </c>
      <c r="P85" s="84">
        <v>13494</v>
      </c>
      <c r="Q85" s="84">
        <v>124227</v>
      </c>
    </row>
    <row r="86" spans="2:17" ht="17.25" hidden="1" customHeight="1">
      <c r="B86" s="2" t="s">
        <v>101</v>
      </c>
      <c r="C86" s="81">
        <v>239</v>
      </c>
      <c r="D86" s="81">
        <v>116</v>
      </c>
      <c r="E86" s="82">
        <v>355</v>
      </c>
      <c r="F86" s="22">
        <f t="shared" si="47"/>
        <v>915349</v>
      </c>
      <c r="G86" s="83">
        <v>422690</v>
      </c>
      <c r="H86" s="84">
        <v>555228</v>
      </c>
      <c r="I86" s="84">
        <v>33196</v>
      </c>
      <c r="J86" s="84">
        <v>1486</v>
      </c>
      <c r="K86" s="84">
        <v>5</v>
      </c>
      <c r="L86" s="84">
        <v>4</v>
      </c>
      <c r="M86" s="84">
        <v>66</v>
      </c>
      <c r="N86" s="84">
        <v>0</v>
      </c>
      <c r="O86" s="84">
        <v>27574</v>
      </c>
      <c r="P86" s="84">
        <v>4061</v>
      </c>
      <c r="Q86" s="84">
        <v>31635</v>
      </c>
    </row>
    <row r="87" spans="2:17" ht="17.25" hidden="1" customHeight="1">
      <c r="B87" s="2" t="s">
        <v>102</v>
      </c>
      <c r="C87" s="81">
        <v>155</v>
      </c>
      <c r="D87" s="81">
        <v>50</v>
      </c>
      <c r="E87" s="82">
        <v>205</v>
      </c>
      <c r="F87" s="22">
        <f t="shared" si="47"/>
        <v>626457</v>
      </c>
      <c r="G87" s="83">
        <v>237402</v>
      </c>
      <c r="H87" s="84">
        <v>448141</v>
      </c>
      <c r="I87" s="84">
        <v>26322</v>
      </c>
      <c r="J87" s="84">
        <v>981</v>
      </c>
      <c r="K87" s="84">
        <v>0</v>
      </c>
      <c r="L87" s="84">
        <v>33</v>
      </c>
      <c r="M87" s="84">
        <v>28</v>
      </c>
      <c r="N87" s="84">
        <v>0</v>
      </c>
      <c r="O87" s="84">
        <v>23628</v>
      </c>
      <c r="P87" s="84">
        <v>1646</v>
      </c>
      <c r="Q87" s="84">
        <v>25274</v>
      </c>
    </row>
    <row r="88" spans="2:17" ht="17.25" hidden="1" customHeight="1">
      <c r="B88" s="2" t="s">
        <v>103</v>
      </c>
      <c r="C88" s="81">
        <v>276</v>
      </c>
      <c r="D88" s="81">
        <v>160</v>
      </c>
      <c r="E88" s="82">
        <v>436</v>
      </c>
      <c r="F88" s="22">
        <f t="shared" si="47"/>
        <v>1194034</v>
      </c>
      <c r="G88" s="83">
        <v>509917</v>
      </c>
      <c r="H88" s="84">
        <v>736601</v>
      </c>
      <c r="I88" s="84">
        <v>43949</v>
      </c>
      <c r="J88" s="84">
        <v>2796</v>
      </c>
      <c r="K88" s="84">
        <v>63</v>
      </c>
      <c r="L88" s="84">
        <v>80</v>
      </c>
      <c r="M88" s="84">
        <v>0</v>
      </c>
      <c r="N88" s="84">
        <v>0</v>
      </c>
      <c r="O88" s="84">
        <v>36036</v>
      </c>
      <c r="P88" s="84">
        <v>4974</v>
      </c>
      <c r="Q88" s="84">
        <v>41010</v>
      </c>
    </row>
    <row r="89" spans="2:17" ht="17.25" hidden="1" customHeight="1" thickBot="1">
      <c r="B89" s="2" t="s">
        <v>104</v>
      </c>
      <c r="C89" s="81">
        <v>291</v>
      </c>
      <c r="D89" s="81">
        <v>226</v>
      </c>
      <c r="E89" s="82">
        <v>517</v>
      </c>
      <c r="F89" s="23">
        <f t="shared" si="47"/>
        <v>1264946</v>
      </c>
      <c r="G89" s="83">
        <v>605090</v>
      </c>
      <c r="H89" s="84">
        <v>706957</v>
      </c>
      <c r="I89" s="84">
        <v>42096</v>
      </c>
      <c r="J89" s="84">
        <v>2236</v>
      </c>
      <c r="K89" s="84">
        <v>0</v>
      </c>
      <c r="L89" s="84">
        <v>43</v>
      </c>
      <c r="M89" s="84">
        <v>106</v>
      </c>
      <c r="N89" s="84">
        <v>0</v>
      </c>
      <c r="O89" s="84">
        <v>32847</v>
      </c>
      <c r="P89" s="84">
        <v>6858</v>
      </c>
      <c r="Q89" s="84">
        <v>39705</v>
      </c>
    </row>
    <row r="90" spans="2:17" ht="17.25" hidden="1" customHeight="1">
      <c r="F90" s="70" t="s">
        <v>305</v>
      </c>
    </row>
    <row r="91" spans="2:17" ht="50.25" hidden="1" customHeight="1">
      <c r="F91" s="203" t="s">
        <v>149</v>
      </c>
      <c r="G91" s="203" t="s">
        <v>150</v>
      </c>
      <c r="H91" s="203" t="s">
        <v>151</v>
      </c>
      <c r="I91" s="203" t="s">
        <v>314</v>
      </c>
      <c r="J91" s="203" t="s">
        <v>315</v>
      </c>
      <c r="K91" s="203" t="s">
        <v>316</v>
      </c>
      <c r="L91" s="203" t="s">
        <v>317</v>
      </c>
    </row>
    <row r="92" spans="2:17" ht="17.25" hidden="1" customHeight="1">
      <c r="B92" s="2" t="s">
        <v>67</v>
      </c>
      <c r="F92" s="84">
        <v>597793601</v>
      </c>
      <c r="G92" s="84">
        <v>15637192</v>
      </c>
      <c r="H92" s="84">
        <v>366470</v>
      </c>
      <c r="I92" s="84">
        <v>9968568</v>
      </c>
      <c r="J92" s="84">
        <v>3828163</v>
      </c>
      <c r="K92" s="84">
        <v>1015873</v>
      </c>
      <c r="L92" s="84">
        <v>689712</v>
      </c>
    </row>
    <row r="93" spans="2:17" ht="17.25" hidden="1" customHeight="1">
      <c r="B93" s="2" t="s">
        <v>68</v>
      </c>
      <c r="F93" s="84">
        <v>80288855</v>
      </c>
      <c r="G93" s="84">
        <v>1309318</v>
      </c>
      <c r="H93" s="84">
        <v>12053</v>
      </c>
      <c r="I93" s="84">
        <v>156658</v>
      </c>
      <c r="J93" s="84">
        <v>396994</v>
      </c>
      <c r="K93" s="84">
        <v>121876</v>
      </c>
      <c r="L93" s="84">
        <v>83427</v>
      </c>
    </row>
    <row r="94" spans="2:17" ht="17.25" hidden="1" customHeight="1">
      <c r="B94" s="2" t="s">
        <v>69</v>
      </c>
      <c r="F94" s="84">
        <v>115824054</v>
      </c>
      <c r="G94" s="84">
        <v>2196245</v>
      </c>
      <c r="H94" s="84">
        <v>5454</v>
      </c>
      <c r="I94" s="84">
        <v>243808</v>
      </c>
      <c r="J94" s="84">
        <v>438294</v>
      </c>
      <c r="K94" s="84">
        <v>103883</v>
      </c>
      <c r="L94" s="84">
        <v>137863</v>
      </c>
    </row>
    <row r="95" spans="2:17" ht="17.25" hidden="1" customHeight="1">
      <c r="B95" s="2" t="s">
        <v>70</v>
      </c>
      <c r="F95" s="84">
        <v>76346374</v>
      </c>
      <c r="G95" s="84">
        <v>2202064</v>
      </c>
      <c r="H95" s="84">
        <v>26136</v>
      </c>
      <c r="I95" s="84">
        <v>2535338</v>
      </c>
      <c r="J95" s="84">
        <v>353090</v>
      </c>
      <c r="K95" s="84">
        <v>27111</v>
      </c>
      <c r="L95" s="84">
        <v>32200</v>
      </c>
    </row>
    <row r="96" spans="2:17" ht="17.25" hidden="1" customHeight="1">
      <c r="B96" s="2" t="s">
        <v>71</v>
      </c>
      <c r="F96" s="84">
        <v>180748019</v>
      </c>
      <c r="G96" s="84">
        <v>2695709</v>
      </c>
      <c r="H96" s="84">
        <v>7965</v>
      </c>
      <c r="I96" s="84">
        <v>337833</v>
      </c>
      <c r="J96" s="84">
        <v>699213</v>
      </c>
      <c r="K96" s="84">
        <v>183707</v>
      </c>
      <c r="L96" s="84">
        <v>128640</v>
      </c>
    </row>
    <row r="97" spans="2:12" ht="17.25" hidden="1" customHeight="1">
      <c r="B97" s="2" t="s">
        <v>72</v>
      </c>
      <c r="F97" s="84">
        <v>70604821</v>
      </c>
      <c r="G97" s="84">
        <v>1134386</v>
      </c>
      <c r="H97" s="84">
        <v>882</v>
      </c>
      <c r="I97" s="84">
        <v>620190</v>
      </c>
      <c r="J97" s="84">
        <v>194105</v>
      </c>
      <c r="K97" s="84">
        <v>38091</v>
      </c>
      <c r="L97" s="84">
        <v>43115</v>
      </c>
    </row>
    <row r="98" spans="2:12" ht="17.25" hidden="1" customHeight="1">
      <c r="B98" s="2" t="s">
        <v>73</v>
      </c>
      <c r="F98" s="84">
        <v>31246842</v>
      </c>
      <c r="G98" s="84">
        <v>316197</v>
      </c>
      <c r="H98" s="84">
        <v>244</v>
      </c>
      <c r="I98" s="84">
        <v>34295</v>
      </c>
      <c r="J98" s="84">
        <v>56038</v>
      </c>
      <c r="K98" s="84">
        <v>13489</v>
      </c>
      <c r="L98" s="84">
        <v>80330</v>
      </c>
    </row>
    <row r="99" spans="2:12" ht="17.25" hidden="1" customHeight="1">
      <c r="B99" s="2" t="s">
        <v>74</v>
      </c>
      <c r="F99" s="84">
        <v>26593335</v>
      </c>
      <c r="G99" s="84">
        <v>662773</v>
      </c>
      <c r="H99" s="84">
        <v>8303</v>
      </c>
      <c r="I99" s="84">
        <v>63443</v>
      </c>
      <c r="J99" s="84">
        <v>90246</v>
      </c>
      <c r="K99" s="84">
        <v>27214</v>
      </c>
      <c r="L99" s="84">
        <v>8104</v>
      </c>
    </row>
    <row r="100" spans="2:12" ht="17.25" hidden="1" customHeight="1">
      <c r="B100" s="2" t="s">
        <v>75</v>
      </c>
      <c r="F100" s="84">
        <v>229087418</v>
      </c>
      <c r="G100" s="84">
        <v>6343987</v>
      </c>
      <c r="H100" s="84">
        <v>136700</v>
      </c>
      <c r="I100" s="84">
        <v>5145230</v>
      </c>
      <c r="J100" s="84">
        <v>2809856</v>
      </c>
      <c r="K100" s="84">
        <v>511123</v>
      </c>
      <c r="L100" s="84">
        <v>260107</v>
      </c>
    </row>
    <row r="101" spans="2:12" ht="17.25" hidden="1" customHeight="1">
      <c r="B101" s="2" t="s">
        <v>76</v>
      </c>
      <c r="F101" s="84">
        <v>131691745</v>
      </c>
      <c r="G101" s="84">
        <v>3433716</v>
      </c>
      <c r="H101" s="84">
        <v>62099</v>
      </c>
      <c r="I101" s="84">
        <v>704675</v>
      </c>
      <c r="J101" s="84">
        <v>819081</v>
      </c>
      <c r="K101" s="84">
        <v>214708</v>
      </c>
      <c r="L101" s="84">
        <v>59758</v>
      </c>
    </row>
    <row r="102" spans="2:12" ht="17.25" hidden="1" customHeight="1">
      <c r="B102" s="2" t="s">
        <v>313</v>
      </c>
      <c r="F102" s="84">
        <v>50853275</v>
      </c>
      <c r="G102" s="84">
        <v>858277</v>
      </c>
      <c r="H102" s="84">
        <v>2567</v>
      </c>
      <c r="I102" s="84">
        <v>70791</v>
      </c>
      <c r="J102" s="84">
        <v>308697</v>
      </c>
      <c r="K102" s="84">
        <v>27177</v>
      </c>
      <c r="L102" s="84">
        <v>19920</v>
      </c>
    </row>
    <row r="103" spans="2:12" ht="17.25" hidden="1" customHeight="1">
      <c r="B103" s="2" t="s">
        <v>77</v>
      </c>
      <c r="F103" s="84">
        <v>29921700</v>
      </c>
      <c r="G103" s="84">
        <v>579397</v>
      </c>
      <c r="H103" s="84">
        <v>10386</v>
      </c>
      <c r="I103" s="84">
        <v>7148</v>
      </c>
      <c r="J103" s="84">
        <v>334058</v>
      </c>
      <c r="K103" s="84">
        <v>93607</v>
      </c>
      <c r="L103" s="84">
        <v>22463</v>
      </c>
    </row>
    <row r="104" spans="2:12" ht="17.25" hidden="1" customHeight="1">
      <c r="B104" s="2" t="s">
        <v>78</v>
      </c>
      <c r="F104" s="84">
        <v>3266965</v>
      </c>
      <c r="G104" s="84">
        <v>32250</v>
      </c>
      <c r="H104" s="84">
        <v>0</v>
      </c>
      <c r="I104" s="84">
        <v>0</v>
      </c>
      <c r="J104" s="84">
        <v>1535</v>
      </c>
      <c r="K104" s="84">
        <v>574</v>
      </c>
      <c r="L104" s="84">
        <v>3271</v>
      </c>
    </row>
    <row r="105" spans="2:12" ht="17.25" hidden="1" customHeight="1">
      <c r="B105" s="2" t="s">
        <v>79</v>
      </c>
      <c r="F105" s="84">
        <v>25757195</v>
      </c>
      <c r="G105" s="84">
        <v>332450</v>
      </c>
      <c r="H105" s="84">
        <v>16318</v>
      </c>
      <c r="I105" s="84">
        <v>36918</v>
      </c>
      <c r="J105" s="84">
        <v>95892</v>
      </c>
      <c r="K105" s="84">
        <v>7897</v>
      </c>
      <c r="L105" s="84">
        <v>32756</v>
      </c>
    </row>
    <row r="106" spans="2:12" ht="17.25" hidden="1" customHeight="1">
      <c r="B106" s="2" t="s">
        <v>80</v>
      </c>
      <c r="F106" s="84">
        <v>32520443</v>
      </c>
      <c r="G106" s="84">
        <v>943563</v>
      </c>
      <c r="H106" s="84">
        <v>5522</v>
      </c>
      <c r="I106" s="84">
        <v>18224</v>
      </c>
      <c r="J106" s="84">
        <v>221684</v>
      </c>
      <c r="K106" s="84">
        <v>26428</v>
      </c>
      <c r="L106" s="84">
        <v>10921</v>
      </c>
    </row>
    <row r="107" spans="2:12" ht="17.25" hidden="1" customHeight="1">
      <c r="B107" s="2" t="s">
        <v>81</v>
      </c>
      <c r="F107" s="84">
        <v>41290974</v>
      </c>
      <c r="G107" s="84">
        <v>1384079</v>
      </c>
      <c r="H107" s="84">
        <v>25127</v>
      </c>
      <c r="I107" s="84">
        <v>16670</v>
      </c>
      <c r="J107" s="84">
        <v>218353</v>
      </c>
      <c r="K107" s="84">
        <v>42254</v>
      </c>
      <c r="L107" s="84">
        <v>16884</v>
      </c>
    </row>
    <row r="108" spans="2:12" ht="17.25" hidden="1" customHeight="1">
      <c r="B108" s="2" t="s">
        <v>82</v>
      </c>
      <c r="F108" s="84">
        <v>8117591</v>
      </c>
      <c r="G108" s="84">
        <v>177281</v>
      </c>
      <c r="H108" s="84">
        <v>12497</v>
      </c>
      <c r="I108" s="84">
        <v>3891</v>
      </c>
      <c r="J108" s="84">
        <v>5686</v>
      </c>
      <c r="K108" s="84">
        <v>2170</v>
      </c>
      <c r="L108" s="84">
        <v>5481</v>
      </c>
    </row>
    <row r="109" spans="2:12" ht="17.25" hidden="1" customHeight="1">
      <c r="B109" s="2" t="s">
        <v>83</v>
      </c>
      <c r="F109" s="84">
        <v>10420589</v>
      </c>
      <c r="G109" s="84">
        <v>181328</v>
      </c>
      <c r="H109" s="84">
        <v>12079</v>
      </c>
      <c r="I109" s="84">
        <v>2618</v>
      </c>
      <c r="J109" s="84">
        <v>30672</v>
      </c>
      <c r="K109" s="84">
        <v>4275</v>
      </c>
      <c r="L109" s="84">
        <v>28449</v>
      </c>
    </row>
    <row r="110" spans="2:12" ht="17.25" hidden="1" customHeight="1">
      <c r="B110" s="2" t="s">
        <v>84</v>
      </c>
      <c r="F110" s="84">
        <v>7798498</v>
      </c>
      <c r="G110" s="84">
        <v>720235</v>
      </c>
      <c r="H110" s="84">
        <v>0</v>
      </c>
      <c r="I110" s="84">
        <v>99</v>
      </c>
      <c r="J110" s="84">
        <v>49745</v>
      </c>
      <c r="K110" s="84">
        <v>6888</v>
      </c>
      <c r="L110" s="84">
        <v>1714</v>
      </c>
    </row>
    <row r="111" spans="2:12" ht="17.25" hidden="1" customHeight="1">
      <c r="B111" s="2" t="s">
        <v>85</v>
      </c>
      <c r="F111" s="84">
        <v>41757625</v>
      </c>
      <c r="G111" s="84">
        <v>1125292</v>
      </c>
      <c r="H111" s="84">
        <v>6225</v>
      </c>
      <c r="I111" s="84">
        <v>375269</v>
      </c>
      <c r="J111" s="84">
        <v>608106</v>
      </c>
      <c r="K111" s="84">
        <v>37496</v>
      </c>
      <c r="L111" s="84">
        <v>16505</v>
      </c>
    </row>
    <row r="112" spans="2:12" ht="17.25" hidden="1" customHeight="1">
      <c r="B112" s="2" t="s">
        <v>86</v>
      </c>
      <c r="F112" s="84">
        <v>1182164</v>
      </c>
      <c r="G112" s="84">
        <v>6103</v>
      </c>
      <c r="H112" s="84">
        <v>0</v>
      </c>
      <c r="I112" s="84">
        <v>0</v>
      </c>
      <c r="J112" s="84">
        <v>10431</v>
      </c>
      <c r="K112" s="84">
        <v>4476</v>
      </c>
      <c r="L112" s="84">
        <v>0</v>
      </c>
    </row>
    <row r="113" spans="2:12" ht="17.25" hidden="1" customHeight="1">
      <c r="B113" s="2" t="s">
        <v>87</v>
      </c>
      <c r="F113" s="84">
        <v>1079055</v>
      </c>
      <c r="G113" s="84">
        <v>1615</v>
      </c>
      <c r="H113" s="84">
        <v>0</v>
      </c>
      <c r="I113" s="84">
        <v>0</v>
      </c>
      <c r="J113" s="84">
        <v>160</v>
      </c>
      <c r="K113" s="84">
        <v>437</v>
      </c>
      <c r="L113" s="84">
        <v>1623</v>
      </c>
    </row>
    <row r="114" spans="2:12" ht="17.25" hidden="1" customHeight="1">
      <c r="B114" s="2" t="s">
        <v>88</v>
      </c>
      <c r="F114" s="84">
        <v>7226102</v>
      </c>
      <c r="G114" s="84">
        <v>57911</v>
      </c>
      <c r="H114" s="84">
        <v>0</v>
      </c>
      <c r="I114" s="84">
        <v>1414</v>
      </c>
      <c r="J114" s="84">
        <v>94884</v>
      </c>
      <c r="K114" s="84">
        <v>5396</v>
      </c>
      <c r="L114" s="84">
        <v>0</v>
      </c>
    </row>
    <row r="115" spans="2:12" ht="17.25" hidden="1" customHeight="1">
      <c r="B115" s="2" t="s">
        <v>89</v>
      </c>
      <c r="F115" s="84">
        <v>6398791</v>
      </c>
      <c r="G115" s="84">
        <v>161239</v>
      </c>
      <c r="H115" s="84">
        <v>0</v>
      </c>
      <c r="I115" s="84">
        <v>2889</v>
      </c>
      <c r="J115" s="84">
        <v>8355</v>
      </c>
      <c r="K115" s="84">
        <v>5495</v>
      </c>
      <c r="L115" s="84">
        <v>906</v>
      </c>
    </row>
    <row r="116" spans="2:12" ht="17.25" hidden="1" customHeight="1">
      <c r="B116" s="2" t="s">
        <v>90</v>
      </c>
      <c r="F116" s="84">
        <v>28681028</v>
      </c>
      <c r="G116" s="84">
        <v>445877</v>
      </c>
      <c r="H116" s="84">
        <v>916</v>
      </c>
      <c r="I116" s="84">
        <v>88252</v>
      </c>
      <c r="J116" s="84">
        <v>194012</v>
      </c>
      <c r="K116" s="84">
        <v>18739</v>
      </c>
      <c r="L116" s="84">
        <v>9685</v>
      </c>
    </row>
    <row r="117" spans="2:12" ht="17.25" hidden="1" customHeight="1">
      <c r="B117" s="2" t="s">
        <v>91</v>
      </c>
      <c r="F117" s="84">
        <v>40119769</v>
      </c>
      <c r="G117" s="84">
        <v>790341</v>
      </c>
      <c r="H117" s="84">
        <v>3061</v>
      </c>
      <c r="I117" s="84">
        <v>156635</v>
      </c>
      <c r="J117" s="84">
        <v>75032</v>
      </c>
      <c r="K117" s="84">
        <v>21717</v>
      </c>
      <c r="L117" s="84">
        <v>17547</v>
      </c>
    </row>
    <row r="118" spans="2:12" ht="17.25" hidden="1" customHeight="1">
      <c r="B118" s="2" t="s">
        <v>92</v>
      </c>
      <c r="F118" s="84">
        <v>58316533</v>
      </c>
      <c r="G118" s="84">
        <v>1290140</v>
      </c>
      <c r="H118" s="84">
        <v>53144</v>
      </c>
      <c r="I118" s="84">
        <v>645046</v>
      </c>
      <c r="J118" s="84">
        <v>227544</v>
      </c>
      <c r="K118" s="84">
        <v>37571</v>
      </c>
      <c r="L118" s="84">
        <v>43578</v>
      </c>
    </row>
    <row r="119" spans="2:12" ht="17.25" hidden="1" customHeight="1">
      <c r="B119" s="2" t="s">
        <v>93</v>
      </c>
      <c r="F119" s="84">
        <v>25549388</v>
      </c>
      <c r="G119" s="84">
        <v>744859</v>
      </c>
      <c r="H119" s="84">
        <v>0</v>
      </c>
      <c r="I119" s="84">
        <v>52462</v>
      </c>
      <c r="J119" s="84">
        <v>170614</v>
      </c>
      <c r="K119" s="84">
        <v>23428</v>
      </c>
      <c r="L119" s="84">
        <v>17782</v>
      </c>
    </row>
    <row r="120" spans="2:12" ht="17.25" hidden="1" customHeight="1">
      <c r="B120" s="2" t="s">
        <v>94</v>
      </c>
      <c r="F120" s="84">
        <v>6265194</v>
      </c>
      <c r="G120" s="84">
        <v>80629</v>
      </c>
      <c r="H120" s="84">
        <v>0</v>
      </c>
      <c r="I120" s="84">
        <v>1177456</v>
      </c>
      <c r="J120" s="84">
        <v>36413</v>
      </c>
      <c r="K120" s="84">
        <v>4632</v>
      </c>
      <c r="L120" s="84">
        <v>706</v>
      </c>
    </row>
    <row r="121" spans="2:12" ht="17.25" hidden="1" customHeight="1">
      <c r="B121" s="2" t="s">
        <v>95</v>
      </c>
      <c r="F121" s="84">
        <v>19722633</v>
      </c>
      <c r="G121" s="84">
        <v>172039</v>
      </c>
      <c r="H121" s="84">
        <v>2750</v>
      </c>
      <c r="I121" s="84">
        <v>718054</v>
      </c>
      <c r="J121" s="84">
        <v>30165</v>
      </c>
      <c r="K121" s="84">
        <v>6660</v>
      </c>
      <c r="L121" s="84">
        <v>13888</v>
      </c>
    </row>
    <row r="122" spans="2:12" ht="17.25" hidden="1" customHeight="1">
      <c r="B122" s="2" t="s">
        <v>96</v>
      </c>
      <c r="F122" s="84">
        <v>5066755</v>
      </c>
      <c r="G122" s="84">
        <v>30069</v>
      </c>
      <c r="H122" s="84">
        <v>782</v>
      </c>
      <c r="I122" s="84">
        <v>0</v>
      </c>
      <c r="J122" s="84">
        <v>169192</v>
      </c>
      <c r="K122" s="84">
        <v>5061</v>
      </c>
      <c r="L122" s="84">
        <v>0</v>
      </c>
    </row>
    <row r="123" spans="2:12" ht="17.25" hidden="1" customHeight="1">
      <c r="B123" s="2" t="s">
        <v>97</v>
      </c>
      <c r="F123" s="84">
        <v>616610</v>
      </c>
      <c r="G123" s="84">
        <v>3979</v>
      </c>
      <c r="H123" s="84">
        <v>0</v>
      </c>
      <c r="I123" s="84">
        <v>3</v>
      </c>
      <c r="J123" s="84">
        <v>98</v>
      </c>
      <c r="K123" s="84">
        <v>0</v>
      </c>
      <c r="L123" s="84">
        <v>0</v>
      </c>
    </row>
    <row r="124" spans="2:12" ht="17.25" hidden="1" customHeight="1">
      <c r="B124" s="2" t="s">
        <v>98</v>
      </c>
      <c r="F124" s="84">
        <v>1210946</v>
      </c>
      <c r="G124" s="84">
        <v>3543</v>
      </c>
      <c r="H124" s="84">
        <v>0</v>
      </c>
      <c r="I124" s="84">
        <v>0</v>
      </c>
      <c r="J124" s="84">
        <v>434</v>
      </c>
      <c r="K124" s="84">
        <v>0</v>
      </c>
      <c r="L124" s="84">
        <v>0</v>
      </c>
    </row>
    <row r="125" spans="2:12" ht="17.25" hidden="1" customHeight="1">
      <c r="B125" s="2" t="s">
        <v>99</v>
      </c>
      <c r="F125" s="84">
        <v>363092</v>
      </c>
      <c r="G125" s="84">
        <v>2651</v>
      </c>
      <c r="H125" s="84">
        <v>0</v>
      </c>
      <c r="I125" s="84">
        <v>0</v>
      </c>
      <c r="J125" s="84">
        <v>0</v>
      </c>
      <c r="K125" s="84">
        <v>240</v>
      </c>
      <c r="L125" s="84">
        <v>0</v>
      </c>
    </row>
    <row r="126" spans="2:12" ht="17.25" hidden="1" customHeight="1">
      <c r="B126" s="2" t="s">
        <v>100</v>
      </c>
      <c r="F126" s="84">
        <v>3473785</v>
      </c>
      <c r="G126" s="84">
        <v>3227</v>
      </c>
      <c r="H126" s="84">
        <v>25821</v>
      </c>
      <c r="I126" s="84">
        <v>750</v>
      </c>
      <c r="J126" s="84">
        <v>38039</v>
      </c>
      <c r="K126" s="84">
        <v>7183</v>
      </c>
      <c r="L126" s="84">
        <v>16</v>
      </c>
    </row>
    <row r="127" spans="2:12" ht="17.25" hidden="1" customHeight="1">
      <c r="B127" s="2" t="s">
        <v>101</v>
      </c>
      <c r="F127" s="84">
        <v>914759</v>
      </c>
      <c r="G127" s="84">
        <v>527</v>
      </c>
      <c r="H127" s="84">
        <v>0</v>
      </c>
      <c r="I127" s="84">
        <v>0</v>
      </c>
      <c r="J127" s="84">
        <v>16</v>
      </c>
      <c r="K127" s="84">
        <v>47</v>
      </c>
      <c r="L127" s="84">
        <v>0</v>
      </c>
    </row>
    <row r="128" spans="2:12" ht="17.25" hidden="1" customHeight="1">
      <c r="B128" s="2" t="s">
        <v>102</v>
      </c>
      <c r="F128" s="84">
        <v>626191</v>
      </c>
      <c r="G128" s="84">
        <v>0</v>
      </c>
      <c r="H128" s="84">
        <v>0</v>
      </c>
      <c r="I128" s="84">
        <v>0</v>
      </c>
      <c r="J128" s="84">
        <v>266</v>
      </c>
      <c r="K128" s="84">
        <v>0</v>
      </c>
      <c r="L128" s="84">
        <v>0</v>
      </c>
    </row>
    <row r="129" spans="2:12" ht="17.25" hidden="1" customHeight="1">
      <c r="B129" s="2" t="s">
        <v>103</v>
      </c>
      <c r="F129" s="84">
        <v>1186487</v>
      </c>
      <c r="G129" s="84">
        <v>6998</v>
      </c>
      <c r="H129" s="84">
        <v>0</v>
      </c>
      <c r="I129" s="84">
        <v>0</v>
      </c>
      <c r="J129" s="84">
        <v>349</v>
      </c>
      <c r="K129" s="84">
        <v>200</v>
      </c>
      <c r="L129" s="84">
        <v>0</v>
      </c>
    </row>
    <row r="130" spans="2:12" ht="17.25" hidden="1" customHeight="1">
      <c r="B130" s="2" t="s">
        <v>104</v>
      </c>
      <c r="F130" s="84">
        <v>1217279</v>
      </c>
      <c r="G130" s="84">
        <v>47667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</row>
  </sheetData>
  <mergeCells count="17">
    <mergeCell ref="O3:Q3"/>
    <mergeCell ref="B3:B5"/>
    <mergeCell ref="R3:R5"/>
    <mergeCell ref="C3:E3"/>
    <mergeCell ref="Q4:Q5"/>
    <mergeCell ref="C4:D4"/>
    <mergeCell ref="O4:P4"/>
    <mergeCell ref="E4:E5"/>
    <mergeCell ref="M3:M5"/>
    <mergeCell ref="N3:N5"/>
    <mergeCell ref="F3:F5"/>
    <mergeCell ref="G3:G5"/>
    <mergeCell ref="H3:H5"/>
    <mergeCell ref="I3:I5"/>
    <mergeCell ref="J3:J5"/>
    <mergeCell ref="K3:K5"/>
    <mergeCell ref="L3:L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１</vt:lpstr>
      <vt:lpstr>２</vt:lpstr>
      <vt:lpstr>３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'２'!Print_Area</vt:lpstr>
      <vt:lpstr>'３'!Print_Area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永田 知也</cp:lastModifiedBy>
  <cp:lastPrinted>2026-03-18T23:59:59Z</cp:lastPrinted>
  <dcterms:created xsi:type="dcterms:W3CDTF">2014-02-19T02:40:50Z</dcterms:created>
  <dcterms:modified xsi:type="dcterms:W3CDTF">2026-03-19T02:06:35Z</dcterms:modified>
</cp:coreProperties>
</file>