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F09712B9-6B61-4BD9-8895-2E01BC1F4D15}"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O35" i="10"/>
  <c r="BE35" i="10"/>
  <c r="AM35" i="10"/>
  <c r="BW34" i="10"/>
  <c r="BW35" i="10" s="1"/>
  <c r="BE34" i="10"/>
  <c r="C34" i="10"/>
  <c r="BW36" i="10" l="1"/>
  <c r="BW37" i="10" s="1"/>
  <c r="BW38" i="10" s="1"/>
  <c r="BW39" i="10" s="1"/>
  <c r="CO34" i="10"/>
  <c r="U34" i="10"/>
  <c r="U35" i="10" s="1"/>
  <c r="U36" i="10" s="1"/>
  <c r="U37" i="10" s="1"/>
  <c r="C35" i="10"/>
  <c r="C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<sst xmlns="http://schemas.openxmlformats.org/spreadsheetml/2006/main" count="1095" uniqueCount="562">
  <si>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</si>
  <si>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</si>
  <si>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</si>
  <si>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</si>
  <si>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</si>
  <si>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</si>
  <si>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</si>
  <si>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</si>
  <si>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</si>
  <si>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</si>
  <si>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</si>
  <si>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</si>
  <si>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</si>
  <si>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</si>
  <si>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</si>
  <si>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</si>
  <si>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</si>
  <si>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</si>
  <si>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</si>
  <si>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</si>
  <si>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</si>
  <si>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</si>
  <si>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</si>
  <si>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</si>
  <si>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</si>
  <si>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</si>
  <si>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</si>
  <si>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</si>
  <si>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</si>
  <si>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</si>
  <si>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</si>
  <si>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</si>
  <si>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</si>
  <si>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</si>
  <si>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</si>
  <si>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</si>
  <si>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</si>
  <si>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</si>
  <si>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</si>
  <si>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</si>
  <si>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</si>
  <si>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</si>
  <si>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</si>
  <si>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</si>
  <si>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</si>
  <si>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</si>
  <si>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</si>
  <si>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</si>
  <si>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</si>
  <si>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</si>
  <si>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</si>
  <si>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</si>
  <si>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</si>
  <si>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</si>
  <si>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</si>
  <si>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</si>
  <si>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</si>
  <si>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</si>
  <si>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</si>
  <si>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</si>
  <si>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</si>
  <si>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</si>
  <si>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</si>
  <si>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</si>
  <si>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</si>
  <si>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</si>
  <si>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</si>
  <si>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</si>
  <si>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</si>
  <si>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</si>
  <si>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</si>
  <si>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</si>
  <si>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</si>
  <si>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</si>
  <si>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</si>
  <si>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</si>
  <si>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</si>
  <si>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</si>
  <si>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</si>
  <si>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</si>
  <si>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</si>
  <si>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</si>
  <si>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</si>
  <si>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</si>
  <si>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</si>
  <si>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</si>
  <si>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</si>
  <si>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</si>
  <si>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</si>
  <si>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</si>
  <si>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</si>
  <si>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</si>
  <si>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</si>
  <si>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</si>
  <si>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下北山村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</si>
  <si>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</si>
  <si>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</si>
  <si>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</si>
  <si>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</si>
  <si>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</si>
  <si>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</si>
  <si>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</si>
  <si>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</si>
  <si>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</si>
  <si>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</si>
  <si>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</si>
  <si>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</si>
  <si>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</si>
  <si>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</si>
  <si>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</si>
  <si>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</si>
  <si>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</si>
  <si>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</si>
  <si>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</si>
  <si>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</si>
  <si>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</si>
  <si>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</si>
  <si>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</si>
  <si>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</si>
  <si>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</si>
  <si>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</si>
  <si>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</si>
  <si>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</si>
  <si>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</si>
  <si>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</si>
  <si>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</si>
  <si>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</si>
  <si>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</si>
  <si>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</si>
  <si>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</si>
  <si>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</si>
  <si>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</si>
  <si>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</si>
  <si>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</si>
  <si>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</si>
  <si>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</si>
  <si>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</si>
  <si>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</si>
  <si>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</si>
  <si>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</si>
  <si>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</si>
  <si>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</si>
  <si>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</si>
  <si>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</si>
  <si>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</si>
  <si>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</si>
  <si>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</si>
  <si>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</si>
  <si>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</si>
  <si>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</si>
  <si>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</si>
  <si>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</si>
  <si>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</si>
  <si>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</si>
  <si>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</si>
  <si>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</si>
  <si>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</si>
  <si>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</si>
  <si>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</si>
  <si>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</si>
  <si>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</si>
  <si>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</si>
  <si>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</si>
  <si>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</si>
  <si>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</si>
  <si>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</si>
  <si>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</si>
  <si>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</si>
  <si>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</si>
  <si>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</si>
  <si>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</si>
  <si>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</si>
  <si>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</si>
  <si>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</si>
  <si>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</si>
  <si>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</si>
  <si>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</si>
  <si>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</si>
  <si>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</si>
  <si>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</si>
  <si>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</si>
  <si>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</si>
  <si>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</si>
  <si>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</si>
  <si>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</si>
  <si>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</si>
  <si>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</si>
  <si>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</si>
  <si>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</si>
  <si>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</si>
  <si>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</si>
  <si>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</si>
  <si>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</si>
  <si>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</si>
  <si>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</si>
  <si>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</si>
  <si>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</si>
  <si>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</si>
  <si>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</si>
  <si>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</si>
  <si>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</si>
  <si>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</si>
  <si>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</si>
  <si>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</si>
  <si>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奈良県下北山村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</si>
  <si>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</si>
  <si>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</si>
  <si>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</si>
  <si>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</si>
  <si>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</si>
  <si>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</si>
  <si>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</si>
  <si>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</si>
  <si>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</si>
  <si>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</si>
  <si>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</si>
  <si>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</si>
  <si>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</si>
  <si>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</si>
  <si>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</si>
  <si>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</si>
  <si>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</si>
  <si>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</si>
  <si>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</si>
  <si>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</si>
  <si>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</si>
  <si>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</si>
  <si>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</si>
  <si>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</si>
  <si>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</si>
  <si>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</si>
  <si>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</si>
  <si>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</si>
  <si>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</si>
  <si>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</si>
  <si>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</si>
  <si>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</si>
  <si>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</si>
  <si>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</si>
  <si>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</si>
  <si>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</si>
  <si>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</si>
  <si>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</si>
  <si>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</si>
  <si>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</si>
  <si>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</si>
  <si>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</si>
  <si>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</si>
  <si>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</si>
  <si>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</si>
  <si>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</si>
  <si>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</si>
  <si>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</si>
  <si>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</si>
  <si>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</si>
  <si>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</si>
  <si>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</si>
  <si>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</si>
  <si>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</si>
  <si>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</si>
  <si>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</si>
  <si>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</si>
  <si>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</si>
  <si>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</si>
  <si>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</si>
  <si>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</si>
  <si>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</si>
  <si>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</si>
  <si>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</si>
  <si>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</si>
  <si>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</si>
  <si>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</si>
  <si>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</si>
  <si>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</si>
  <si>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</si>
  <si>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</si>
  <si>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</si>
  <si>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</si>
  <si>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</si>
  <si>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</si>
  <si>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</si>
  <si>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</si>
  <si>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</si>
  <si>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</si>
  <si>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</si>
  <si>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</si>
  <si>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</si>
  <si>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</si>
  <si>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</si>
  <si>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</si>
  <si>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</si>
  <si>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</si>
  <si>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</si>
  <si>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</si>
  <si>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</si>
  <si>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</si>
  <si>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</si>
  <si>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</si>
  <si>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</si>
  <si>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</si>
  <si>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</si>
  <si>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</si>
  <si>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</si>
  <si>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</si>
  <si>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</si>
  <si>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</si>
  <si>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</si>
  <si>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</si>
  <si>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</si>
  <si>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</si>
  <si>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</si>
  <si>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</si>
  <si>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</si>
  <si>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</si>
  <si>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</si>
  <si>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</si>
  <si>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</si>
  <si>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</si>
  <si>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</si>
  <si>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</si>
  <si>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</si>
  <si>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</si>
  <si>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</si>
  <si>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</si>
  <si>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</si>
  <si>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</si>
  <si>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</si>
  <si>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</si>
  <si>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</si>
  <si>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</si>
  <si>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</si>
  <si>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</si>
  <si>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</si>
  <si>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</si>
  <si>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</si>
  <si>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</si>
  <si>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</si>
  <si>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</si>
  <si>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</si>
  <si>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</si>
  <si>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</si>
  <si>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</si>
  <si>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</si>
  <si>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</si>
  <si>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</si>
  <si>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</si>
  <si>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</si>
  <si>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</si>
  <si>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</si>
  <si>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</si>
  <si>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</si>
  <si>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</si>
  <si>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</si>
  <si>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</si>
  <si>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</si>
  <si>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奈良県下北山村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</si>
  <si>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</si>
  <si>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</si>
  <si>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</si>
  <si>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</si>
  <si>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</si>
  <si>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</si>
  <si>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</si>
  <si>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</si>
  <si>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</si>
  <si>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</si>
  <si>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</si>
  <si>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</si>
  <si>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</si>
  <si>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</si>
  <si>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</si>
  <si>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</si>
  <si>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</si>
  <si>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</si>
  <si>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</si>
  <si>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</si>
  <si>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池の平公園管理運営特別会計</t>
    <phoneticPr fontId="5"/>
  </si>
  <si>
    <t>スポーツ公園管理運営特別会計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</si>
  <si>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</si>
  <si>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</si>
  <si>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</si>
  <si>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</si>
  <si>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</si>
  <si>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</si>
  <si>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</si>
  <si>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</si>
  <si>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</si>
  <si>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</si>
  <si>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</si>
  <si>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</si>
  <si>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</si>
  <si>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</si>
  <si>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</si>
  <si>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介護保険事業会計（保険事業勘定）</t>
    <phoneticPr fontId="5"/>
  </si>
  <si>
    <t>後期高齢者医療事業会計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</si>
  <si>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</si>
  <si>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</si>
  <si>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</si>
  <si>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</si>
  <si>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</si>
  <si>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</si>
  <si>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</si>
  <si>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</si>
  <si>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</si>
  <si>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</si>
  <si>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</si>
  <si>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</si>
  <si>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</si>
  <si>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</si>
  <si>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</si>
  <si>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</si>
  <si>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</si>
  <si>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</si>
  <si>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</si>
  <si>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</si>
  <si>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</si>
  <si>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</si>
  <si>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</si>
  <si>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</si>
  <si>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</si>
  <si>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</si>
  <si>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</si>
  <si>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</si>
  <si>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</si>
  <si>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</si>
  <si>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</si>
  <si>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</si>
  <si>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</si>
  <si>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</si>
  <si>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</si>
  <si>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</si>
  <si>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</si>
  <si>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</si>
  <si>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</si>
  <si>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</si>
  <si>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</si>
  <si>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</si>
  <si>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</si>
  <si>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</si>
  <si>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</si>
  <si>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</si>
  <si>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</si>
  <si>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</si>
  <si>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</si>
  <si>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</si>
  <si>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</si>
  <si>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</si>
  <si>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</si>
  <si>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</si>
  <si>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</si>
  <si>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</si>
  <si>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</si>
  <si>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</si>
  <si>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</si>
  <si>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</si>
  <si>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</si>
  <si>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</si>
  <si>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</si>
  <si>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</si>
  <si>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</si>
  <si>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</si>
  <si>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</si>
  <si>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</si>
  <si>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</si>
  <si>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</si>
  <si>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</si>
  <si>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</si>
  <si>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</si>
  <si>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</si>
  <si>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</si>
  <si>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</si>
  <si>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</si>
  <si>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</si>
  <si>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</si>
  <si>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</si>
  <si>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</si>
  <si>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</si>
  <si>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</si>
  <si>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</si>
  <si>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</si>
  <si>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</si>
  <si>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</si>
  <si>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</si>
  <si>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</si>
  <si>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</si>
  <si>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</si>
  <si>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</si>
  <si>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</si>
  <si>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</si>
  <si>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</si>
  <si>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</si>
  <si>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</si>
  <si>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</si>
  <si>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</si>
  <si>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</si>
  <si>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</si>
  <si>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</si>
  <si>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</si>
  <si>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</si>
  <si>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</si>
  <si>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</si>
  <si>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</si>
  <si>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</si>
  <si>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</si>
  <si>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</si>
  <si>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</si>
  <si>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</si>
  <si>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</si>
  <si>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</si>
  <si>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</si>
  <si>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</si>
  <si>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</si>
  <si>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</si>
  <si>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</si>
  <si>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</si>
  <si>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</si>
  <si>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</si>
  <si>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</si>
  <si>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</si>
  <si>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</si>
  <si>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</si>
  <si>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</si>
  <si>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</si>
  <si>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</si>
  <si>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</si>
  <si>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</si>
  <si>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</si>
  <si>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</si>
  <si>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</si>
  <si>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</si>
  <si>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</si>
  <si>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</si>
  <si>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28.21</t>
  </si>
  <si>
    <t>一般会計</t>
  </si>
  <si>
    <t>介護保険事業会計（保険事業勘定）</t>
  </si>
  <si>
    <t>簡易水道事業会計</t>
  </si>
  <si>
    <t>国民健康保険事業会計（直診勘定）</t>
  </si>
  <si>
    <t>スポーツ公園管理運営特別会計</t>
  </si>
  <si>
    <t>国民健康保険事業会計（事業勘定）</t>
  </si>
  <si>
    <t>池の平公園管理運営特別会計</t>
  </si>
  <si>
    <t>後期高齢者医療事業会計</t>
  </si>
  <si>
    <t>その他会計（赤字）</t>
  </si>
  <si>
    <t>その他会計（黒字）</t>
  </si>
  <si>
    <t>R02</t>
    <phoneticPr fontId="5"/>
  </si>
  <si>
    <t>R03</t>
    <phoneticPr fontId="5"/>
  </si>
  <si>
    <t>R04</t>
    <phoneticPr fontId="5"/>
  </si>
  <si>
    <t>R05</t>
    <phoneticPr fontId="5"/>
  </si>
  <si>
    <t>R06</t>
    <phoneticPr fontId="5"/>
  </si>
  <si>
    <t>下北山むらづくりセンター</t>
    <phoneticPr fontId="2"/>
  </si>
  <si>
    <t>-</t>
    <phoneticPr fontId="2"/>
  </si>
  <si>
    <t>奈良県市町村総合事務組合</t>
    <phoneticPr fontId="2"/>
  </si>
  <si>
    <t>上・下北山衛生一部事務組合</t>
    <phoneticPr fontId="2"/>
  </si>
  <si>
    <t>奈良広域水質検査センター組合</t>
    <phoneticPr fontId="2"/>
  </si>
  <si>
    <t>奈良県後期高齢者医療広域連合</t>
    <phoneticPr fontId="2"/>
  </si>
  <si>
    <t>奈良県広域消防組合</t>
    <phoneticPr fontId="2"/>
  </si>
  <si>
    <t>南和広域医療企業団</t>
    <phoneticPr fontId="2"/>
  </si>
  <si>
    <t>*96</t>
    <phoneticPr fontId="2"/>
  </si>
  <si>
    <t>高齢者福祉施設管理運営基金</t>
    <phoneticPr fontId="5"/>
  </si>
  <si>
    <t>きなりの郷下北山ふるさと基金</t>
    <phoneticPr fontId="5"/>
  </si>
  <si>
    <t>消防団員特別報酬基金</t>
    <phoneticPr fontId="5"/>
  </si>
  <si>
    <t>公共施設基金</t>
    <phoneticPr fontId="5"/>
  </si>
  <si>
    <t>庁舎建設基金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</si>
</sst>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D956-4336-8DD2-78E25E927F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1348276</c:v>
                </c:pt>
                <c:pt idx="1">
                  <c:v>388345</c:v>
                </c:pt>
                <c:pt idx="2">
                  <c:v>495590</c:v>
                </c:pt>
                <c:pt idx="3">
                  <c:v>1225552</c:v>
                </c:pt>
                <c:pt idx="4">
                  <c:v>842178</c:v>
                </c:pt>
              </c:numCache>
            </c:numRef>
          </c:val>
          <c:smooth val="0"/>
          <c:extLst>
            <c:ext xmlns:c16="http://schemas.microsoft.com/office/drawing/2014/chart" uri="{C3380CC4-5D6E-409C-BE32-E72D297353CC}">
              <c16:uniqueId val="{00000001-D956-4336-8DD2-78E25E927F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9.6199999999999992</c:v>
                </c:pt>
                <c:pt idx="1">
                  <c:v>7.32</c:v>
                </c:pt>
                <c:pt idx="2">
                  <c:v>6.31</c:v>
                </c:pt>
                <c:pt idx="3">
                  <c:v>9.01</c:v>
                </c:pt>
                <c:pt idx="4">
                  <c:v>6.65</c:v>
                </c:pt>
              </c:numCache>
            </c:numRef>
          </c:val>
          <c:extLst>
            <c:ext xmlns:c16="http://schemas.microsoft.com/office/drawing/2014/chart" uri="{C3380CC4-5D6E-409C-BE32-E72D297353CC}">
              <c16:uniqueId val="{00000000-308B-4D1C-A76F-8B44E0D7E5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143.38999999999999</c:v>
                </c:pt>
                <c:pt idx="1">
                  <c:v>129.30000000000001</c:v>
                </c:pt>
                <c:pt idx="2">
                  <c:v>136.72999999999999</c:v>
                </c:pt>
                <c:pt idx="3">
                  <c:v>131.94</c:v>
                </c:pt>
                <c:pt idx="4">
                  <c:v>136.47999999999999</c:v>
                </c:pt>
              </c:numCache>
            </c:numRef>
          </c:val>
          <c:extLst>
            <c:ext xmlns:c16="http://schemas.microsoft.com/office/drawing/2014/chart" uri="{C3380CC4-5D6E-409C-BE32-E72D297353CC}">
              <c16:uniqueId val="{00000001-308B-4D1C-A76F-8B44E0D7E5B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-28.21</c:v>
                </c:pt>
                <c:pt idx="1">
                  <c:v>4.07</c:v>
                </c:pt>
                <c:pt idx="2">
                  <c:v>3.74</c:v>
                </c:pt>
                <c:pt idx="3">
                  <c:v>0.28999999999999998</c:v>
                </c:pt>
                <c:pt idx="4">
                  <c:v>7.01</c:v>
                </c:pt>
              </c:numCache>
            </c:numRef>
          </c:val>
          <c:smooth val="0"/>
          <c:extLst>
            <c:ext xmlns:c16="http://schemas.microsoft.com/office/drawing/2014/chart" uri="{C3380CC4-5D6E-409C-BE32-E72D297353CC}">
              <c16:uniqueId val="{00000002-308B-4D1C-A76F-8B44E0D7E5B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3B6-46E8-AF5D-CB32953A36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B6-46E8-AF5D-CB32953A36F6}"/>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0.02</c:v>
                </c:pt>
                <c:pt idx="4">
                  <c:v>#N/A</c:v>
                </c:pt>
                <c:pt idx="5">
                  <c:v>0.01</c:v>
                </c:pt>
                <c:pt idx="6">
                  <c:v>#N/A</c:v>
                </c:pt>
                <c:pt idx="7">
                  <c:v>0.01</c:v>
                </c:pt>
                <c:pt idx="8">
                  <c:v>#N/A</c:v>
                </c:pt>
                <c:pt idx="9">
                  <c:v>0.02</c:v>
                </c:pt>
              </c:numCache>
            </c:numRef>
          </c:val>
          <c:extLst>
            <c:ext xmlns:c16="http://schemas.microsoft.com/office/drawing/2014/chart" uri="{C3380CC4-5D6E-409C-BE32-E72D297353CC}">
              <c16:uniqueId val="{00000002-83B6-46E8-AF5D-CB32953A36F6}"/>
            </c:ext>
          </c:extLst>
        </c:ser>
        <c:ser>
          <c:idx val="3"/>
          <c:order val="3"/>
          <c:tx>
            <c:strRef>
              <c:f>データシート!$A$30</c:f>
              <c:strCache>
                <c:ptCount val="1"/>
                <c:pt idx="0">
                  <c:v>池の平公園管理運営特別会計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0.03</c:v>
                </c:pt>
                <c:pt idx="4">
                  <c:v>#N/A</c:v>
                </c:pt>
                <c:pt idx="5">
                  <c:v>0.11</c:v>
                </c:pt>
                <c:pt idx="6">
                  <c:v>#N/A</c:v>
                </c:pt>
                <c:pt idx="7">
                  <c:v>0.04</c:v>
                </c:pt>
                <c:pt idx="8">
                  <c:v>#N/A</c:v>
                </c:pt>
                <c:pt idx="9">
                  <c:v>0.05</c:v>
                </c:pt>
              </c:numCache>
            </c:numRef>
          </c:val>
          <c:extLst>
            <c:ext xmlns:c16="http://schemas.microsoft.com/office/drawing/2014/chart" uri="{C3380CC4-5D6E-409C-BE32-E72D297353CC}">
              <c16:uniqueId val="{00000003-83B6-46E8-AF5D-CB32953A36F6}"/>
            </c:ext>
          </c:extLst>
        </c:ser>
        <c:ser>
          <c:idx val="4"/>
          <c:order val="4"/>
          <c:tx>
            <c:strRef>
              <c:f>データシート!$A$31</c:f>
              <c:strCache>
                <c:ptCount val="1"/>
                <c:pt idx="0">
                  <c:v>国民健康保険事業会計（事業勘定）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0.06</c:v>
                </c:pt>
                <c:pt idx="4">
                  <c:v>#N/A</c:v>
                </c:pt>
                <c:pt idx="5">
                  <c:v>0.11</c:v>
                </c:pt>
                <c:pt idx="6">
                  <c:v>#N/A</c:v>
                </c:pt>
                <c:pt idx="7">
                  <c:v>0.06</c:v>
                </c:pt>
                <c:pt idx="8">
                  <c:v>#N/A</c:v>
                </c:pt>
                <c:pt idx="9">
                  <c:v>0.08</c:v>
                </c:pt>
              </c:numCache>
            </c:numRef>
          </c:val>
          <c:extLst>
            <c:ext xmlns:c16="http://schemas.microsoft.com/office/drawing/2014/chart" uri="{C3380CC4-5D6E-409C-BE32-E72D297353CC}">
              <c16:uniqueId val="{00000004-83B6-46E8-AF5D-CB32953A36F6}"/>
            </c:ext>
          </c:extLst>
        </c:ser>
        <c:ser>
          <c:idx val="5"/>
          <c:order val="5"/>
          <c:tx>
            <c:strRef>
              <c:f>データシート!$A$32</c:f>
              <c:strCache>
                <c:ptCount val="1"/>
                <c:pt idx="0">
                  <c:v>スポーツ公園管理運営特別会計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0.17</c:v>
                </c:pt>
                <c:pt idx="2">
                  <c:v>#N/A</c:v>
                </c:pt>
                <c:pt idx="3">
                  <c:v>0.31</c:v>
                </c:pt>
                <c:pt idx="4">
                  <c:v>#N/A</c:v>
                </c:pt>
                <c:pt idx="5">
                  <c:v>0.24</c:v>
                </c:pt>
                <c:pt idx="6">
                  <c:v>#N/A</c:v>
                </c:pt>
                <c:pt idx="7">
                  <c:v>0.15</c:v>
                </c:pt>
                <c:pt idx="8">
                  <c:v>#N/A</c:v>
                </c:pt>
                <c:pt idx="9">
                  <c:v>0.16</c:v>
                </c:pt>
              </c:numCache>
            </c:numRef>
          </c:val>
          <c:extLst>
            <c:ext xmlns:c16="http://schemas.microsoft.com/office/drawing/2014/chart" uri="{C3380CC4-5D6E-409C-BE32-E72D297353CC}">
              <c16:uniqueId val="{00000005-83B6-46E8-AF5D-CB32953A36F6}"/>
            </c:ext>
          </c:extLst>
        </c:ser>
        <c:ser>
          <c:idx val="6"/>
          <c:order val="6"/>
          <c:tx>
            <c:strRef>
              <c:f>データシート!$A$33</c:f>
              <c:strCache>
                <c:ptCount val="1"/>
                <c:pt idx="0">
                  <c:v>国民健康保険事業会計（直診勘定）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c:v>
                </c:pt>
                <c:pt idx="2">
                  <c:v>#N/A</c:v>
                </c:pt>
                <c:pt idx="3">
                  <c:v>0.69</c:v>
                </c:pt>
                <c:pt idx="4">
                  <c:v>#N/A</c:v>
                </c:pt>
                <c:pt idx="5">
                  <c:v>0.78</c:v>
                </c:pt>
                <c:pt idx="6">
                  <c:v>#N/A</c:v>
                </c:pt>
                <c:pt idx="7">
                  <c:v>0.71</c:v>
                </c:pt>
                <c:pt idx="8">
                  <c:v>#N/A</c:v>
                </c:pt>
                <c:pt idx="9">
                  <c:v>0.27</c:v>
                </c:pt>
              </c:numCache>
            </c:numRef>
          </c:val>
          <c:extLst>
            <c:ext xmlns:c16="http://schemas.microsoft.com/office/drawing/2014/chart" uri="{C3380CC4-5D6E-409C-BE32-E72D297353CC}">
              <c16:uniqueId val="{00000006-83B6-46E8-AF5D-CB32953A36F6}"/>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0.09</c:v>
                </c:pt>
                <c:pt idx="2">
                  <c:v>#N/A</c:v>
                </c:pt>
                <c:pt idx="3">
                  <c:v>0.05</c:v>
                </c:pt>
                <c:pt idx="4">
                  <c:v>#N/A</c:v>
                </c:pt>
                <c:pt idx="5">
                  <c:v>0.12</c:v>
                </c:pt>
                <c:pt idx="6">
                  <c:v>#N/A</c:v>
                </c:pt>
                <c:pt idx="7">
                  <c:v>0.38</c:v>
                </c:pt>
                <c:pt idx="8">
                  <c:v>#N/A</c:v>
                </c:pt>
                <c:pt idx="9">
                  <c:v>0.98</c:v>
                </c:pt>
              </c:numCache>
            </c:numRef>
          </c:val>
          <c:extLst>
            <c:ext xmlns:c16="http://schemas.microsoft.com/office/drawing/2014/chart" uri="{C3380CC4-5D6E-409C-BE32-E72D297353CC}">
              <c16:uniqueId val="{00000007-83B6-46E8-AF5D-CB32953A36F6}"/>
            </c:ext>
          </c:extLst>
        </c:ser>
        <c:ser>
          <c:idx val="8"/>
          <c:order val="8"/>
          <c:tx>
            <c:strRef>
              <c:f>データシート!$A$35</c:f>
              <c:strCache>
                <c:ptCount val="1"/>
                <c:pt idx="0">
                  <c:v>介護保険事業会計（保険事業勘定）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1.33</c:v>
                </c:pt>
                <c:pt idx="2">
                  <c:v>#N/A</c:v>
                </c:pt>
                <c:pt idx="3">
                  <c:v>0.89</c:v>
                </c:pt>
                <c:pt idx="4">
                  <c:v>#N/A</c:v>
                </c:pt>
                <c:pt idx="5">
                  <c:v>0.7</c:v>
                </c:pt>
                <c:pt idx="6">
                  <c:v>#N/A</c:v>
                </c:pt>
                <c:pt idx="7">
                  <c:v>2.27</c:v>
                </c:pt>
                <c:pt idx="8">
                  <c:v>#N/A</c:v>
                </c:pt>
                <c:pt idx="9">
                  <c:v>2.33</c:v>
                </c:pt>
              </c:numCache>
            </c:numRef>
          </c:val>
          <c:extLst>
            <c:ext xmlns:c16="http://schemas.microsoft.com/office/drawing/2014/chart" uri="{C3380CC4-5D6E-409C-BE32-E72D297353CC}">
              <c16:uniqueId val="{00000008-83B6-46E8-AF5D-CB32953A36F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9.4</c:v>
                </c:pt>
                <c:pt idx="2">
                  <c:v>#N/A</c:v>
                </c:pt>
                <c:pt idx="3">
                  <c:v>6.97</c:v>
                </c:pt>
                <c:pt idx="4">
                  <c:v>#N/A</c:v>
                </c:pt>
                <c:pt idx="5">
                  <c:v>5.95</c:v>
                </c:pt>
                <c:pt idx="6">
                  <c:v>#N/A</c:v>
                </c:pt>
                <c:pt idx="7">
                  <c:v>8.8000000000000007</c:v>
                </c:pt>
                <c:pt idx="8">
                  <c:v>#N/A</c:v>
                </c:pt>
                <c:pt idx="9">
                  <c:v>6.42</c:v>
                </c:pt>
              </c:numCache>
            </c:numRef>
          </c:val>
          <c:extLst>
            <c:ext xmlns:c16="http://schemas.microsoft.com/office/drawing/2014/chart" uri="{C3380CC4-5D6E-409C-BE32-E72D297353CC}">
              <c16:uniqueId val="{00000009-83B6-46E8-AF5D-CB32953A36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211</c:v>
                </c:pt>
                <c:pt idx="5">
                  <c:v>226</c:v>
                </c:pt>
                <c:pt idx="8">
                  <c:v>233</c:v>
                </c:pt>
                <c:pt idx="11">
                  <c:v>249</c:v>
                </c:pt>
                <c:pt idx="14">
                  <c:v>252</c:v>
                </c:pt>
              </c:numCache>
            </c:numRef>
          </c:val>
          <c:extLst>
            <c:ext xmlns:c16="http://schemas.microsoft.com/office/drawing/2014/chart" uri="{C3380CC4-5D6E-409C-BE32-E72D297353CC}">
              <c16:uniqueId val="{00000000-2AF6-4E64-83B8-E6B986A5BAD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AF6-4E64-83B8-E6B986A5BAD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AF6-4E64-83B8-E6B986A5BAD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15</c:v>
                </c:pt>
                <c:pt idx="6">
                  <c:v>10</c:v>
                </c:pt>
                <c:pt idx="9">
                  <c:v>11</c:v>
                </c:pt>
                <c:pt idx="12">
                  <c:v>13</c:v>
                </c:pt>
              </c:numCache>
            </c:numRef>
          </c:val>
          <c:extLst>
            <c:ext xmlns:c16="http://schemas.microsoft.com/office/drawing/2014/chart" uri="{C3380CC4-5D6E-409C-BE32-E72D297353CC}">
              <c16:uniqueId val="{00000003-2AF6-4E64-83B8-E6B986A5BAD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c:v>
                </c:pt>
                <c:pt idx="3">
                  <c:v>25</c:v>
                </c:pt>
                <c:pt idx="6">
                  <c:v>27</c:v>
                </c:pt>
                <c:pt idx="9">
                  <c:v>30</c:v>
                </c:pt>
                <c:pt idx="12">
                  <c:v>13</c:v>
                </c:pt>
              </c:numCache>
            </c:numRef>
          </c:val>
          <c:extLst>
            <c:ext xmlns:c16="http://schemas.microsoft.com/office/drawing/2014/chart" uri="{C3380CC4-5D6E-409C-BE32-E72D297353CC}">
              <c16:uniqueId val="{00000004-2AF6-4E64-83B8-E6B986A5BAD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F6-4E64-83B8-E6B986A5BAD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AF6-4E64-83B8-E6B986A5BAD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227</c:v>
                </c:pt>
                <c:pt idx="3">
                  <c:v>256</c:v>
                </c:pt>
                <c:pt idx="6">
                  <c:v>269</c:v>
                </c:pt>
                <c:pt idx="9">
                  <c:v>293</c:v>
                </c:pt>
                <c:pt idx="12">
                  <c:v>295</c:v>
                </c:pt>
              </c:numCache>
            </c:numRef>
          </c:val>
          <c:extLst>
            <c:ext xmlns:c16="http://schemas.microsoft.com/office/drawing/2014/chart" uri="{C3380CC4-5D6E-409C-BE32-E72D297353CC}">
              <c16:uniqueId val="{00000007-2AF6-4E64-83B8-E6B986A5BAD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59</c:v>
                </c:pt>
                <c:pt idx="2">
                  <c:v>#N/A</c:v>
                </c:pt>
                <c:pt idx="3">
                  <c:v>#N/A</c:v>
                </c:pt>
                <c:pt idx="4">
                  <c:v>70</c:v>
                </c:pt>
                <c:pt idx="5">
                  <c:v>#N/A</c:v>
                </c:pt>
                <c:pt idx="6">
                  <c:v>#N/A</c:v>
                </c:pt>
                <c:pt idx="7">
                  <c:v>73</c:v>
                </c:pt>
                <c:pt idx="8">
                  <c:v>#N/A</c:v>
                </c:pt>
                <c:pt idx="9">
                  <c:v>#N/A</c:v>
                </c:pt>
                <c:pt idx="10">
                  <c:v>85</c:v>
                </c:pt>
                <c:pt idx="11">
                  <c:v>#N/A</c:v>
                </c:pt>
                <c:pt idx="12">
                  <c:v>#N/A</c:v>
                </c:pt>
                <c:pt idx="13">
                  <c:v>69</c:v>
                </c:pt>
                <c:pt idx="14">
                  <c:v>#N/A</c:v>
                </c:pt>
              </c:numCache>
            </c:numRef>
          </c:val>
          <c:smooth val="0"/>
          <c:extLst>
            <c:ext xmlns:c16="http://schemas.microsoft.com/office/drawing/2014/chart" uri="{C3380CC4-5D6E-409C-BE32-E72D297353CC}">
              <c16:uniqueId val="{00000008-2AF6-4E64-83B8-E6B986A5BAD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2887</c:v>
                </c:pt>
                <c:pt idx="5">
                  <c:v>2823</c:v>
                </c:pt>
                <c:pt idx="8">
                  <c:v>2837</c:v>
                </c:pt>
                <c:pt idx="11">
                  <c:v>2899</c:v>
                </c:pt>
                <c:pt idx="14">
                  <c:v>3062</c:v>
                </c:pt>
              </c:numCache>
            </c:numRef>
          </c:val>
          <c:extLst>
            <c:ext xmlns:c16="http://schemas.microsoft.com/office/drawing/2014/chart" uri="{C3380CC4-5D6E-409C-BE32-E72D297353CC}">
              <c16:uniqueId val="{00000000-D813-4E4F-B109-F6818E0FB3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40</c:v>
                </c:pt>
                <c:pt idx="5">
                  <c:v>36</c:v>
                </c:pt>
                <c:pt idx="8">
                  <c:v>33</c:v>
                </c:pt>
                <c:pt idx="11">
                  <c:v>32</c:v>
                </c:pt>
                <c:pt idx="14">
                  <c:v>30</c:v>
                </c:pt>
              </c:numCache>
            </c:numRef>
          </c:val>
          <c:extLst>
            <c:ext xmlns:c16="http://schemas.microsoft.com/office/drawing/2014/chart" uri="{C3380CC4-5D6E-409C-BE32-E72D297353CC}">
              <c16:uniqueId val="{00000001-D813-4E4F-B109-F6818E0FB3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2550</c:v>
                </c:pt>
                <c:pt idx="5">
                  <c:v>2806</c:v>
                </c:pt>
                <c:pt idx="8">
                  <c:v>3002</c:v>
                </c:pt>
                <c:pt idx="11">
                  <c:v>2565</c:v>
                </c:pt>
                <c:pt idx="14">
                  <c:v>2580</c:v>
                </c:pt>
              </c:numCache>
            </c:numRef>
          </c:val>
          <c:extLst>
            <c:ext xmlns:c16="http://schemas.microsoft.com/office/drawing/2014/chart" uri="{C3380CC4-5D6E-409C-BE32-E72D297353CC}">
              <c16:uniqueId val="{00000002-D813-4E4F-B109-F6818E0FB3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13-4E4F-B109-F6818E0FB3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13-4E4F-B109-F6818E0FB3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13-4E4F-B109-F6818E0FB3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278</c:v>
                </c:pt>
                <c:pt idx="3">
                  <c:v>266</c:v>
                </c:pt>
                <c:pt idx="6">
                  <c:v>260</c:v>
                </c:pt>
                <c:pt idx="9">
                  <c:v>247</c:v>
                </c:pt>
                <c:pt idx="12">
                  <c:v>243</c:v>
                </c:pt>
              </c:numCache>
            </c:numRef>
          </c:val>
          <c:extLst>
            <c:ext xmlns:c16="http://schemas.microsoft.com/office/drawing/2014/chart" uri="{C3380CC4-5D6E-409C-BE32-E72D297353CC}">
              <c16:uniqueId val="{00000006-D813-4E4F-B109-F6818E0FB3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128</c:v>
                </c:pt>
                <c:pt idx="3">
                  <c:v>120</c:v>
                </c:pt>
                <c:pt idx="6">
                  <c:v>116</c:v>
                </c:pt>
                <c:pt idx="9">
                  <c:v>110</c:v>
                </c:pt>
                <c:pt idx="12">
                  <c:v>116</c:v>
                </c:pt>
              </c:numCache>
            </c:numRef>
          </c:val>
          <c:extLst>
            <c:ext xmlns:c16="http://schemas.microsoft.com/office/drawing/2014/chart" uri="{C3380CC4-5D6E-409C-BE32-E72D297353CC}">
              <c16:uniqueId val="{00000007-D813-4E4F-B109-F6818E0FB3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225</c:v>
                </c:pt>
                <c:pt idx="3">
                  <c:v>214</c:v>
                </c:pt>
                <c:pt idx="6">
                  <c:v>218</c:v>
                </c:pt>
                <c:pt idx="9">
                  <c:v>232</c:v>
                </c:pt>
                <c:pt idx="12">
                  <c:v>242</c:v>
                </c:pt>
              </c:numCache>
            </c:numRef>
          </c:val>
          <c:extLst>
            <c:ext xmlns:c16="http://schemas.microsoft.com/office/drawing/2014/chart" uri="{C3380CC4-5D6E-409C-BE32-E72D297353CC}">
              <c16:uniqueId val="{00000008-D813-4E4F-B109-F6818E0FB3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813-4E4F-B109-F6818E0FB3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3444</c:v>
                </c:pt>
                <c:pt idx="3">
                  <c:v>3389</c:v>
                </c:pt>
                <c:pt idx="6">
                  <c:v>3413</c:v>
                </c:pt>
                <c:pt idx="9">
                  <c:v>3485</c:v>
                </c:pt>
                <c:pt idx="12">
                  <c:v>3599</c:v>
                </c:pt>
              </c:numCache>
            </c:numRef>
          </c:val>
          <c:extLst>
            <c:ext xmlns:c16="http://schemas.microsoft.com/office/drawing/2014/chart" uri="{C3380CC4-5D6E-409C-BE32-E72D297353CC}">
              <c16:uniqueId val="{0000000A-D813-4E4F-B109-F6818E0FB3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813-4E4F-B109-F6818E0FB3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1614</c:v>
                </c:pt>
                <c:pt idx="1">
                  <c:v>1584</c:v>
                </c:pt>
                <c:pt idx="2">
                  <c:v>1697</c:v>
                </c:pt>
              </c:numCache>
            </c:numRef>
          </c:val>
          <c:extLst>
            <c:ext xmlns:c16="http://schemas.microsoft.com/office/drawing/2014/chart" uri="{C3380CC4-5D6E-409C-BE32-E72D297353CC}">
              <c16:uniqueId val="{00000000-E612-408E-A9E2-A3DA1FF552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139</c:v>
                </c:pt>
                <c:pt idx="1">
                  <c:v>145</c:v>
                </c:pt>
                <c:pt idx="2">
                  <c:v>148</c:v>
                </c:pt>
              </c:numCache>
            </c:numRef>
          </c:val>
          <c:extLst>
            <c:ext xmlns:c16="http://schemas.microsoft.com/office/drawing/2014/chart" uri="{C3380CC4-5D6E-409C-BE32-E72D297353CC}">
              <c16:uniqueId val="{00000001-E612-408E-A9E2-A3DA1FF552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1187</c:v>
                </c:pt>
                <c:pt idx="1">
                  <c:v>778</c:v>
                </c:pt>
                <c:pt idx="2">
                  <c:v>674</c:v>
                </c:pt>
              </c:numCache>
            </c:numRef>
          </c:val>
          <c:extLst>
            <c:ext xmlns:c16="http://schemas.microsoft.com/office/drawing/2014/chart" uri="{C3380CC4-5D6E-409C-BE32-E72D297353CC}">
              <c16:uniqueId val="{00000002-E612-408E-A9E2-A3DA1FF5520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ここ数年で多額になっている施設整備等の為、主に借入を実施している過疎債・辺地債の償還が開始された事に伴い償還額が増加している。令和</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年度以降も老朽化する施設整備等や教育関連施設、福祉関連施設、観光関連施設等の改修を控えており、今後も計画的に実施する事業については起債などで対応を検討している為、元利償還金は増加傾向であり、比率自体も上昇する見込みである。</a:t>
          </a:r>
        </a:p>
        <a:p>
          <a:r>
            <a:rPr kumimoji="1" lang="ja-JP" altLang="en-US" sz="1200">
              <a:latin typeface="ＭＳ ゴシック" pitchFamily="49" charset="-128"/>
              <a:ea typeface="ＭＳ ゴシック" pitchFamily="49" charset="-128"/>
            </a:rPr>
            <a:t>上昇することが見込まれる実質公債費比率については交付税算入率の低い起債や借入金利の高い起債を基金等を適切に活用して繰上償還を実施し、抑制を図りたい。</a:t>
          </a:r>
        </a:p>
        <a:p>
          <a:r>
            <a:rPr kumimoji="1" lang="ja-JP" altLang="en-US" sz="1200">
              <a:latin typeface="ＭＳ ゴシック" pitchFamily="49" charset="-128"/>
              <a:ea typeface="ＭＳ ゴシック" pitchFamily="49" charset="-128"/>
            </a:rPr>
            <a:t>今後は事業の見直し等も進めながらできる限り起債に大きく頼ることのない財政運営に努める。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地方債の現在高の増加が見られるが、主に過疎債・辺地債などの交付税算入率の高い有利な地方債を借入することにより、基準財政需要額算入見込額も前年度より増額で推移しているこのことから、将来負担比率は前年度と同様健全であると考える。</a:t>
          </a:r>
        </a:p>
        <a:p>
          <a:r>
            <a:rPr kumimoji="1" lang="ja-JP" altLang="en-US" sz="1200">
              <a:latin typeface="ＭＳ ゴシック" pitchFamily="49" charset="-128"/>
              <a:ea typeface="ＭＳ ゴシック" pitchFamily="49" charset="-128"/>
            </a:rPr>
            <a:t>今後も事業実施の適正化を図り、財政の健全化に努める。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奈良県下北山村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年度においては事業に応じた財政調整基金の取り崩し等も発生しなかった。基金積立てに明確な基準等は設けていないが、令和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ついては災害など不測の事態や次年度以降も実施する大型事業等に備えるために財政調整基金の積立てを実施したが庁舎建設基金において昨年度同様に移転に伴う庁舎関連整備事業に積立の取り崩しを行った事により、基金全体としては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今後も災害などの不測の事態に備える為に基金積立てを実施する予定だが、令和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以降も公共施設の老朽化対策や庁舎関連施設、教育関連施設、福祉関連施設、観光関連施設などの改修を控えており、物価高騰による財政需要の増額も見込まれる為、今後の財政需要にも適切に対応して行けるように一定額を確保していく事としてい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高齢者福祉施設管理運営基金：高齢者福祉施設の健全な管理運営に資する。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きなりの郷下北山ふるさと基金：寄付者の意向に沿った地域づくり事業等への資金に充当。</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消防団員特別報酬基金：団員が特別に出動した場合の費用弁償等の支給および装備充実に資する。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公共施設基金：公共施設の維持及び建設事業を円滑に執行。</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庁舎建設基金：下北山村庁舎建設の資金に充当。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高齢者福祉施設管理運営基金：高齢者福祉施設の整備に充当した事により減少。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きなりの郷下北山ふるさと基金：寄付金が増加した事により増加。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公共施設基金：各種公共事業に備えるため積立を実施した為、増加。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庁舎建設基金：令和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年度も庁舎の移転に伴う庁舎関連整備事業に積立の取り崩しを行った事により大幅な減少。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その他の基金については基金利子等による若干の増額。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高齢者福祉施設管理運営基金：高齢者福祉施設の整備に充当予定の為、今後も適切な積立を行う。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きなりの郷下北山ふるさと基金：寄付者の意向に沿った事業を実施予定の為、基金の取り崩しを予定している。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消防団員特別報酬基金：不測の事態に備えて計画的に基金の積立てを実施している。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公共施設基金：次年度以降で計画的に実施する事業を予定していることから積立てを実施している。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庁舎建設基金：今後発生することが予想される修繕に備え積立てを予定している。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年度においては事業に応じた財政調整基金の取り崩し等も発生しなかったが、災害など不測の事態や次年度以降に実施する大型事業等に備える為、積立てを実施した。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今後も災害などの不測の事態に備える為に基金積立てを実施する予定だが、令和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以降も公共施設の老朽化対策や教育関連施設、福祉関連施設、観光関連施設などの改修を控えており、物価高騰による財政需要の増額も見込まれる為、今後も決算剰余金などを継続的に積立てを行って行く方針であ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年度についても今後予定している繰上償還等に対応する為や交付税の追加交付を受けた臨時財政対策債償還基金費分の積立てを実施した為、若干の増額となっている。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今後も財政の健全化を図る為、必要に応じて基金への積立てを検討し、任意の繰上償還等に対応する為、基金の管理を行っていく。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796
784
133.39
2,609,580
2,507,510
82,671
1,243,457
3,598,978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前年度と比較して、基準財政収入額及び基準財政需要額はいずれも増加したが、財政力指数（３か年平均）は </a:t>
          </a:r>
          <a:r>
            <a:rPr kumimoji="1" lang="en-US" altLang="ja-JP" sz="1200">
              <a:latin typeface="ＭＳ Ｐゴシック" panose="020B0600070205080204" pitchFamily="50" charset="-128"/>
              <a:ea typeface="ＭＳ Ｐゴシック" panose="020B0600070205080204" pitchFamily="50" charset="-128"/>
            </a:rPr>
            <a:t>0.21 </a:t>
          </a:r>
          <a:r>
            <a:rPr kumimoji="1" lang="ja-JP" altLang="en-US" sz="1200">
              <a:latin typeface="ＭＳ Ｐゴシック" panose="020B0600070205080204" pitchFamily="50" charset="-128"/>
              <a:ea typeface="ＭＳ Ｐゴシック" panose="020B0600070205080204" pitchFamily="50" charset="-128"/>
            </a:rPr>
            <a:t>と前年度と同水準で推移している。</a:t>
          </a:r>
        </a:p>
        <a:p>
          <a:r>
            <a:rPr kumimoji="1" lang="ja-JP" altLang="en-US" sz="1200">
              <a:latin typeface="ＭＳ Ｐゴシック" panose="020B0600070205080204" pitchFamily="50" charset="-128"/>
              <a:ea typeface="ＭＳ Ｐゴシック" panose="020B0600070205080204" pitchFamily="50" charset="-128"/>
            </a:rPr>
            <a:t>また、類似団体との比較においても概ね同様の水準となっている。</a:t>
          </a:r>
        </a:p>
        <a:p>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本村においては、人口減少の進行に伴い税収の大きな増加は見込みにくい状況にあるが、今後も歳入の確保に努めるとともに、歳出の適正な見直しを行い、引き続き財政の健全化に努めていく。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133858</xdr:rowOff>
    </xdr:from>
    <xdr:to>
      <xdr:col>23</xdr:col>
      <xdr:colOff>133350</xdr:colOff>
      <xdr:row>43</xdr:row>
      <xdr:rowOff>133858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06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133858</xdr:rowOff>
    </xdr:from>
    <xdr:to>
      <xdr:col>19</xdr:col>
      <xdr:colOff>133350</xdr:colOff>
      <xdr:row>43</xdr:row>
      <xdr:rowOff>133858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06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124206</xdr:rowOff>
    </xdr:from>
    <xdr:to>
      <xdr:col>15</xdr:col>
      <xdr:colOff>82550</xdr:colOff>
      <xdr:row>43</xdr:row>
      <xdr:rowOff>133858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965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114554</xdr:rowOff>
    </xdr:from>
    <xdr:to>
      <xdr:col>11</xdr:col>
      <xdr:colOff>31750</xdr:colOff>
      <xdr:row>43</xdr:row>
      <xdr:rowOff>124206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869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99585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83058</xdr:rowOff>
    </xdr:from>
    <xdr:to>
      <xdr:col>19</xdr:col>
      <xdr:colOff>184150</xdr:colOff>
      <xdr:row>44</xdr:row>
      <xdr:rowOff>13208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83058</xdr:rowOff>
    </xdr:from>
    <xdr:to>
      <xdr:col>15</xdr:col>
      <xdr:colOff>133350</xdr:colOff>
      <xdr:row>44</xdr:row>
      <xdr:rowOff>13208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73406</xdr:rowOff>
    </xdr:from>
    <xdr:to>
      <xdr:col>11</xdr:col>
      <xdr:colOff>82550</xdr:colOff>
      <xdr:row>44</xdr:row>
      <xdr:rowOff>3556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159783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63754</xdr:rowOff>
    </xdr:from>
    <xdr:to>
      <xdr:col>7</xdr:col>
      <xdr:colOff>31750</xdr:colOff>
      <xdr:row>43</xdr:row>
      <xdr:rowOff>165354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150131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昨年より</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の上昇。前年度と比較して、普通交付税は増加したものの、経常的支出においては人件費や補助費、公債費の増加に加え、近年は物件費が増加傾向にあり、情報セキュリティ対策の強化などシステム関連経費の増加も経常収支比率上昇の要因となっている。</a:t>
          </a:r>
        </a:p>
        <a:p>
          <a:r>
            <a:rPr kumimoji="1" lang="ja-JP" altLang="en-US" sz="1100">
              <a:latin typeface="ＭＳ Ｐゴシック" panose="020B0600070205080204" pitchFamily="50" charset="-128"/>
              <a:ea typeface="ＭＳ Ｐゴシック" panose="020B0600070205080204" pitchFamily="50" charset="-128"/>
            </a:rPr>
            <a:t>これらの経費については、小規模団体ほど相対的な負担が大きくなる傾向にあることから、システムの標準化や共同化等による経費削減に努める必要がある。</a:t>
          </a:r>
        </a:p>
        <a:p>
          <a:r>
            <a:rPr kumimoji="1" lang="ja-JP" altLang="en-US" sz="1100">
              <a:latin typeface="ＭＳ Ｐゴシック" panose="020B0600070205080204" pitchFamily="50" charset="-128"/>
              <a:ea typeface="ＭＳ Ｐゴシック" panose="020B0600070205080204" pitchFamily="50" charset="-128"/>
            </a:rPr>
            <a:t>また、類似団体と比較しても依然として高い水準にあることから、今後も引き続き事業の見直しを進めるとともに、事業の優先度を精査・点検し、優先度の低い事業については計画的な縮小等を図ることで、経常経費の削減に努めていく。</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63</xdr:row>
      <xdr:rowOff>122344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076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72072</xdr:rowOff>
    </xdr:from>
    <xdr:to>
      <xdr:col>19</xdr:col>
      <xdr:colOff>133350</xdr:colOff>
      <xdr:row>63</xdr:row>
      <xdr:rowOff>106256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73422"/>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1694</xdr:rowOff>
    </xdr:from>
    <xdr:to>
      <xdr:col>15</xdr:col>
      <xdr:colOff>82550</xdr:colOff>
      <xdr:row>63</xdr:row>
      <xdr:rowOff>72072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03044"/>
          <a:ext cx="889000" cy="7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1694</xdr:rowOff>
    </xdr:from>
    <xdr:to>
      <xdr:col>11</xdr:col>
      <xdr:colOff>31750</xdr:colOff>
      <xdr:row>64</xdr:row>
      <xdr:rowOff>21272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03044"/>
          <a:ext cx="889000" cy="19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71544</xdr:rowOff>
    </xdr:from>
    <xdr:to>
      <xdr:col>23</xdr:col>
      <xdr:colOff>184150</xdr:colOff>
      <xdr:row>64</xdr:row>
      <xdr:rowOff>1694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43621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4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141833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4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21272</xdr:rowOff>
    </xdr:from>
    <xdr:to>
      <xdr:col>15</xdr:col>
      <xdr:colOff>133350</xdr:colOff>
      <xdr:row>63</xdr:row>
      <xdr:rowOff>122872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107649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122344</xdr:rowOff>
    </xdr:from>
    <xdr:to>
      <xdr:col>11</xdr:col>
      <xdr:colOff>82550</xdr:colOff>
      <xdr:row>63</xdr:row>
      <xdr:rowOff>52494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141922</xdr:rowOff>
    </xdr:from>
    <xdr:to>
      <xdr:col>7</xdr:col>
      <xdr:colOff>31750</xdr:colOff>
      <xdr:row>64</xdr:row>
      <xdr:rowOff>72072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56849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[1,091,972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人当たりの人件費・物件費等決算額については、類似団体平均を大きく上回る状況となっている。</a:t>
          </a:r>
        </a:p>
        <a:p>
          <a:r>
            <a:rPr kumimoji="1" lang="ja-JP" altLang="en-US" sz="1100">
              <a:latin typeface="ＭＳ Ｐゴシック" panose="020B0600070205080204" pitchFamily="50" charset="-128"/>
              <a:ea typeface="ＭＳ Ｐゴシック" panose="020B0600070205080204" pitchFamily="50" charset="-128"/>
            </a:rPr>
            <a:t>人件費については、職員の退職が</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名あったが新規職員を</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名採用したことや人事院勧告に伴う給与改定等の影響により増加している。また、物件費についても、昨今の物価高騰の影響に加え、システム関連の改修や維持管理に係る経費の増加により、増加傾向にある。</a:t>
          </a:r>
        </a:p>
        <a:p>
          <a:r>
            <a:rPr kumimoji="1" lang="ja-JP" altLang="en-US" sz="1100">
              <a:latin typeface="ＭＳ Ｐゴシック" panose="020B0600070205080204" pitchFamily="50" charset="-128"/>
              <a:ea typeface="ＭＳ Ｐゴシック" panose="020B0600070205080204" pitchFamily="50" charset="-128"/>
            </a:rPr>
            <a:t>さらに、本村においては人口減少が進行しており、今後も人口１人当たりの経費は高くなることが見込まれる。今後も行財政改革を進め、人件費及び物件費の抑制に努めるとともに、効率的で実態に即した行政運営に努め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119935</xdr:rowOff>
    </xdr:from>
    <xdr:to>
      <xdr:col>23</xdr:col>
      <xdr:colOff>133350</xdr:colOff>
      <xdr:row>83</xdr:row>
      <xdr:rowOff>9471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78835"/>
          <a:ext cx="838200" cy="6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110020</xdr:rowOff>
    </xdr:from>
    <xdr:to>
      <xdr:col>19</xdr:col>
      <xdr:colOff>133350</xdr:colOff>
      <xdr:row>82</xdr:row>
      <xdr:rowOff>119935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68920"/>
          <a:ext cx="889000" cy="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75896</xdr:rowOff>
    </xdr:from>
    <xdr:to>
      <xdr:col>15</xdr:col>
      <xdr:colOff>82550</xdr:colOff>
      <xdr:row>82</xdr:row>
      <xdr:rowOff>110020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34796"/>
          <a:ext cx="889000" cy="3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75896</xdr:rowOff>
    </xdr:from>
    <xdr:to>
      <xdr:col>11</xdr:col>
      <xdr:colOff>31750</xdr:colOff>
      <xdr:row>82</xdr:row>
      <xdr:rowOff>95872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134796"/>
          <a:ext cx="889000" cy="1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130121</xdr:rowOff>
    </xdr:from>
    <xdr:to>
      <xdr:col>23</xdr:col>
      <xdr:colOff>184150</xdr:colOff>
      <xdr:row>83</xdr:row>
      <xdr:rowOff>60271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8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102198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61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69135</xdr:rowOff>
    </xdr:from>
    <xdr:to>
      <xdr:col>19</xdr:col>
      <xdr:colOff>184150</xdr:colOff>
      <xdr:row>82</xdr:row>
      <xdr:rowOff>170735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155512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14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59220</xdr:rowOff>
    </xdr:from>
    <xdr:to>
      <xdr:col>15</xdr:col>
      <xdr:colOff>133350</xdr:colOff>
      <xdr:row>82</xdr:row>
      <xdr:rowOff>160820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1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145597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0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25096</xdr:rowOff>
    </xdr:from>
    <xdr:to>
      <xdr:col>11</xdr:col>
      <xdr:colOff>82550</xdr:colOff>
      <xdr:row>82</xdr:row>
      <xdr:rowOff>126696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8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111473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7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45072</xdr:rowOff>
    </xdr:from>
    <xdr:to>
      <xdr:col>7</xdr:col>
      <xdr:colOff>31750</xdr:colOff>
      <xdr:row>82</xdr:row>
      <xdr:rowOff>146672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131449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ラスパイレス指数については、従前より職員給与の適正化に努めてきたことにより、類似団体平均を下回る水準となっている。</a:t>
          </a:r>
        </a:p>
        <a:p>
          <a:r>
            <a:rPr kumimoji="1" lang="ja-JP" altLang="en-US" sz="1200">
              <a:latin typeface="ＭＳ Ｐゴシック" panose="020B0600070205080204" pitchFamily="50" charset="-128"/>
              <a:ea typeface="ＭＳ Ｐゴシック" panose="020B0600070205080204" pitchFamily="50" charset="-128"/>
            </a:rPr>
            <a:t>今後についても、引き続き給与制度の適正な運用と管理を行いながら、職員給与の適正化に努めていく。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73977</xdr:rowOff>
    </xdr:from>
    <xdr:to>
      <xdr:col>81</xdr:col>
      <xdr:colOff>44450</xdr:colOff>
      <xdr:row>85</xdr:row>
      <xdr:rowOff>110173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647227"/>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73977</xdr:rowOff>
    </xdr:from>
    <xdr:to>
      <xdr:col>77</xdr:col>
      <xdr:colOff>44450</xdr:colOff>
      <xdr:row>85</xdr:row>
      <xdr:rowOff>92075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64722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92075</xdr:rowOff>
    </xdr:from>
    <xdr:to>
      <xdr:col>72</xdr:col>
      <xdr:colOff>203200</xdr:colOff>
      <xdr:row>85</xdr:row>
      <xdr:rowOff>146368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66532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67945</xdr:rowOff>
    </xdr:from>
    <xdr:to>
      <xdr:col>68</xdr:col>
      <xdr:colOff>152400</xdr:colOff>
      <xdr:row>85</xdr:row>
      <xdr:rowOff>146368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641195"/>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59373</xdr:rowOff>
    </xdr:from>
    <xdr:to>
      <xdr:col>81</xdr:col>
      <xdr:colOff>95250</xdr:colOff>
      <xdr:row>85</xdr:row>
      <xdr:rowOff>160973</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3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75900</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47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23177</xdr:rowOff>
    </xdr:from>
    <xdr:to>
      <xdr:col>77</xdr:col>
      <xdr:colOff>95250</xdr:colOff>
      <xdr:row>85</xdr:row>
      <xdr:rowOff>124777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59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134954</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365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41275</xdr:rowOff>
    </xdr:from>
    <xdr:to>
      <xdr:col>73</xdr:col>
      <xdr:colOff>44450</xdr:colOff>
      <xdr:row>85</xdr:row>
      <xdr:rowOff>142875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153052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95568</xdr:rowOff>
    </xdr:from>
    <xdr:to>
      <xdr:col>68</xdr:col>
      <xdr:colOff>203200</xdr:colOff>
      <xdr:row>86</xdr:row>
      <xdr:rowOff>25718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35895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17145</xdr:rowOff>
    </xdr:from>
    <xdr:to>
      <xdr:col>64</xdr:col>
      <xdr:colOff>152400</xdr:colOff>
      <xdr:row>85</xdr:row>
      <xdr:rowOff>118745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59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128922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35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人当たりの職員数については、類似団体平均を大きく上回る水準となっている。 本村においては人口減少が進行しており、人口規模が小さいことから、行政サービスを維持するために一定数の職員配置が必要であることもあり、この指標を大きく低減させることは容易ではない状況にある。 今後については、事業の効率化や業務の見直しを進めながら、人口規模に応じた適正な定員管理に努めていく。</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41474</xdr:rowOff>
    </xdr:from>
    <xdr:to>
      <xdr:col>81</xdr:col>
      <xdr:colOff>44450</xdr:colOff>
      <xdr:row>61</xdr:row>
      <xdr:rowOff>95479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499924"/>
          <a:ext cx="8382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167882</xdr:rowOff>
    </xdr:from>
    <xdr:to>
      <xdr:col>77</xdr:col>
      <xdr:colOff>44450</xdr:colOff>
      <xdr:row>61</xdr:row>
      <xdr:rowOff>41474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454882"/>
          <a:ext cx="889000" cy="4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157196</xdr:rowOff>
    </xdr:from>
    <xdr:to>
      <xdr:col>72</xdr:col>
      <xdr:colOff>203200</xdr:colOff>
      <xdr:row>60</xdr:row>
      <xdr:rowOff>167882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444196"/>
          <a:ext cx="8890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141109</xdr:rowOff>
    </xdr:from>
    <xdr:to>
      <xdr:col>68</xdr:col>
      <xdr:colOff>152400</xdr:colOff>
      <xdr:row>60</xdr:row>
      <xdr:rowOff>157196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42810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44679</xdr:rowOff>
    </xdr:from>
    <xdr:to>
      <xdr:col>81</xdr:col>
      <xdr:colOff>95250</xdr:colOff>
      <xdr:row>61</xdr:row>
      <xdr:rowOff>146279</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50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16756</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47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162124</xdr:rowOff>
    </xdr:from>
    <xdr:to>
      <xdr:col>77</xdr:col>
      <xdr:colOff>95250</xdr:colOff>
      <xdr:row>61</xdr:row>
      <xdr:rowOff>92274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44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77051</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535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117082</xdr:rowOff>
    </xdr:from>
    <xdr:to>
      <xdr:col>73</xdr:col>
      <xdr:colOff>44450</xdr:colOff>
      <xdr:row>61</xdr:row>
      <xdr:rowOff>47232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4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32009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90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106396</xdr:rowOff>
    </xdr:from>
    <xdr:to>
      <xdr:col>68</xdr:col>
      <xdr:colOff>203200</xdr:colOff>
      <xdr:row>61</xdr:row>
      <xdr:rowOff>36546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39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21323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7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90309</xdr:rowOff>
    </xdr:from>
    <xdr:to>
      <xdr:col>64</xdr:col>
      <xdr:colOff>152400</xdr:colOff>
      <xdr:row>61</xdr:row>
      <xdr:rowOff>20459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37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5236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6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実質公債費比率については、類似団体平均をやや上回る水準にあるものの、令和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年度決算における</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か年平均では 前年度に比べて</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ポイント改善している。</a:t>
          </a:r>
        </a:p>
        <a:p>
          <a:r>
            <a:rPr kumimoji="1" lang="ja-JP" altLang="en-US" sz="1050">
              <a:latin typeface="ＭＳ Ｐゴシック" panose="020B0600070205080204" pitchFamily="50" charset="-128"/>
              <a:ea typeface="ＭＳ Ｐゴシック" panose="020B0600070205080204" pitchFamily="50" charset="-128"/>
            </a:rPr>
            <a:t>主な要因としては、標準財政規模が前年度より増加したことにより比率の分母が拡大したことに加え、簡易水道事業が法適用の公営企業会計へ移行したことに伴い、当該事業に係る地方債償還の財源として一般会計から繰り入れていた額が減少し、実質公債費比率の算定に含まれる繰出金が縮小したことが挙げられる。</a:t>
          </a:r>
        </a:p>
        <a:p>
          <a:r>
            <a:rPr kumimoji="1" lang="ja-JP" altLang="en-US" sz="1050">
              <a:latin typeface="ＭＳ Ｐゴシック" panose="020B0600070205080204" pitchFamily="50" charset="-128"/>
              <a:ea typeface="ＭＳ Ｐゴシック" panose="020B0600070205080204" pitchFamily="50" charset="-128"/>
            </a:rPr>
            <a:t>今後については、計画的に実施する大規模事業を控えていることから公債費の増加が見込まれるが、基金等の適切な活用や繰上償還の実施により公債費の抑制に努めるとともに、事業内容の見直しや優先度の精査を行い、起債に過度に依存しない財政運営に努めていく。</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17356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2102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42</xdr:row>
      <xdr:rowOff>17356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1699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140546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11369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84244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07347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89746</xdr:rowOff>
    </xdr:from>
    <xdr:to>
      <xdr:col>73</xdr:col>
      <xdr:colOff>44450</xdr:colOff>
      <xdr:row>42</xdr:row>
      <xdr:rowOff>19896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将来負担比率については、引き続き 健全な水準で推移している。</a:t>
          </a:r>
        </a:p>
        <a:p>
          <a:r>
            <a:rPr kumimoji="1" lang="ja-JP" altLang="en-US" sz="1200">
              <a:latin typeface="ＭＳ Ｐゴシック" panose="020B0600070205080204" pitchFamily="50" charset="-128"/>
              <a:ea typeface="ＭＳ Ｐゴシック" panose="020B0600070205080204" pitchFamily="50" charset="-128"/>
            </a:rPr>
            <a:t>要因としては、過疎債や辺地債など 交付税算入率の高い有利な地方債を活用していることに加え、財政調整基金をはじめとする基金の積立てにより、充当可能財源を確保していることが挙げられる。</a:t>
          </a:r>
        </a:p>
        <a:p>
          <a:r>
            <a:rPr kumimoji="1" lang="ja-JP" altLang="en-US" sz="1200">
              <a:latin typeface="ＭＳ Ｐゴシック" panose="020B0600070205080204" pitchFamily="50" charset="-128"/>
              <a:ea typeface="ＭＳ Ｐゴシック" panose="020B0600070205080204" pitchFamily="50" charset="-128"/>
            </a:rPr>
            <a:t>今後においても、地方債の適正な活用を図るとともに、基金残高の確保に努めながら、事業の選択と集中を進め、引き続き健全な財政運営に努めていく。</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796
784
133.39
2,609,580
2,507,510
82,671
1,243,457
3,598,978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年度においては、職員の退職が１名あったものの、新規職員を</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名採用したことに加え、人事院勧告による給与改定により職員及び会計年度任用職員の基本給や各種手当が増加したことなどを要因として、前年度と比較して数値は上昇している。 一方で、類似団体平均は下回る水準となっているが、今後も定員適正化計画に基づき職員数の適正化に努めるとともに、事務事業の効率化を図りながら人件費の適正な管理に努めていく必要がある。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157480</xdr:rowOff>
    </xdr:from>
    <xdr:to>
      <xdr:col>24</xdr:col>
      <xdr:colOff>25400</xdr:colOff>
      <xdr:row>36</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5823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35</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91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35</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9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391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49530</xdr:rowOff>
    </xdr:from>
    <xdr:to>
      <xdr:col>24</xdr:col>
      <xdr:colOff>76200</xdr:colOff>
      <xdr:row>36</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66057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6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106680</xdr:rowOff>
    </xdr:from>
    <xdr:to>
      <xdr:col>20</xdr:col>
      <xdr:colOff>38100</xdr:colOff>
      <xdr:row>36</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47007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行財政改革の推進により不要な支出の抑制に努めているものの、情報セキュリティ対策の強化や各種システムの維持・更新に係る経費が増加していることなどから、物件費は高い水準で推移している。また、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年度をもって公営企業会計が廃止され、令和元年度以降はそれまで公営企業会計で管理していた施設の管理料や委託料等の経費を普通会計で計上していることから、物件費の増加要因となっている。</a:t>
          </a:r>
        </a:p>
        <a:p>
          <a:r>
            <a:rPr kumimoji="1" lang="ja-JP" altLang="en-US" sz="900">
              <a:latin typeface="ＭＳ Ｐゴシック" panose="020B0600070205080204" pitchFamily="50" charset="-128"/>
              <a:ea typeface="ＭＳ Ｐゴシック" panose="020B0600070205080204" pitchFamily="50" charset="-128"/>
            </a:rPr>
            <a:t>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年度においても、物価高騰の影響によりシステム関連経費や各種委託料等が増加したことなどにより、前年度と比較して数値は上昇している。</a:t>
          </a:r>
        </a:p>
        <a:p>
          <a:r>
            <a:rPr kumimoji="1" lang="ja-JP" altLang="en-US" sz="900">
              <a:latin typeface="ＭＳ Ｐゴシック" panose="020B0600070205080204" pitchFamily="50" charset="-128"/>
              <a:ea typeface="ＭＳ Ｐゴシック" panose="020B0600070205080204" pitchFamily="50" charset="-128"/>
            </a:rPr>
            <a:t>また、依然として類似団体平均を上回っていることから、今後についても事務事業の見直しや委託内容の精査等を行い、経常経費の削減に努めることで、物件費の抑制及び適正化を図る必要がある。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129286</xdr:rowOff>
    </xdr:from>
    <xdr:to>
      <xdr:col>82</xdr:col>
      <xdr:colOff>107950</xdr:colOff>
      <xdr:row>17</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439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120142</xdr:rowOff>
    </xdr:from>
    <xdr:to>
      <xdr:col>78</xdr:col>
      <xdr:colOff>69850</xdr:colOff>
      <xdr:row>17</xdr:row>
      <xdr:rowOff>129286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347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78994</xdr:rowOff>
    </xdr:from>
    <xdr:to>
      <xdr:col>73</xdr:col>
      <xdr:colOff>180975</xdr:colOff>
      <xdr:row>17</xdr:row>
      <xdr:rowOff>120142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936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78994</xdr:rowOff>
    </xdr:from>
    <xdr:to>
      <xdr:col>69</xdr:col>
      <xdr:colOff>92075</xdr:colOff>
      <xdr:row>17</xdr:row>
      <xdr:rowOff>143002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936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78486</xdr:rowOff>
    </xdr:from>
    <xdr:to>
      <xdr:col>78</xdr:col>
      <xdr:colOff>120650</xdr:colOff>
      <xdr:row>18</xdr:row>
      <xdr:rowOff>8636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164863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7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69342</xdr:rowOff>
    </xdr:from>
    <xdr:to>
      <xdr:col>74</xdr:col>
      <xdr:colOff>31750</xdr:colOff>
      <xdr:row>17</xdr:row>
      <xdr:rowOff>170942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155719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28194</xdr:rowOff>
    </xdr:from>
    <xdr:to>
      <xdr:col>69</xdr:col>
      <xdr:colOff>142875</xdr:colOff>
      <xdr:row>17</xdr:row>
      <xdr:rowOff>129794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114571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92202</xdr:rowOff>
    </xdr:from>
    <xdr:to>
      <xdr:col>65</xdr:col>
      <xdr:colOff>53975</xdr:colOff>
      <xdr:row>18</xdr:row>
      <xdr:rowOff>22352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扶助費に係る経常収支比率については、過去</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年間の推移においても類似団体平均を大きく下回る水準で推移している。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年度においては、障害福祉サービス費の増加に加え、職員に係る児童手当の支給額の増加等により、前年度と比較して数値は上昇している。 今後についても、制度の適正な運用を図りながら、引き続き適正な支出に努めていく。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37193</xdr:rowOff>
    </xdr:from>
    <xdr:to>
      <xdr:col>24</xdr:col>
      <xdr:colOff>25400</xdr:colOff>
      <xdr:row>53</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240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20865</xdr:rowOff>
    </xdr:from>
    <xdr:to>
      <xdr:col>19</xdr:col>
      <xdr:colOff>187325</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077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20865</xdr:rowOff>
    </xdr:from>
    <xdr:to>
      <xdr:col>15</xdr:col>
      <xdr:colOff>98425</xdr:colOff>
      <xdr:row>53</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107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53522</xdr:rowOff>
    </xdr:from>
    <xdr:to>
      <xdr:col>11</xdr:col>
      <xdr:colOff>9525</xdr:colOff>
      <xdr:row>53</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40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157843</xdr:rowOff>
    </xdr:from>
    <xdr:to>
      <xdr:col>20</xdr:col>
      <xdr:colOff>38100</xdr:colOff>
      <xdr:row>53</xdr:row>
      <xdr:rowOff>87993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98170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4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141515</xdr:rowOff>
    </xdr:from>
    <xdr:to>
      <xdr:col>15</xdr:col>
      <xdr:colOff>149225</xdr:colOff>
      <xdr:row>53</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81842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2722</xdr:rowOff>
    </xdr:from>
    <xdr:to>
      <xdr:col>11</xdr:col>
      <xdr:colOff>60325</xdr:colOff>
      <xdr:row>53</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その他に係る経費は、主に維持補修費及び各特別会計等への繰出金で構成されている。 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年度においては、施設等の維持管理に係る維持補修費が前年度と比較して減少している。 また、繰出金についても、簡易水道事業が令和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年度から法適用の公営企業会計へ移行したことに伴い、これまで繰出金として計上していた経費の一部が補助費等や出資金へ移行したことにより、前年度と比較して減少している。 一方で、公営企業会計への出資金は増加しているが、これは会計制度の移行に伴う決算統計上の区分変更による影響が大きいものである。 本村は人口規模が小さいことから、各事業に係る経費が人口一人当たりで見ると相対的に高くなる傾向にあり、依然として類似団体平均を上回る状況となっている。今後についても、各事業の運営の効率化や経費の見直しを進め、財政の健全化に努めていく。</a:t>
          </a:r>
          <a:br>
            <a:rPr kumimoji="1" lang="ja-JP" altLang="en-US" sz="900">
              <a:latin typeface="ＭＳ Ｐゴシック" panose="020B0600070205080204" pitchFamily="50" charset="-128"/>
              <a:ea typeface="ＭＳ Ｐゴシック" panose="020B0600070205080204" pitchFamily="50" charset="-128"/>
            </a:rPr>
          </a:br>
          <a:endParaRPr kumimoji="1" lang="ja-JP" altLang="en-US" sz="9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44704</xdr:rowOff>
    </xdr:from>
    <xdr:to>
      <xdr:col>82</xdr:col>
      <xdr:colOff>107950</xdr:colOff>
      <xdr:row>59</xdr:row>
      <xdr:rowOff>101854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988804"/>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65278</xdr:rowOff>
    </xdr:from>
    <xdr:to>
      <xdr:col>78</xdr:col>
      <xdr:colOff>69850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1808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10414</xdr:rowOff>
    </xdr:from>
    <xdr:to>
      <xdr:col>73</xdr:col>
      <xdr:colOff>180975</xdr:colOff>
      <xdr:row>59</xdr:row>
      <xdr:rowOff>65278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1259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10414</xdr:rowOff>
    </xdr:from>
    <xdr:to>
      <xdr:col>69</xdr:col>
      <xdr:colOff>92075</xdr:colOff>
      <xdr:row>59</xdr:row>
      <xdr:rowOff>138430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12596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165354</xdr:rowOff>
    </xdr:from>
    <xdr:to>
      <xdr:col>82</xdr:col>
      <xdr:colOff>158750</xdr:colOff>
      <xdr:row>58</xdr:row>
      <xdr:rowOff>95504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137431</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1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51054</xdr:rowOff>
    </xdr:from>
    <xdr:to>
      <xdr:col>78</xdr:col>
      <xdr:colOff>120650</xdr:colOff>
      <xdr:row>59</xdr:row>
      <xdr:rowOff>152654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1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137431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5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14478</xdr:rowOff>
    </xdr:from>
    <xdr:to>
      <xdr:col>74</xdr:col>
      <xdr:colOff>31750</xdr:colOff>
      <xdr:row>59</xdr:row>
      <xdr:rowOff>116078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100855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1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131064</xdr:rowOff>
    </xdr:from>
    <xdr:to>
      <xdr:col>69</xdr:col>
      <xdr:colOff>142875</xdr:colOff>
      <xdr:row>59</xdr:row>
      <xdr:rowOff>61214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45991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16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小規模自治体である本村は、一部事務組合や広域連合への依存度が高く、補助費等の多くをこれらの団体に対する負担金が占めている。個々の補助金等については年度ごとに増減はあるものの、全体としては概ね同程度で推移している。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年度においては、上下衛生一部事務組合や奈良県広域消防組合等に対する負担金の増減により、前年度と比較して数値に変動が見られる。 今後についても、補助金等については事業目的や公益性、社会的ニーズへの適合性等を検証し、必要に応じて見直しを行うことで、適正な支出に努めていく。</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58420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123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81280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2123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35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37</xdr:row>
      <xdr:rowOff>19558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351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公債費に係る経常収支比率については、過去に借り入れた過疎対策事業債や辺地対策事業債の元利償還が進んでいることにより、類似団体平均を上回る水準となっている。</a:t>
          </a:r>
        </a:p>
        <a:p>
          <a:r>
            <a:rPr kumimoji="1" lang="ja-JP" altLang="en-US" sz="900">
              <a:latin typeface="ＭＳ Ｐゴシック" panose="020B0600070205080204" pitchFamily="50" charset="-128"/>
              <a:ea typeface="ＭＳ Ｐゴシック" panose="020B0600070205080204" pitchFamily="50" charset="-128"/>
            </a:rPr>
            <a:t>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年度においては、過疎対策事業債に係る償還額が増加している一方で、臨時財政対策債の償還額は減少しているものの、全体として公債費は一定の水準で推移している。</a:t>
          </a:r>
        </a:p>
        <a:p>
          <a:r>
            <a:rPr kumimoji="1" lang="ja-JP" altLang="en-US" sz="900">
              <a:latin typeface="ＭＳ Ｐゴシック" panose="020B0600070205080204" pitchFamily="50" charset="-128"/>
              <a:ea typeface="ＭＳ Ｐゴシック" panose="020B0600070205080204" pitchFamily="50" charset="-128"/>
            </a:rPr>
            <a:t>今後も教育関連施設、福祉関連施設、観光関連施設等の改修事業を計画していることから、公債費は令和</a:t>
          </a:r>
          <a:r>
            <a:rPr kumimoji="1" lang="en-US" altLang="ja-JP" sz="900">
              <a:latin typeface="ＭＳ Ｐゴシック" panose="020B0600070205080204" pitchFamily="50" charset="-128"/>
              <a:ea typeface="ＭＳ Ｐゴシック" panose="020B0600070205080204" pitchFamily="50" charset="-128"/>
            </a:rPr>
            <a:t>10</a:t>
          </a:r>
          <a:r>
            <a:rPr kumimoji="1" lang="ja-JP" altLang="en-US" sz="900">
              <a:latin typeface="ＭＳ Ｐゴシック" panose="020B0600070205080204" pitchFamily="50" charset="-128"/>
              <a:ea typeface="ＭＳ Ｐゴシック" panose="020B0600070205080204" pitchFamily="50" charset="-128"/>
            </a:rPr>
            <a:t>年度頃をピークとして増加する見込みである。</a:t>
          </a:r>
        </a:p>
        <a:p>
          <a:r>
            <a:rPr kumimoji="1" lang="ja-JP" altLang="en-US" sz="900">
              <a:latin typeface="ＭＳ Ｐゴシック" panose="020B0600070205080204" pitchFamily="50" charset="-128"/>
              <a:ea typeface="ＭＳ Ｐゴシック" panose="020B0600070205080204" pitchFamily="50" charset="-128"/>
            </a:rPr>
            <a:t>今後については、基金の適切な活用や繰上償還等により公債費の抑制に努めるとともに、事業内容の見直しを進めながら、起債に過度に依存しない財政運営に努めていく。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xdr:rowOff>
    </xdr:from>
    <xdr:to>
      <xdr:col>24</xdr:col>
      <xdr:colOff>25400</xdr:colOff>
      <xdr:row>78</xdr:row>
      <xdr:rowOff>20320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3743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78</xdr:row>
      <xdr:rowOff>20320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340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138430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77470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7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121920</xdr:rowOff>
    </xdr:from>
    <xdr:to>
      <xdr:col>24</xdr:col>
      <xdr:colOff>76200</xdr:colOff>
      <xdr:row>78</xdr:row>
      <xdr:rowOff>52070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93997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140970</xdr:rowOff>
    </xdr:from>
    <xdr:to>
      <xdr:col>20</xdr:col>
      <xdr:colOff>38100</xdr:colOff>
      <xdr:row>78</xdr:row>
      <xdr:rowOff>71120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以外の経常経費については繰出金は減少したものの、人件費や物件費、扶助費、出資金等が増加した。しかし経常一般財源も増加したことから、公債費以外の経常収支比率は前年度と比較して微増となった。</a:t>
          </a:r>
        </a:p>
        <a:p>
          <a:r>
            <a:rPr kumimoji="1" lang="ja-JP" altLang="en-US" sz="1100">
              <a:latin typeface="ＭＳ Ｐゴシック" panose="020B0600070205080204" pitchFamily="50" charset="-128"/>
              <a:ea typeface="ＭＳ Ｐゴシック" panose="020B0600070205080204" pitchFamily="50" charset="-128"/>
            </a:rPr>
            <a:t>昨年同様に類似団体平均を下回っているが、本村は人口規模が小さく、行政運営に必要な経費が人口一人当たりで相対的に高くなる傾向にあることから、今後も歳出の抑制や事務事業の見直しを進めるとともに、住民サービスの低下を招くことのないよう、適切な事業実施に努めていく必要があ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123190</xdr:rowOff>
    </xdr:from>
    <xdr:to>
      <xdr:col>82</xdr:col>
      <xdr:colOff>107950</xdr:colOff>
      <xdr:row>76</xdr:row>
      <xdr:rowOff>1270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98194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111760</xdr:rowOff>
    </xdr:from>
    <xdr:to>
      <xdr:col>78</xdr:col>
      <xdr:colOff>69850</xdr:colOff>
      <xdr:row>75</xdr:row>
      <xdr:rowOff>123190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970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75</xdr:row>
      <xdr:rowOff>111760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9057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46990</xdr:rowOff>
    </xdr:from>
    <xdr:to>
      <xdr:col>69</xdr:col>
      <xdr:colOff>92075</xdr:colOff>
      <xdr:row>77</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905740"/>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121920</xdr:rowOff>
    </xdr:from>
    <xdr:to>
      <xdr:col>82</xdr:col>
      <xdr:colOff>158750</xdr:colOff>
      <xdr:row>76</xdr:row>
      <xdr:rowOff>52070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138447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72390</xdr:rowOff>
    </xdr:from>
    <xdr:to>
      <xdr:col>78</xdr:col>
      <xdr:colOff>120650</xdr:colOff>
      <xdr:row>76</xdr:row>
      <xdr:rowOff>2539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12717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60960</xdr:rowOff>
    </xdr:from>
    <xdr:to>
      <xdr:col>74</xdr:col>
      <xdr:colOff>31750</xdr:colOff>
      <xdr:row>75</xdr:row>
      <xdr:rowOff>162561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1287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167640</xdr:rowOff>
    </xdr:from>
    <xdr:to>
      <xdr:col>69</xdr:col>
      <xdr:colOff>142875</xdr:colOff>
      <xdr:row>75</xdr:row>
      <xdr:rowOff>97790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107967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7620</xdr:rowOff>
    </xdr:from>
    <xdr:to>
      <xdr:col>65</xdr:col>
      <xdr:colOff>53975</xdr:colOff>
      <xdr:row>77</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93997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127659</xdr:rowOff>
    </xdr:from>
    <xdr:to>
      <xdr:col>29</xdr:col>
      <xdr:colOff>127000</xdr:colOff>
      <xdr:row>16</xdr:row>
      <xdr:rowOff>51302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747034"/>
          <a:ext cx="647700" cy="95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51302</xdr:rowOff>
    </xdr:from>
    <xdr:to>
      <xdr:col>26</xdr:col>
      <xdr:colOff>50800</xdr:colOff>
      <xdr:row>16</xdr:row>
      <xdr:rowOff>89806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842127"/>
          <a:ext cx="698500" cy="38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81218</xdr:rowOff>
    </xdr:from>
    <xdr:to>
      <xdr:col>22</xdr:col>
      <xdr:colOff>114300</xdr:colOff>
      <xdr:row>16</xdr:row>
      <xdr:rowOff>89806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2872043"/>
          <a:ext cx="698500" cy="8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81218</xdr:rowOff>
    </xdr:from>
    <xdr:to>
      <xdr:col>18</xdr:col>
      <xdr:colOff>177800</xdr:colOff>
      <xdr:row>16</xdr:row>
      <xdr:rowOff>110190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872043"/>
          <a:ext cx="698500" cy="28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76859</xdr:rowOff>
    </xdr:from>
    <xdr:to>
      <xdr:col>29</xdr:col>
      <xdr:colOff>177800</xdr:colOff>
      <xdr:row>16</xdr:row>
      <xdr:rowOff>7009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696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93386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541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502</xdr:rowOff>
    </xdr:from>
    <xdr:to>
      <xdr:col>26</xdr:col>
      <xdr:colOff>101600</xdr:colOff>
      <xdr:row>16</xdr:row>
      <xdr:rowOff>102102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791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112279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560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39006</xdr:rowOff>
    </xdr:from>
    <xdr:to>
      <xdr:col>22</xdr:col>
      <xdr:colOff>165100</xdr:colOff>
      <xdr:row>16</xdr:row>
      <xdr:rowOff>140606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29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150783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59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30418</xdr:rowOff>
    </xdr:from>
    <xdr:to>
      <xdr:col>19</xdr:col>
      <xdr:colOff>38100</xdr:colOff>
      <xdr:row>16</xdr:row>
      <xdr:rowOff>132018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21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142195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59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59390</xdr:rowOff>
    </xdr:from>
    <xdr:to>
      <xdr:col>15</xdr:col>
      <xdr:colOff>101600</xdr:colOff>
      <xdr:row>16</xdr:row>
      <xdr:rowOff>160990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850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171167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1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165047</xdr:rowOff>
    </xdr:from>
    <xdr:to>
      <xdr:col>29</xdr:col>
      <xdr:colOff>127000</xdr:colOff>
      <xdr:row>35</xdr:row>
      <xdr:rowOff>238640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775397"/>
          <a:ext cx="647700" cy="73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165047</xdr:rowOff>
    </xdr:from>
    <xdr:to>
      <xdr:col>26</xdr:col>
      <xdr:colOff>50800</xdr:colOff>
      <xdr:row>35</xdr:row>
      <xdr:rowOff>221812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775397"/>
          <a:ext cx="698500" cy="56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221812</xdr:rowOff>
    </xdr:from>
    <xdr:to>
      <xdr:col>22</xdr:col>
      <xdr:colOff>114300</xdr:colOff>
      <xdr:row>35</xdr:row>
      <xdr:rowOff>245270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32162"/>
          <a:ext cx="698500" cy="23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245270</xdr:rowOff>
    </xdr:from>
    <xdr:to>
      <xdr:col>18</xdr:col>
      <xdr:colOff>177800</xdr:colOff>
      <xdr:row>35</xdr:row>
      <xdr:rowOff>298629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55620"/>
          <a:ext cx="698500" cy="53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187840</xdr:rowOff>
    </xdr:from>
    <xdr:to>
      <xdr:col>29</xdr:col>
      <xdr:colOff>177800</xdr:colOff>
      <xdr:row>35</xdr:row>
      <xdr:rowOff>289440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98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32917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4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114247</xdr:rowOff>
    </xdr:from>
    <xdr:to>
      <xdr:col>26</xdr:col>
      <xdr:colOff>101600</xdr:colOff>
      <xdr:row>35</xdr:row>
      <xdr:rowOff>215847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24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226024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93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171012</xdr:rowOff>
    </xdr:from>
    <xdr:to>
      <xdr:col>22</xdr:col>
      <xdr:colOff>165100</xdr:colOff>
      <xdr:row>35</xdr:row>
      <xdr:rowOff>272612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81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282789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50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194470</xdr:rowOff>
    </xdr:from>
    <xdr:to>
      <xdr:col>19</xdr:col>
      <xdr:colOff>38100</xdr:colOff>
      <xdr:row>35</xdr:row>
      <xdr:rowOff>296070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04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306247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7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247829</xdr:rowOff>
    </xdr:from>
    <xdr:to>
      <xdr:col>15</xdr:col>
      <xdr:colOff>101600</xdr:colOff>
      <xdr:row>36</xdr:row>
      <xdr:rowOff>6529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58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16706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27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796
784
133.39
2,609,580
2,507,510
82,671
1,243,457
3,598,978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39431</xdr:rowOff>
    </xdr:from>
    <xdr:to>
      <xdr:col>24</xdr:col>
      <xdr:colOff>63500</xdr:colOff>
      <xdr:row>35</xdr:row>
      <xdr:rowOff>126384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040181"/>
          <a:ext cx="838200" cy="8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126384</xdr:rowOff>
    </xdr:from>
    <xdr:to>
      <xdr:col>19</xdr:col>
      <xdr:colOff>177800</xdr:colOff>
      <xdr:row>36</xdr:row>
      <xdr:rowOff>2977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127134"/>
          <a:ext cx="889000" cy="4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150630</xdr:rowOff>
    </xdr:from>
    <xdr:to>
      <xdr:col>15</xdr:col>
      <xdr:colOff>50800</xdr:colOff>
      <xdr:row>36</xdr:row>
      <xdr:rowOff>2977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151380"/>
          <a:ext cx="8890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150630</xdr:rowOff>
    </xdr:from>
    <xdr:to>
      <xdr:col>10</xdr:col>
      <xdr:colOff>114300</xdr:colOff>
      <xdr:row>36</xdr:row>
      <xdr:rowOff>16123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151380"/>
          <a:ext cx="889000" cy="3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160081</xdr:rowOff>
    </xdr:from>
    <xdr:to>
      <xdr:col>24</xdr:col>
      <xdr:colOff>114300</xdr:colOff>
      <xdr:row>35</xdr:row>
      <xdr:rowOff>90231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98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11508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84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75584</xdr:rowOff>
    </xdr:from>
    <xdr:to>
      <xdr:col>20</xdr:col>
      <xdr:colOff>38100</xdr:colOff>
      <xdr:row>36</xdr:row>
      <xdr:rowOff>5734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07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22261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85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123627</xdr:rowOff>
    </xdr:from>
    <xdr:to>
      <xdr:col>15</xdr:col>
      <xdr:colOff>101600</xdr:colOff>
      <xdr:row>36</xdr:row>
      <xdr:rowOff>53777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2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70304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89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99830</xdr:rowOff>
    </xdr:from>
    <xdr:to>
      <xdr:col>10</xdr:col>
      <xdr:colOff>165100</xdr:colOff>
      <xdr:row>36</xdr:row>
      <xdr:rowOff>29980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46507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87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136773</xdr:rowOff>
    </xdr:from>
    <xdr:to>
      <xdr:col>6</xdr:col>
      <xdr:colOff>38100</xdr:colOff>
      <xdr:row>36</xdr:row>
      <xdr:rowOff>66923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3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83450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1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61447</xdr:rowOff>
    </xdr:from>
    <xdr:to>
      <xdr:col>24</xdr:col>
      <xdr:colOff>63500</xdr:colOff>
      <xdr:row>57</xdr:row>
      <xdr:rowOff>100534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34097"/>
          <a:ext cx="838200" cy="3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96105</xdr:rowOff>
    </xdr:from>
    <xdr:to>
      <xdr:col>19</xdr:col>
      <xdr:colOff>177800</xdr:colOff>
      <xdr:row>57</xdr:row>
      <xdr:rowOff>100534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868755"/>
          <a:ext cx="889000" cy="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96105</xdr:rowOff>
    </xdr:from>
    <xdr:to>
      <xdr:col>15</xdr:col>
      <xdr:colOff>50800</xdr:colOff>
      <xdr:row>57</xdr:row>
      <xdr:rowOff>140700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68755"/>
          <a:ext cx="889000" cy="4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103848</xdr:rowOff>
    </xdr:from>
    <xdr:to>
      <xdr:col>10</xdr:col>
      <xdr:colOff>114300</xdr:colOff>
      <xdr:row>57</xdr:row>
      <xdr:rowOff>140700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76498"/>
          <a:ext cx="889000" cy="3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10647</xdr:rowOff>
    </xdr:from>
    <xdr:to>
      <xdr:col>24</xdr:col>
      <xdr:colOff>114300</xdr:colOff>
      <xdr:row>57</xdr:row>
      <xdr:rowOff>112247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8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33524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3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49734</xdr:rowOff>
    </xdr:from>
    <xdr:to>
      <xdr:col>20</xdr:col>
      <xdr:colOff>38100</xdr:colOff>
      <xdr:row>57</xdr:row>
      <xdr:rowOff>151334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2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167861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97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45305</xdr:rowOff>
    </xdr:from>
    <xdr:to>
      <xdr:col>15</xdr:col>
      <xdr:colOff>101600</xdr:colOff>
      <xdr:row>57</xdr:row>
      <xdr:rowOff>146905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1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163432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89900</xdr:rowOff>
    </xdr:from>
    <xdr:to>
      <xdr:col>10</xdr:col>
      <xdr:colOff>165100</xdr:colOff>
      <xdr:row>58</xdr:row>
      <xdr:rowOff>20050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6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36577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3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53048</xdr:rowOff>
    </xdr:from>
    <xdr:to>
      <xdr:col>6</xdr:col>
      <xdr:colOff>38100</xdr:colOff>
      <xdr:row>57</xdr:row>
      <xdr:rowOff>154648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2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171175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0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101177</xdr:rowOff>
    </xdr:from>
    <xdr:to>
      <xdr:col>24</xdr:col>
      <xdr:colOff>63500</xdr:colOff>
      <xdr:row>78</xdr:row>
      <xdr:rowOff>106496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74277"/>
          <a:ext cx="838200" cy="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101177</xdr:rowOff>
    </xdr:from>
    <xdr:to>
      <xdr:col>19</xdr:col>
      <xdr:colOff>177800</xdr:colOff>
      <xdr:row>78</xdr:row>
      <xdr:rowOff>101433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74277"/>
          <a:ext cx="8890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85621</xdr:rowOff>
    </xdr:from>
    <xdr:to>
      <xdr:col>15</xdr:col>
      <xdr:colOff>50800</xdr:colOff>
      <xdr:row>78</xdr:row>
      <xdr:rowOff>101433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58721"/>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85621</xdr:rowOff>
    </xdr:from>
    <xdr:to>
      <xdr:col>10</xdr:col>
      <xdr:colOff>114300</xdr:colOff>
      <xdr:row>78</xdr:row>
      <xdr:rowOff>93366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58721"/>
          <a:ext cx="889000" cy="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55696</xdr:rowOff>
    </xdr:from>
    <xdr:to>
      <xdr:col>24</xdr:col>
      <xdr:colOff>114300</xdr:colOff>
      <xdr:row>78</xdr:row>
      <xdr:rowOff>157296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50377</xdr:rowOff>
    </xdr:from>
    <xdr:to>
      <xdr:col>20</xdr:col>
      <xdr:colOff>38100</xdr:colOff>
      <xdr:row>78</xdr:row>
      <xdr:rowOff>151977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2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168504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19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50633</xdr:rowOff>
    </xdr:from>
    <xdr:to>
      <xdr:col>15</xdr:col>
      <xdr:colOff>101600</xdr:colOff>
      <xdr:row>78</xdr:row>
      <xdr:rowOff>152233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168760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9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34821</xdr:rowOff>
    </xdr:from>
    <xdr:to>
      <xdr:col>10</xdr:col>
      <xdr:colOff>165100</xdr:colOff>
      <xdr:row>78</xdr:row>
      <xdr:rowOff>136421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152948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18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42566</xdr:rowOff>
    </xdr:from>
    <xdr:to>
      <xdr:col>6</xdr:col>
      <xdr:colOff>38100</xdr:colOff>
      <xdr:row>78</xdr:row>
      <xdr:rowOff>144166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160693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9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41151</xdr:rowOff>
    </xdr:from>
    <xdr:to>
      <xdr:col>24</xdr:col>
      <xdr:colOff>63500</xdr:colOff>
      <xdr:row>96</xdr:row>
      <xdr:rowOff>160883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500351"/>
          <a:ext cx="838200" cy="11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41151</xdr:rowOff>
    </xdr:from>
    <xdr:to>
      <xdr:col>19</xdr:col>
      <xdr:colOff>177800</xdr:colOff>
      <xdr:row>96</xdr:row>
      <xdr:rowOff>141635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00351"/>
          <a:ext cx="889000" cy="10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11196</xdr:rowOff>
    </xdr:from>
    <xdr:to>
      <xdr:col>15</xdr:col>
      <xdr:colOff>50800</xdr:colOff>
      <xdr:row>96</xdr:row>
      <xdr:rowOff>141635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470396"/>
          <a:ext cx="889000" cy="13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11196</xdr:rowOff>
    </xdr:from>
    <xdr:to>
      <xdr:col>10</xdr:col>
      <xdr:colOff>114300</xdr:colOff>
      <xdr:row>97</xdr:row>
      <xdr:rowOff>33111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70396"/>
          <a:ext cx="889000" cy="19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110083</xdr:rowOff>
    </xdr:from>
    <xdr:to>
      <xdr:col>24</xdr:col>
      <xdr:colOff>114300</xdr:colOff>
      <xdr:row>97</xdr:row>
      <xdr:rowOff>40233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6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88510</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4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161801</xdr:rowOff>
    </xdr:from>
    <xdr:to>
      <xdr:col>20</xdr:col>
      <xdr:colOff>38100</xdr:colOff>
      <xdr:row>96</xdr:row>
      <xdr:rowOff>91951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83078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4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90835</xdr:rowOff>
    </xdr:from>
    <xdr:to>
      <xdr:col>15</xdr:col>
      <xdr:colOff>101600</xdr:colOff>
      <xdr:row>97</xdr:row>
      <xdr:rowOff>20985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12112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4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131846</xdr:rowOff>
    </xdr:from>
    <xdr:to>
      <xdr:col>10</xdr:col>
      <xdr:colOff>165100</xdr:colOff>
      <xdr:row>96</xdr:row>
      <xdr:rowOff>61996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1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53123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153761</xdr:rowOff>
    </xdr:from>
    <xdr:to>
      <xdr:col>6</xdr:col>
      <xdr:colOff>38100</xdr:colOff>
      <xdr:row>97</xdr:row>
      <xdr:rowOff>83911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1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75038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0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69822</xdr:rowOff>
    </xdr:from>
    <xdr:to>
      <xdr:col>55</xdr:col>
      <xdr:colOff>0</xdr:colOff>
      <xdr:row>37</xdr:row>
      <xdr:rowOff>80153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413472"/>
          <a:ext cx="838200" cy="1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69822</xdr:rowOff>
    </xdr:from>
    <xdr:to>
      <xdr:col>50</xdr:col>
      <xdr:colOff>114300</xdr:colOff>
      <xdr:row>37</xdr:row>
      <xdr:rowOff>89453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413472"/>
          <a:ext cx="889000" cy="1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89453</xdr:rowOff>
    </xdr:from>
    <xdr:to>
      <xdr:col>45</xdr:col>
      <xdr:colOff>177800</xdr:colOff>
      <xdr:row>37</xdr:row>
      <xdr:rowOff>151754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33103"/>
          <a:ext cx="889000" cy="6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24450</xdr:rowOff>
    </xdr:from>
    <xdr:to>
      <xdr:col>41</xdr:col>
      <xdr:colOff>50800</xdr:colOff>
      <xdr:row>37</xdr:row>
      <xdr:rowOff>151754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68100"/>
          <a:ext cx="889000" cy="12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29353</xdr:rowOff>
    </xdr:from>
    <xdr:to>
      <xdr:col>55</xdr:col>
      <xdr:colOff>50800</xdr:colOff>
      <xdr:row>37</xdr:row>
      <xdr:rowOff>130953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7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52230</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2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19022</xdr:rowOff>
    </xdr:from>
    <xdr:to>
      <xdr:col>50</xdr:col>
      <xdr:colOff>165100</xdr:colOff>
      <xdr:row>37</xdr:row>
      <xdr:rowOff>120622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137149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3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38653</xdr:rowOff>
    </xdr:from>
    <xdr:to>
      <xdr:col>46</xdr:col>
      <xdr:colOff>38100</xdr:colOff>
      <xdr:row>37</xdr:row>
      <xdr:rowOff>140253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8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156780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15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100954</xdr:rowOff>
    </xdr:from>
    <xdr:to>
      <xdr:col>41</xdr:col>
      <xdr:colOff>101600</xdr:colOff>
      <xdr:row>38</xdr:row>
      <xdr:rowOff>31104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4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47631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1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145100</xdr:rowOff>
    </xdr:from>
    <xdr:to>
      <xdr:col>36</xdr:col>
      <xdr:colOff>165100</xdr:colOff>
      <xdr:row>37</xdr:row>
      <xdr:rowOff>75250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1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91777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9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41549</xdr:rowOff>
    </xdr:from>
    <xdr:to>
      <xdr:col>55</xdr:col>
      <xdr:colOff>0</xdr:colOff>
      <xdr:row>57</xdr:row>
      <xdr:rowOff>166747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14199"/>
          <a:ext cx="838200" cy="12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41549</xdr:rowOff>
    </xdr:from>
    <xdr:to>
      <xdr:col>50</xdr:col>
      <xdr:colOff>114300</xdr:colOff>
      <xdr:row>58</xdr:row>
      <xdr:rowOff>108483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14199"/>
          <a:ext cx="889000" cy="23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108483</xdr:rowOff>
    </xdr:from>
    <xdr:to>
      <xdr:col>45</xdr:col>
      <xdr:colOff>177800</xdr:colOff>
      <xdr:row>58</xdr:row>
      <xdr:rowOff>143506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52583"/>
          <a:ext cx="889000" cy="3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1470</xdr:rowOff>
    </xdr:from>
    <xdr:to>
      <xdr:col>41</xdr:col>
      <xdr:colOff>50800</xdr:colOff>
      <xdr:row>58</xdr:row>
      <xdr:rowOff>143506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74120"/>
          <a:ext cx="889000" cy="31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115947</xdr:rowOff>
    </xdr:from>
    <xdr:to>
      <xdr:col>55</xdr:col>
      <xdr:colOff>50800</xdr:colOff>
      <xdr:row>58</xdr:row>
      <xdr:rowOff>46097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8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138824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4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162199</xdr:rowOff>
    </xdr:from>
    <xdr:to>
      <xdr:col>50</xdr:col>
      <xdr:colOff>165100</xdr:colOff>
      <xdr:row>57</xdr:row>
      <xdr:rowOff>92349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6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108876</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294205" y="95386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57683</xdr:rowOff>
    </xdr:from>
    <xdr:to>
      <xdr:col>46</xdr:col>
      <xdr:colOff>38100</xdr:colOff>
      <xdr:row>58</xdr:row>
      <xdr:rowOff>159283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4360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7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92706</xdr:rowOff>
    </xdr:from>
    <xdr:to>
      <xdr:col>41</xdr:col>
      <xdr:colOff>101600</xdr:colOff>
      <xdr:row>59</xdr:row>
      <xdr:rowOff>22856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3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39383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81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122120</xdr:rowOff>
    </xdr:from>
    <xdr:to>
      <xdr:col>36</xdr:col>
      <xdr:colOff>165100</xdr:colOff>
      <xdr:row>57</xdr:row>
      <xdr:rowOff>52270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55</xdr:row>
      <xdr:rowOff>68797</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27205" y="94985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4004</xdr:rowOff>
    </xdr:from>
    <xdr:to>
      <xdr:col>55</xdr:col>
      <xdr:colOff>0</xdr:colOff>
      <xdr:row>79</xdr:row>
      <xdr:rowOff>14067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48554"/>
          <a:ext cx="838200" cy="1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26167</xdr:rowOff>
    </xdr:from>
    <xdr:to>
      <xdr:col>50</xdr:col>
      <xdr:colOff>114300</xdr:colOff>
      <xdr:row>79</xdr:row>
      <xdr:rowOff>4004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99267"/>
          <a:ext cx="889000" cy="14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26167</xdr:rowOff>
    </xdr:from>
    <xdr:to>
      <xdr:col>45</xdr:col>
      <xdr:colOff>177800</xdr:colOff>
      <xdr:row>79</xdr:row>
      <xdr:rowOff>14759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99267"/>
          <a:ext cx="889000" cy="16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162192</xdr:rowOff>
    </xdr:from>
    <xdr:to>
      <xdr:col>41</xdr:col>
      <xdr:colOff>50800</xdr:colOff>
      <xdr:row>79</xdr:row>
      <xdr:rowOff>14759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35292"/>
          <a:ext cx="889000" cy="2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134717</xdr:rowOff>
    </xdr:from>
    <xdr:to>
      <xdr:col>55</xdr:col>
      <xdr:colOff>50800</xdr:colOff>
      <xdr:row>79</xdr:row>
      <xdr:rowOff>64867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0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49644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124654</xdr:rowOff>
    </xdr:from>
    <xdr:to>
      <xdr:col>50</xdr:col>
      <xdr:colOff>165100</xdr:colOff>
      <xdr:row>79</xdr:row>
      <xdr:rowOff>54804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45931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9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146817</xdr:rowOff>
    </xdr:from>
    <xdr:to>
      <xdr:col>46</xdr:col>
      <xdr:colOff>38100</xdr:colOff>
      <xdr:row>78</xdr:row>
      <xdr:rowOff>76967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93494</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12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135409</xdr:rowOff>
    </xdr:from>
    <xdr:to>
      <xdr:col>41</xdr:col>
      <xdr:colOff>101600</xdr:colOff>
      <xdr:row>79</xdr:row>
      <xdr:rowOff>65559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0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56686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0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111392</xdr:rowOff>
    </xdr:from>
    <xdr:to>
      <xdr:col>36</xdr:col>
      <xdr:colOff>165100</xdr:colOff>
      <xdr:row>79</xdr:row>
      <xdr:rowOff>41542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32669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7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119618</xdr:rowOff>
    </xdr:from>
    <xdr:to>
      <xdr:col>55</xdr:col>
      <xdr:colOff>0</xdr:colOff>
      <xdr:row>96</xdr:row>
      <xdr:rowOff>121920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407368"/>
          <a:ext cx="838200" cy="17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119618</xdr:rowOff>
    </xdr:from>
    <xdr:to>
      <xdr:col>50</xdr:col>
      <xdr:colOff>114300</xdr:colOff>
      <xdr:row>97</xdr:row>
      <xdr:rowOff>160505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07368"/>
          <a:ext cx="889000" cy="38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152067</xdr:rowOff>
    </xdr:from>
    <xdr:to>
      <xdr:col>45</xdr:col>
      <xdr:colOff>177800</xdr:colOff>
      <xdr:row>97</xdr:row>
      <xdr:rowOff>160505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82717"/>
          <a:ext cx="889000" cy="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66046</xdr:rowOff>
    </xdr:from>
    <xdr:to>
      <xdr:col>41</xdr:col>
      <xdr:colOff>50800</xdr:colOff>
      <xdr:row>97</xdr:row>
      <xdr:rowOff>152067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353796"/>
          <a:ext cx="889000" cy="42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71120</xdr:rowOff>
    </xdr:from>
    <xdr:to>
      <xdr:col>55</xdr:col>
      <xdr:colOff>50800</xdr:colOff>
      <xdr:row>97</xdr:row>
      <xdr:rowOff>1270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93997</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8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68818</xdr:rowOff>
    </xdr:from>
    <xdr:to>
      <xdr:col>50</xdr:col>
      <xdr:colOff>165100</xdr:colOff>
      <xdr:row>95</xdr:row>
      <xdr:rowOff>170418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94</xdr:row>
      <xdr:rowOff>15495</xdr:rowOff>
    </xdr:from>
    <xdr:ext cx="690189"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294205" y="161317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109705</xdr:rowOff>
    </xdr:from>
    <xdr:to>
      <xdr:col>46</xdr:col>
      <xdr:colOff>38100</xdr:colOff>
      <xdr:row>98</xdr:row>
      <xdr:rowOff>39855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4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56382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101267</xdr:rowOff>
    </xdr:from>
    <xdr:to>
      <xdr:col>41</xdr:col>
      <xdr:colOff>101600</xdr:colOff>
      <xdr:row>98</xdr:row>
      <xdr:rowOff>31417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3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47944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0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15246</xdr:rowOff>
    </xdr:from>
    <xdr:to>
      <xdr:col>36</xdr:col>
      <xdr:colOff>165100</xdr:colOff>
      <xdr:row>95</xdr:row>
      <xdr:rowOff>116846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93</xdr:row>
      <xdr:rowOff>133373</xdr:rowOff>
    </xdr:from>
    <xdr:ext cx="69018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27205" y="160782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16546</xdr:rowOff>
    </xdr:from>
    <xdr:to>
      <xdr:col>85</xdr:col>
      <xdr:colOff>127000</xdr:colOff>
      <xdr:row>39</xdr:row>
      <xdr:rowOff>33702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03096"/>
          <a:ext cx="838200" cy="1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33702</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20252"/>
          <a:ext cx="889000" cy="1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137196</xdr:rowOff>
    </xdr:from>
    <xdr:to>
      <xdr:col>85</xdr:col>
      <xdr:colOff>177800</xdr:colOff>
      <xdr:row>39</xdr:row>
      <xdr:rowOff>67346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5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80217</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154352</xdr:rowOff>
    </xdr:from>
    <xdr:to>
      <xdr:col>81</xdr:col>
      <xdr:colOff>101600</xdr:colOff>
      <xdr:row>39</xdr:row>
      <xdr:rowOff>84502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6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75629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6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24038</xdr:rowOff>
    </xdr:from>
    <xdr:to>
      <xdr:col>85</xdr:col>
      <xdr:colOff>127000</xdr:colOff>
      <xdr:row>75</xdr:row>
      <xdr:rowOff>41362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882788"/>
          <a:ext cx="838200" cy="1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41362</xdr:rowOff>
    </xdr:from>
    <xdr:to>
      <xdr:col>81</xdr:col>
      <xdr:colOff>50800</xdr:colOff>
      <xdr:row>75</xdr:row>
      <xdr:rowOff>101804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900112"/>
          <a:ext cx="889000" cy="6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101804</xdr:rowOff>
    </xdr:from>
    <xdr:to>
      <xdr:col>76</xdr:col>
      <xdr:colOff>114300</xdr:colOff>
      <xdr:row>75</xdr:row>
      <xdr:rowOff>142957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960554"/>
          <a:ext cx="889000" cy="4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142957</xdr:rowOff>
    </xdr:from>
    <xdr:to>
      <xdr:col>71</xdr:col>
      <xdr:colOff>177800</xdr:colOff>
      <xdr:row>76</xdr:row>
      <xdr:rowOff>54111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001707"/>
          <a:ext cx="889000" cy="8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144688</xdr:rowOff>
    </xdr:from>
    <xdr:to>
      <xdr:col>85</xdr:col>
      <xdr:colOff>177800</xdr:colOff>
      <xdr:row>75</xdr:row>
      <xdr:rowOff>74838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83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167565</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68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162012</xdr:rowOff>
    </xdr:from>
    <xdr:to>
      <xdr:col>81</xdr:col>
      <xdr:colOff>101600</xdr:colOff>
      <xdr:row>75</xdr:row>
      <xdr:rowOff>92162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84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108689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62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51004</xdr:rowOff>
    </xdr:from>
    <xdr:to>
      <xdr:col>76</xdr:col>
      <xdr:colOff>165100</xdr:colOff>
      <xdr:row>75</xdr:row>
      <xdr:rowOff>152605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9097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169131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6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92157</xdr:rowOff>
    </xdr:from>
    <xdr:to>
      <xdr:col>72</xdr:col>
      <xdr:colOff>38100</xdr:colOff>
      <xdr:row>76</xdr:row>
      <xdr:rowOff>22307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95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38834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72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3311</xdr:rowOff>
    </xdr:from>
    <xdr:to>
      <xdr:col>67</xdr:col>
      <xdr:colOff>101600</xdr:colOff>
      <xdr:row>76</xdr:row>
      <xdr:rowOff>104911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3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121439</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80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12660</xdr:rowOff>
    </xdr:from>
    <xdr:to>
      <xdr:col>85</xdr:col>
      <xdr:colOff>127000</xdr:colOff>
      <xdr:row>97</xdr:row>
      <xdr:rowOff>86846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643310"/>
          <a:ext cx="838200" cy="7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12660</xdr:rowOff>
    </xdr:from>
    <xdr:to>
      <xdr:col>81</xdr:col>
      <xdr:colOff>50800</xdr:colOff>
      <xdr:row>97</xdr:row>
      <xdr:rowOff>27161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643310"/>
          <a:ext cx="889000" cy="1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158769</xdr:rowOff>
    </xdr:from>
    <xdr:to>
      <xdr:col>76</xdr:col>
      <xdr:colOff>114300</xdr:colOff>
      <xdr:row>97</xdr:row>
      <xdr:rowOff>27161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617969"/>
          <a:ext cx="889000" cy="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158769</xdr:rowOff>
    </xdr:from>
    <xdr:to>
      <xdr:col>71</xdr:col>
      <xdr:colOff>177800</xdr:colOff>
      <xdr:row>97</xdr:row>
      <xdr:rowOff>103446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617969"/>
          <a:ext cx="889000" cy="11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36046</xdr:rowOff>
    </xdr:from>
    <xdr:to>
      <xdr:col>85</xdr:col>
      <xdr:colOff>177800</xdr:colOff>
      <xdr:row>97</xdr:row>
      <xdr:rowOff>137646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66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58923</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1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133310</xdr:rowOff>
    </xdr:from>
    <xdr:to>
      <xdr:col>81</xdr:col>
      <xdr:colOff>101600</xdr:colOff>
      <xdr:row>97</xdr:row>
      <xdr:rowOff>63460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5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79987</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36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147811</xdr:rowOff>
    </xdr:from>
    <xdr:to>
      <xdr:col>76</xdr:col>
      <xdr:colOff>165100</xdr:colOff>
      <xdr:row>97</xdr:row>
      <xdr:rowOff>77961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60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94488</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38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107969</xdr:rowOff>
    </xdr:from>
    <xdr:to>
      <xdr:col>72</xdr:col>
      <xdr:colOff>38100</xdr:colOff>
      <xdr:row>97</xdr:row>
      <xdr:rowOff>38119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56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54646</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34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52646</xdr:rowOff>
    </xdr:from>
    <xdr:to>
      <xdr:col>67</xdr:col>
      <xdr:colOff>101600</xdr:colOff>
      <xdr:row>97</xdr:row>
      <xdr:rowOff>154246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68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170773</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45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101771</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273971"/>
          <a:ext cx="838200" cy="38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20153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35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50971</xdr:rowOff>
    </xdr:from>
    <xdr:to>
      <xdr:col>116</xdr:col>
      <xdr:colOff>114300</xdr:colOff>
      <xdr:row>36</xdr:row>
      <xdr:rowOff>152571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22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73848</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07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89033</xdr:rowOff>
    </xdr:from>
    <xdr:to>
      <xdr:col>116</xdr:col>
      <xdr:colOff>63500</xdr:colOff>
      <xdr:row>59</xdr:row>
      <xdr:rowOff>89212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204583"/>
          <a:ext cx="8382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89212</xdr:rowOff>
    </xdr:from>
    <xdr:to>
      <xdr:col>111</xdr:col>
      <xdr:colOff>177800</xdr:colOff>
      <xdr:row>59</xdr:row>
      <xdr:rowOff>89261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204762"/>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89261</xdr:rowOff>
    </xdr:from>
    <xdr:to>
      <xdr:col>107</xdr:col>
      <xdr:colOff>50800</xdr:colOff>
      <xdr:row>59</xdr:row>
      <xdr:rowOff>94176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204811"/>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71512</xdr:rowOff>
    </xdr:from>
    <xdr:to>
      <xdr:col>102</xdr:col>
      <xdr:colOff>114300</xdr:colOff>
      <xdr:row>59</xdr:row>
      <xdr:rowOff>94176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87062"/>
          <a:ext cx="8890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38233</xdr:rowOff>
    </xdr:from>
    <xdr:to>
      <xdr:col>116</xdr:col>
      <xdr:colOff>114300</xdr:colOff>
      <xdr:row>59</xdr:row>
      <xdr:rowOff>139833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5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147419</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38412</xdr:rowOff>
    </xdr:from>
    <xdr:to>
      <xdr:col>112</xdr:col>
      <xdr:colOff>38100</xdr:colOff>
      <xdr:row>59</xdr:row>
      <xdr:rowOff>140012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5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131139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246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38461</xdr:rowOff>
    </xdr:from>
    <xdr:to>
      <xdr:col>107</xdr:col>
      <xdr:colOff>101600</xdr:colOff>
      <xdr:row>59</xdr:row>
      <xdr:rowOff>140061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5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131188</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246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43376</xdr:rowOff>
    </xdr:from>
    <xdr:to>
      <xdr:col>102</xdr:col>
      <xdr:colOff>165100</xdr:colOff>
      <xdr:row>59</xdr:row>
      <xdr:rowOff>144976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5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136103</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251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20712</xdr:rowOff>
    </xdr:from>
    <xdr:to>
      <xdr:col>98</xdr:col>
      <xdr:colOff>38100</xdr:colOff>
      <xdr:row>59</xdr:row>
      <xdr:rowOff>122312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3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113439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22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146714</xdr:rowOff>
    </xdr:from>
    <xdr:to>
      <xdr:col>116</xdr:col>
      <xdr:colOff>63500</xdr:colOff>
      <xdr:row>76</xdr:row>
      <xdr:rowOff>28749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34014"/>
          <a:ext cx="838200" cy="2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146714</xdr:rowOff>
    </xdr:from>
    <xdr:to>
      <xdr:col>111</xdr:col>
      <xdr:colOff>177800</xdr:colOff>
      <xdr:row>75</xdr:row>
      <xdr:rowOff>40698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34014"/>
          <a:ext cx="889000" cy="6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40698</xdr:rowOff>
    </xdr:from>
    <xdr:to>
      <xdr:col>107</xdr:col>
      <xdr:colOff>50800</xdr:colOff>
      <xdr:row>75</xdr:row>
      <xdr:rowOff>100933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899448"/>
          <a:ext cx="889000" cy="6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100933</xdr:rowOff>
    </xdr:from>
    <xdr:to>
      <xdr:col>102</xdr:col>
      <xdr:colOff>114300</xdr:colOff>
      <xdr:row>75</xdr:row>
      <xdr:rowOff>125946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959683"/>
          <a:ext cx="889000" cy="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149399</xdr:rowOff>
    </xdr:from>
    <xdr:to>
      <xdr:col>116</xdr:col>
      <xdr:colOff>114300</xdr:colOff>
      <xdr:row>76</xdr:row>
      <xdr:rowOff>79549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826</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5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95914</xdr:rowOff>
    </xdr:from>
    <xdr:to>
      <xdr:col>112</xdr:col>
      <xdr:colOff>38100</xdr:colOff>
      <xdr:row>75</xdr:row>
      <xdr:rowOff>26064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8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42591</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55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161348</xdr:rowOff>
    </xdr:from>
    <xdr:to>
      <xdr:col>107</xdr:col>
      <xdr:colOff>101600</xdr:colOff>
      <xdr:row>75</xdr:row>
      <xdr:rowOff>91498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4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108025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62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50133</xdr:rowOff>
    </xdr:from>
    <xdr:to>
      <xdr:col>102</xdr:col>
      <xdr:colOff>165100</xdr:colOff>
      <xdr:row>75</xdr:row>
      <xdr:rowOff>151733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0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168260</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684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75146</xdr:rowOff>
    </xdr:from>
    <xdr:to>
      <xdr:col>98</xdr:col>
      <xdr:colOff>38100</xdr:colOff>
      <xdr:row>76</xdr:row>
      <xdr:rowOff>5296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21823</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70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住民一人当たりのコストについては、本村は人口規模が小さく、人口減少も進行していることから、行政運営に必要な経費が相対的に高くなる傾向にあり、全体として類似団体平均を上回る水準で推移している。 人件費については、職員数の増加や給与改定に伴う基本給及び各種手当の増加等により、前年度と比較して増加している。 物件費については、情報セキュリティ対策等のシステム関連経費に加え、物価高騰の影響による委託料の増加などにより、類似団体平均を大きく上回る水準となっていることから、引き続き経費の節減に努める必要がある。 維持補修費については、平成</a:t>
          </a:r>
          <a:r>
            <a:rPr kumimoji="1" lang="en-US" altLang="ja-JP" sz="950">
              <a:latin typeface="ＭＳ Ｐゴシック" panose="020B0600070205080204" pitchFamily="50" charset="-128"/>
              <a:ea typeface="ＭＳ Ｐゴシック" panose="020B0600070205080204" pitchFamily="50" charset="-128"/>
            </a:rPr>
            <a:t>30</a:t>
          </a:r>
          <a:r>
            <a:rPr kumimoji="1" lang="ja-JP" altLang="en-US" sz="950">
              <a:latin typeface="ＭＳ Ｐゴシック" panose="020B0600070205080204" pitchFamily="50" charset="-128"/>
              <a:ea typeface="ＭＳ Ｐゴシック" panose="020B0600070205080204" pitchFamily="50" charset="-128"/>
            </a:rPr>
            <a:t>年度に公営企業会計を廃止したことに伴い、平成</a:t>
          </a:r>
          <a:r>
            <a:rPr kumimoji="1" lang="en-US" altLang="ja-JP" sz="950">
              <a:latin typeface="ＭＳ Ｐゴシック" panose="020B0600070205080204" pitchFamily="50" charset="-128"/>
              <a:ea typeface="ＭＳ Ｐゴシック" panose="020B0600070205080204" pitchFamily="50" charset="-128"/>
            </a:rPr>
            <a:t>31</a:t>
          </a:r>
          <a:r>
            <a:rPr kumimoji="1" lang="ja-JP" altLang="en-US" sz="950">
              <a:latin typeface="ＭＳ Ｐゴシック" panose="020B0600070205080204" pitchFamily="50" charset="-128"/>
              <a:ea typeface="ＭＳ Ｐゴシック" panose="020B0600070205080204" pitchFamily="50" charset="-128"/>
            </a:rPr>
            <a:t>年度以降は同事業の施設維持修繕費を普通会計内で管理してきたことから増加傾向であったが、施設の集約化や複合化、更新等を進めてきたことにより、令和</a:t>
          </a:r>
          <a:r>
            <a:rPr kumimoji="1" lang="en-US" altLang="ja-JP" sz="950">
              <a:latin typeface="ＭＳ Ｐゴシック" panose="020B0600070205080204" pitchFamily="50" charset="-128"/>
              <a:ea typeface="ＭＳ Ｐゴシック" panose="020B0600070205080204" pitchFamily="50" charset="-128"/>
            </a:rPr>
            <a:t>6</a:t>
          </a:r>
          <a:r>
            <a:rPr kumimoji="1" lang="ja-JP" altLang="en-US" sz="950">
              <a:latin typeface="ＭＳ Ｐゴシック" panose="020B0600070205080204" pitchFamily="50" charset="-128"/>
              <a:ea typeface="ＭＳ Ｐゴシック" panose="020B0600070205080204" pitchFamily="50" charset="-128"/>
            </a:rPr>
            <a:t>年度は類似団体平均を下回る水準となっている。 扶助費については、令和</a:t>
          </a:r>
          <a:r>
            <a:rPr kumimoji="1" lang="en-US" altLang="ja-JP" sz="950">
              <a:latin typeface="ＭＳ Ｐゴシック" panose="020B0600070205080204" pitchFamily="50" charset="-128"/>
              <a:ea typeface="ＭＳ Ｐゴシック" panose="020B0600070205080204" pitchFamily="50" charset="-128"/>
            </a:rPr>
            <a:t>5</a:t>
          </a:r>
          <a:r>
            <a:rPr kumimoji="1" lang="ja-JP" altLang="en-US" sz="950">
              <a:latin typeface="ＭＳ Ｐゴシック" panose="020B0600070205080204" pitchFamily="50" charset="-128"/>
              <a:ea typeface="ＭＳ Ｐゴシック" panose="020B0600070205080204" pitchFamily="50" charset="-128"/>
            </a:rPr>
            <a:t>年度に実施した物価高騰対応の非課税・均等割世帯及び低所得の子育て世帯等への給付金事業の大半が終了したことにより、前年度と比較して減少している。補助費等については、ふるさと納税の返礼品等に係る費用等は減少したものの、事務組合や広域連合への負担金の増減により、依然として高い水準で推移している。 普通建設事業費については、老朽化した施設やインフラの更新整備により例年類似団体平均より高い水準で推移しているが、庁舎移転整備事業の大半が令和</a:t>
          </a:r>
          <a:r>
            <a:rPr kumimoji="1" lang="en-US" altLang="ja-JP" sz="950">
              <a:latin typeface="ＭＳ Ｐゴシック" panose="020B0600070205080204" pitchFamily="50" charset="-128"/>
              <a:ea typeface="ＭＳ Ｐゴシック" panose="020B0600070205080204" pitchFamily="50" charset="-128"/>
            </a:rPr>
            <a:t>5</a:t>
          </a:r>
          <a:r>
            <a:rPr kumimoji="1" lang="ja-JP" altLang="en-US" sz="950">
              <a:latin typeface="ＭＳ Ｐゴシック" panose="020B0600070205080204" pitchFamily="50" charset="-128"/>
              <a:ea typeface="ＭＳ Ｐゴシック" panose="020B0600070205080204" pitchFamily="50" charset="-128"/>
            </a:rPr>
            <a:t>年度で終了したことから、前年度と比較して大幅に減少している。 災害復旧事業費については、令和</a:t>
          </a:r>
          <a:r>
            <a:rPr kumimoji="1" lang="en-US" altLang="ja-JP" sz="950">
              <a:latin typeface="ＭＳ Ｐゴシック" panose="020B0600070205080204" pitchFamily="50" charset="-128"/>
              <a:ea typeface="ＭＳ Ｐゴシック" panose="020B0600070205080204" pitchFamily="50" charset="-128"/>
            </a:rPr>
            <a:t>6</a:t>
          </a:r>
          <a:r>
            <a:rPr kumimoji="1" lang="ja-JP" altLang="en-US" sz="950">
              <a:latin typeface="ＭＳ Ｐゴシック" panose="020B0600070205080204" pitchFamily="50" charset="-128"/>
              <a:ea typeface="ＭＳ Ｐゴシック" panose="020B0600070205080204" pitchFamily="50" charset="-128"/>
            </a:rPr>
            <a:t>年度も林道に係る災害復旧費の支出があったものの、前年度と比較して減少している。 公債費については、過去に借り入れた過疎対策事業債や辺地対策事業債の償還が進んでいることから、類似団体平均を上回る水準で推移している。令和６年度は過疎対策事業債の償還額が増加する一方、臨時財政対策債の償還額は減少している。今後も教育関連施設、福祉関連施設、観光関連施設等の改修事業を予定していることから、公債費は増加する見込みであり、基金の活用や繰上償還等により抑制に努めていく必要がある。積立金については、令和</a:t>
          </a:r>
          <a:r>
            <a:rPr kumimoji="1" lang="en-US" altLang="ja-JP" sz="950">
              <a:latin typeface="ＭＳ Ｐゴシック" panose="020B0600070205080204" pitchFamily="50" charset="-128"/>
              <a:ea typeface="ＭＳ Ｐゴシック" panose="020B0600070205080204" pitchFamily="50" charset="-128"/>
            </a:rPr>
            <a:t>5</a:t>
          </a:r>
          <a:r>
            <a:rPr kumimoji="1" lang="ja-JP" altLang="en-US" sz="950">
              <a:latin typeface="ＭＳ Ｐゴシック" panose="020B0600070205080204" pitchFamily="50" charset="-128"/>
              <a:ea typeface="ＭＳ Ｐゴシック" panose="020B0600070205080204" pitchFamily="50" charset="-128"/>
            </a:rPr>
            <a:t>年度の庁舎建設事業に係る基金積立ほどではないものの、令和</a:t>
          </a:r>
          <a:r>
            <a:rPr kumimoji="1" lang="en-US" altLang="ja-JP" sz="950">
              <a:latin typeface="ＭＳ Ｐゴシック" panose="020B0600070205080204" pitchFamily="50" charset="-128"/>
              <a:ea typeface="ＭＳ Ｐゴシック" panose="020B0600070205080204" pitchFamily="50" charset="-128"/>
            </a:rPr>
            <a:t>6</a:t>
          </a:r>
          <a:r>
            <a:rPr kumimoji="1" lang="ja-JP" altLang="en-US" sz="950">
              <a:latin typeface="ＭＳ Ｐゴシック" panose="020B0600070205080204" pitchFamily="50" charset="-128"/>
              <a:ea typeface="ＭＳ Ｐゴシック" panose="020B0600070205080204" pitchFamily="50" charset="-128"/>
            </a:rPr>
            <a:t>年度においても災害等の不測の事態に備えるため計画的に積立てを実施している。投資及び出資金については、簡易水道事業が令和</a:t>
          </a:r>
          <a:r>
            <a:rPr kumimoji="1" lang="en-US" altLang="ja-JP" sz="950">
              <a:latin typeface="ＭＳ Ｐゴシック" panose="020B0600070205080204" pitchFamily="50" charset="-128"/>
              <a:ea typeface="ＭＳ Ｐゴシック" panose="020B0600070205080204" pitchFamily="50" charset="-128"/>
            </a:rPr>
            <a:t>6</a:t>
          </a:r>
          <a:r>
            <a:rPr kumimoji="1" lang="ja-JP" altLang="en-US" sz="950">
              <a:latin typeface="ＭＳ Ｐゴシック" panose="020B0600070205080204" pitchFamily="50" charset="-128"/>
              <a:ea typeface="ＭＳ Ｐゴシック" panose="020B0600070205080204" pitchFamily="50" charset="-128"/>
            </a:rPr>
            <a:t>年度から法適用の公営企業会計へ移行したことに伴い、これまで繰出金として計上していた経費の一部が出資金へ移行したことによる決算統計上の区分変更により増加している。繰出金については、簡易水道事業の法適用化に伴う区分変更により、補助費等や出資金へ移行したことから前年度と比較して減少している。なお、失業対策事業費及び前年度繰上充用金については支出はなかった。本村は人口減少により住民一人当たりの行政コストが高くなる傾向にあることから、今後も事務事業の見直しや施設の適正配置等を進め、持続可能な財政運営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796
784
133.39
2,609,580
2,507,510
82,671
1,243,457
3,598,978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113140</xdr:rowOff>
    </xdr:from>
    <xdr:to>
      <xdr:col>24</xdr:col>
      <xdr:colOff>63500</xdr:colOff>
      <xdr:row>36</xdr:row>
      <xdr:rowOff>119126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285340"/>
          <a:ext cx="838200" cy="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85593</xdr:rowOff>
    </xdr:from>
    <xdr:to>
      <xdr:col>19</xdr:col>
      <xdr:colOff>177800</xdr:colOff>
      <xdr:row>36</xdr:row>
      <xdr:rowOff>119126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257793"/>
          <a:ext cx="889000" cy="3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85165</xdr:rowOff>
    </xdr:from>
    <xdr:to>
      <xdr:col>15</xdr:col>
      <xdr:colOff>50800</xdr:colOff>
      <xdr:row>36</xdr:row>
      <xdr:rowOff>85593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257365"/>
          <a:ext cx="889000" cy="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85165</xdr:rowOff>
    </xdr:from>
    <xdr:to>
      <xdr:col>10</xdr:col>
      <xdr:colOff>114300</xdr:colOff>
      <xdr:row>36</xdr:row>
      <xdr:rowOff>97052</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257365"/>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62340</xdr:rowOff>
    </xdr:from>
    <xdr:to>
      <xdr:col>24</xdr:col>
      <xdr:colOff>114300</xdr:colOff>
      <xdr:row>36</xdr:row>
      <xdr:rowOff>163940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3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85217</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08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68326</xdr:rowOff>
    </xdr:from>
    <xdr:to>
      <xdr:col>20</xdr:col>
      <xdr:colOff>38100</xdr:colOff>
      <xdr:row>36</xdr:row>
      <xdr:rowOff>169926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15003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1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34793</xdr:rowOff>
    </xdr:from>
    <xdr:to>
      <xdr:col>15</xdr:col>
      <xdr:colOff>101600</xdr:colOff>
      <xdr:row>36</xdr:row>
      <xdr:rowOff>136393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0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152920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98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34365</xdr:rowOff>
    </xdr:from>
    <xdr:to>
      <xdr:col>10</xdr:col>
      <xdr:colOff>165100</xdr:colOff>
      <xdr:row>36</xdr:row>
      <xdr:rowOff>135965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152492</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9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46252</xdr:rowOff>
    </xdr:from>
    <xdr:to>
      <xdr:col>6</xdr:col>
      <xdr:colOff>38100</xdr:colOff>
      <xdr:row>36</xdr:row>
      <xdr:rowOff>147852</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164379</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9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116339</xdr:rowOff>
    </xdr:from>
    <xdr:to>
      <xdr:col>24</xdr:col>
      <xdr:colOff>63500</xdr:colOff>
      <xdr:row>56</xdr:row>
      <xdr:rowOff>8009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374639"/>
          <a:ext cx="838200" cy="23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116339</xdr:rowOff>
    </xdr:from>
    <xdr:to>
      <xdr:col>19</xdr:col>
      <xdr:colOff>177800</xdr:colOff>
      <xdr:row>56</xdr:row>
      <xdr:rowOff>135683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374639"/>
          <a:ext cx="889000" cy="36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135683</xdr:rowOff>
    </xdr:from>
    <xdr:to>
      <xdr:col>15</xdr:col>
      <xdr:colOff>50800</xdr:colOff>
      <xdr:row>56</xdr:row>
      <xdr:rowOff>146819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36883"/>
          <a:ext cx="8890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146819</xdr:rowOff>
    </xdr:from>
    <xdr:to>
      <xdr:col>10</xdr:col>
      <xdr:colOff>114300</xdr:colOff>
      <xdr:row>56</xdr:row>
      <xdr:rowOff>149706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48019"/>
          <a:ext cx="889000" cy="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128659</xdr:rowOff>
    </xdr:from>
    <xdr:to>
      <xdr:col>24</xdr:col>
      <xdr:colOff>114300</xdr:colOff>
      <xdr:row>56</xdr:row>
      <xdr:rowOff>58809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5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151536</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098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65539</xdr:rowOff>
    </xdr:from>
    <xdr:to>
      <xdr:col>20</xdr:col>
      <xdr:colOff>38100</xdr:colOff>
      <xdr:row>54</xdr:row>
      <xdr:rowOff>167139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3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12216</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52205" y="9099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84883</xdr:rowOff>
    </xdr:from>
    <xdr:to>
      <xdr:col>15</xdr:col>
      <xdr:colOff>101600</xdr:colOff>
      <xdr:row>57</xdr:row>
      <xdr:rowOff>15033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8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31560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6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96019</xdr:rowOff>
    </xdr:from>
    <xdr:to>
      <xdr:col>10</xdr:col>
      <xdr:colOff>165100</xdr:colOff>
      <xdr:row>57</xdr:row>
      <xdr:rowOff>26169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42696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7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98906</xdr:rowOff>
    </xdr:from>
    <xdr:to>
      <xdr:col>6</xdr:col>
      <xdr:colOff>38100</xdr:colOff>
      <xdr:row>57</xdr:row>
      <xdr:rowOff>29056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45583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47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15449</xdr:rowOff>
    </xdr:from>
    <xdr:to>
      <xdr:col>24</xdr:col>
      <xdr:colOff>63500</xdr:colOff>
      <xdr:row>77</xdr:row>
      <xdr:rowOff>32598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217099"/>
          <a:ext cx="838200" cy="1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15449</xdr:rowOff>
    </xdr:from>
    <xdr:to>
      <xdr:col>19</xdr:col>
      <xdr:colOff>177800</xdr:colOff>
      <xdr:row>77</xdr:row>
      <xdr:rowOff>129682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17099"/>
          <a:ext cx="889000" cy="11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107003</xdr:rowOff>
    </xdr:from>
    <xdr:to>
      <xdr:col>15</xdr:col>
      <xdr:colOff>50800</xdr:colOff>
      <xdr:row>77</xdr:row>
      <xdr:rowOff>129682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308653"/>
          <a:ext cx="889000" cy="2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107003</xdr:rowOff>
    </xdr:from>
    <xdr:to>
      <xdr:col>10</xdr:col>
      <xdr:colOff>114300</xdr:colOff>
      <xdr:row>77</xdr:row>
      <xdr:rowOff>139272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08653"/>
          <a:ext cx="889000" cy="3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153248</xdr:rowOff>
    </xdr:from>
    <xdr:to>
      <xdr:col>24</xdr:col>
      <xdr:colOff>114300</xdr:colOff>
      <xdr:row>77</xdr:row>
      <xdr:rowOff>83398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8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4675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3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136099</xdr:rowOff>
    </xdr:from>
    <xdr:to>
      <xdr:col>20</xdr:col>
      <xdr:colOff>38100</xdr:colOff>
      <xdr:row>77</xdr:row>
      <xdr:rowOff>66249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6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82776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4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78882</xdr:rowOff>
    </xdr:from>
    <xdr:to>
      <xdr:col>15</xdr:col>
      <xdr:colOff>101600</xdr:colOff>
      <xdr:row>78</xdr:row>
      <xdr:rowOff>9032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8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25559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5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56203</xdr:rowOff>
    </xdr:from>
    <xdr:to>
      <xdr:col>10</xdr:col>
      <xdr:colOff>165100</xdr:colOff>
      <xdr:row>77</xdr:row>
      <xdr:rowOff>157803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5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2880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03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88472</xdr:rowOff>
    </xdr:from>
    <xdr:to>
      <xdr:col>6</xdr:col>
      <xdr:colOff>38100</xdr:colOff>
      <xdr:row>78</xdr:row>
      <xdr:rowOff>18622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9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35149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6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122517</xdr:rowOff>
    </xdr:from>
    <xdr:to>
      <xdr:col>24</xdr:col>
      <xdr:colOff>63500</xdr:colOff>
      <xdr:row>96</xdr:row>
      <xdr:rowOff>161889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81717"/>
          <a:ext cx="83820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122517</xdr:rowOff>
    </xdr:from>
    <xdr:to>
      <xdr:col>19</xdr:col>
      <xdr:colOff>177800</xdr:colOff>
      <xdr:row>97</xdr:row>
      <xdr:rowOff>13680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81717"/>
          <a:ext cx="889000" cy="6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13680</xdr:rowOff>
    </xdr:from>
    <xdr:to>
      <xdr:col>15</xdr:col>
      <xdr:colOff>50800</xdr:colOff>
      <xdr:row>97</xdr:row>
      <xdr:rowOff>41934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44330"/>
          <a:ext cx="889000" cy="2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37850</xdr:rowOff>
    </xdr:from>
    <xdr:to>
      <xdr:col>10</xdr:col>
      <xdr:colOff>114300</xdr:colOff>
      <xdr:row>97</xdr:row>
      <xdr:rowOff>41934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68500"/>
          <a:ext cx="889000"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111089</xdr:rowOff>
    </xdr:from>
    <xdr:to>
      <xdr:col>24</xdr:col>
      <xdr:colOff>114300</xdr:colOff>
      <xdr:row>97</xdr:row>
      <xdr:rowOff>41239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7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133966</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2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71717</xdr:rowOff>
    </xdr:from>
    <xdr:to>
      <xdr:col>20</xdr:col>
      <xdr:colOff>38100</xdr:colOff>
      <xdr:row>97</xdr:row>
      <xdr:rowOff>1867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3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18394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0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134330</xdr:rowOff>
    </xdr:from>
    <xdr:to>
      <xdr:col>15</xdr:col>
      <xdr:colOff>101600</xdr:colOff>
      <xdr:row>97</xdr:row>
      <xdr:rowOff>64480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9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81007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6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162584</xdr:rowOff>
    </xdr:from>
    <xdr:to>
      <xdr:col>10</xdr:col>
      <xdr:colOff>165100</xdr:colOff>
      <xdr:row>97</xdr:row>
      <xdr:rowOff>92734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2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109261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9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158500</xdr:rowOff>
    </xdr:from>
    <xdr:to>
      <xdr:col>6</xdr:col>
      <xdr:colOff>38100</xdr:colOff>
      <xdr:row>97</xdr:row>
      <xdr:rowOff>88650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105177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39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116295</xdr:rowOff>
    </xdr:from>
    <xdr:to>
      <xdr:col>55</xdr:col>
      <xdr:colOff>0</xdr:colOff>
      <xdr:row>57</xdr:row>
      <xdr:rowOff>147309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88945"/>
          <a:ext cx="83820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147309</xdr:rowOff>
    </xdr:from>
    <xdr:to>
      <xdr:col>50</xdr:col>
      <xdr:colOff>114300</xdr:colOff>
      <xdr:row>57</xdr:row>
      <xdr:rowOff>158350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19959"/>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158350</xdr:rowOff>
    </xdr:from>
    <xdr:to>
      <xdr:col>45</xdr:col>
      <xdr:colOff>177800</xdr:colOff>
      <xdr:row>58</xdr:row>
      <xdr:rowOff>1250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31000"/>
          <a:ext cx="889000" cy="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140641</xdr:rowOff>
    </xdr:from>
    <xdr:to>
      <xdr:col>41</xdr:col>
      <xdr:colOff>50800</xdr:colOff>
      <xdr:row>58</xdr:row>
      <xdr:rowOff>1250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13291"/>
          <a:ext cx="889000" cy="3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65495</xdr:rowOff>
    </xdr:from>
    <xdr:to>
      <xdr:col>55</xdr:col>
      <xdr:colOff>50800</xdr:colOff>
      <xdr:row>57</xdr:row>
      <xdr:rowOff>167095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3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88372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8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96509</xdr:rowOff>
    </xdr:from>
    <xdr:to>
      <xdr:col>50</xdr:col>
      <xdr:colOff>165100</xdr:colOff>
      <xdr:row>58</xdr:row>
      <xdr:rowOff>26659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6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43186</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4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107550</xdr:rowOff>
    </xdr:from>
    <xdr:to>
      <xdr:col>46</xdr:col>
      <xdr:colOff>38100</xdr:colOff>
      <xdr:row>58</xdr:row>
      <xdr:rowOff>37700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54227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5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121900</xdr:rowOff>
    </xdr:from>
    <xdr:to>
      <xdr:col>41</xdr:col>
      <xdr:colOff>101600</xdr:colOff>
      <xdr:row>58</xdr:row>
      <xdr:rowOff>52050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68577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6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89841</xdr:rowOff>
    </xdr:from>
    <xdr:to>
      <xdr:col>36</xdr:col>
      <xdr:colOff>165100</xdr:colOff>
      <xdr:row>58</xdr:row>
      <xdr:rowOff>19991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6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36518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37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65215</xdr:rowOff>
    </xdr:from>
    <xdr:to>
      <xdr:col>55</xdr:col>
      <xdr:colOff>0</xdr:colOff>
      <xdr:row>78</xdr:row>
      <xdr:rowOff>77515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38315"/>
          <a:ext cx="838200" cy="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171359</xdr:rowOff>
    </xdr:from>
    <xdr:to>
      <xdr:col>50</xdr:col>
      <xdr:colOff>114300</xdr:colOff>
      <xdr:row>78</xdr:row>
      <xdr:rowOff>65215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73009"/>
          <a:ext cx="889000" cy="6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171359</xdr:rowOff>
    </xdr:from>
    <xdr:to>
      <xdr:col>45</xdr:col>
      <xdr:colOff>177800</xdr:colOff>
      <xdr:row>78</xdr:row>
      <xdr:rowOff>47620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73009"/>
          <a:ext cx="889000" cy="4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36666</xdr:rowOff>
    </xdr:from>
    <xdr:to>
      <xdr:col>41</xdr:col>
      <xdr:colOff>50800</xdr:colOff>
      <xdr:row>78</xdr:row>
      <xdr:rowOff>47620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09766"/>
          <a:ext cx="889000" cy="1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26715</xdr:rowOff>
    </xdr:from>
    <xdr:to>
      <xdr:col>55</xdr:col>
      <xdr:colOff>50800</xdr:colOff>
      <xdr:row>78</xdr:row>
      <xdr:rowOff>128315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49592</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5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14415</xdr:rowOff>
    </xdr:from>
    <xdr:to>
      <xdr:col>50</xdr:col>
      <xdr:colOff>165100</xdr:colOff>
      <xdr:row>78</xdr:row>
      <xdr:rowOff>116015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8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132542</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6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120559</xdr:rowOff>
    </xdr:from>
    <xdr:to>
      <xdr:col>46</xdr:col>
      <xdr:colOff>38100</xdr:colOff>
      <xdr:row>78</xdr:row>
      <xdr:rowOff>50709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2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67236</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09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168270</xdr:rowOff>
    </xdr:from>
    <xdr:to>
      <xdr:col>41</xdr:col>
      <xdr:colOff>101600</xdr:colOff>
      <xdr:row>78</xdr:row>
      <xdr:rowOff>98420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114947</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4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157316</xdr:rowOff>
    </xdr:from>
    <xdr:to>
      <xdr:col>36</xdr:col>
      <xdr:colOff>165100</xdr:colOff>
      <xdr:row>78</xdr:row>
      <xdr:rowOff>87466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5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103993</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3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162827</xdr:rowOff>
    </xdr:from>
    <xdr:to>
      <xdr:col>55</xdr:col>
      <xdr:colOff>0</xdr:colOff>
      <xdr:row>98</xdr:row>
      <xdr:rowOff>48991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93477"/>
          <a:ext cx="838200" cy="5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11734</xdr:rowOff>
    </xdr:from>
    <xdr:to>
      <xdr:col>50</xdr:col>
      <xdr:colOff>114300</xdr:colOff>
      <xdr:row>98</xdr:row>
      <xdr:rowOff>48991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13834"/>
          <a:ext cx="889000" cy="3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5593</xdr:rowOff>
    </xdr:from>
    <xdr:to>
      <xdr:col>45</xdr:col>
      <xdr:colOff>177800</xdr:colOff>
      <xdr:row>98</xdr:row>
      <xdr:rowOff>11734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07693"/>
          <a:ext cx="889000" cy="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5593</xdr:rowOff>
    </xdr:from>
    <xdr:to>
      <xdr:col>41</xdr:col>
      <xdr:colOff>50800</xdr:colOff>
      <xdr:row>98</xdr:row>
      <xdr:rowOff>37751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07693"/>
          <a:ext cx="889000" cy="3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112027</xdr:rowOff>
    </xdr:from>
    <xdr:to>
      <xdr:col>55</xdr:col>
      <xdr:colOff>50800</xdr:colOff>
      <xdr:row>98</xdr:row>
      <xdr:rowOff>42177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134904</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9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169641</xdr:rowOff>
    </xdr:from>
    <xdr:to>
      <xdr:col>50</xdr:col>
      <xdr:colOff>165100</xdr:colOff>
      <xdr:row>98</xdr:row>
      <xdr:rowOff>99791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0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116318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7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132384</xdr:rowOff>
    </xdr:from>
    <xdr:to>
      <xdr:col>46</xdr:col>
      <xdr:colOff>38100</xdr:colOff>
      <xdr:row>98</xdr:row>
      <xdr:rowOff>62534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6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79061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3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126243</xdr:rowOff>
    </xdr:from>
    <xdr:to>
      <xdr:col>41</xdr:col>
      <xdr:colOff>101600</xdr:colOff>
      <xdr:row>98</xdr:row>
      <xdr:rowOff>56393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5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72920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53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158401</xdr:rowOff>
    </xdr:from>
    <xdr:to>
      <xdr:col>36</xdr:col>
      <xdr:colOff>165100</xdr:colOff>
      <xdr:row>98</xdr:row>
      <xdr:rowOff>88551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8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105078</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6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86532</xdr:rowOff>
    </xdr:from>
    <xdr:to>
      <xdr:col>85</xdr:col>
      <xdr:colOff>127000</xdr:colOff>
      <xdr:row>37</xdr:row>
      <xdr:rowOff>33942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58732"/>
          <a:ext cx="838200" cy="1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168824</xdr:rowOff>
    </xdr:from>
    <xdr:to>
      <xdr:col>81</xdr:col>
      <xdr:colOff>50800</xdr:colOff>
      <xdr:row>37</xdr:row>
      <xdr:rowOff>33942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41024"/>
          <a:ext cx="889000" cy="3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168824</xdr:rowOff>
    </xdr:from>
    <xdr:to>
      <xdr:col>76</xdr:col>
      <xdr:colOff>114300</xdr:colOff>
      <xdr:row>37</xdr:row>
      <xdr:rowOff>5767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41024"/>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117076</xdr:rowOff>
    </xdr:from>
    <xdr:to>
      <xdr:col>71</xdr:col>
      <xdr:colOff>177800</xdr:colOff>
      <xdr:row>37</xdr:row>
      <xdr:rowOff>5767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89276"/>
          <a:ext cx="889000" cy="6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35732</xdr:rowOff>
    </xdr:from>
    <xdr:to>
      <xdr:col>85</xdr:col>
      <xdr:colOff>177800</xdr:colOff>
      <xdr:row>36</xdr:row>
      <xdr:rowOff>137332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0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58609</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154592</xdr:rowOff>
    </xdr:from>
    <xdr:to>
      <xdr:col>81</xdr:col>
      <xdr:colOff>101600</xdr:colOff>
      <xdr:row>37</xdr:row>
      <xdr:rowOff>84742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2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101269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0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118024</xdr:rowOff>
    </xdr:from>
    <xdr:to>
      <xdr:col>76</xdr:col>
      <xdr:colOff>165100</xdr:colOff>
      <xdr:row>37</xdr:row>
      <xdr:rowOff>48174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9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64701</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606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126417</xdr:rowOff>
    </xdr:from>
    <xdr:to>
      <xdr:col>72</xdr:col>
      <xdr:colOff>38100</xdr:colOff>
      <xdr:row>37</xdr:row>
      <xdr:rowOff>56567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9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73094</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03795" y="607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66276</xdr:rowOff>
    </xdr:from>
    <xdr:to>
      <xdr:col>67</xdr:col>
      <xdr:colOff>101600</xdr:colOff>
      <xdr:row>36</xdr:row>
      <xdr:rowOff>167876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3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12953</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6013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158093</xdr:rowOff>
    </xdr:from>
    <xdr:to>
      <xdr:col>85</xdr:col>
      <xdr:colOff>126364</xdr:colOff>
      <xdr:row>58</xdr:row>
      <xdr:rowOff>134229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9073493"/>
          <a:ext cx="1269" cy="10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138056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134229</xdr:rowOff>
    </xdr:from>
    <xdr:to>
      <xdr:col>86</xdr:col>
      <xdr:colOff>25400</xdr:colOff>
      <xdr:row>58</xdr:row>
      <xdr:rowOff>134229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78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104770</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84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158093</xdr:rowOff>
    </xdr:from>
    <xdr:to>
      <xdr:col>86</xdr:col>
      <xdr:colOff>25400</xdr:colOff>
      <xdr:row>52</xdr:row>
      <xdr:rowOff>158093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07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53064</xdr:rowOff>
    </xdr:from>
    <xdr:to>
      <xdr:col>85</xdr:col>
      <xdr:colOff>127000</xdr:colOff>
      <xdr:row>56</xdr:row>
      <xdr:rowOff>83665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54264"/>
          <a:ext cx="838200" cy="3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93884</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66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115457</xdr:rowOff>
    </xdr:from>
    <xdr:to>
      <xdr:col>85</xdr:col>
      <xdr:colOff>177800</xdr:colOff>
      <xdr:row>58</xdr:row>
      <xdr:rowOff>45607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83665</xdr:rowOff>
    </xdr:from>
    <xdr:to>
      <xdr:col>81</xdr:col>
      <xdr:colOff>50800</xdr:colOff>
      <xdr:row>57</xdr:row>
      <xdr:rowOff>32743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684865"/>
          <a:ext cx="889000" cy="12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127991</xdr:rowOff>
    </xdr:from>
    <xdr:to>
      <xdr:col>81</xdr:col>
      <xdr:colOff>101600</xdr:colOff>
      <xdr:row>58</xdr:row>
      <xdr:rowOff>58141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0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49268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99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32743</xdr:rowOff>
    </xdr:from>
    <xdr:to>
      <xdr:col>76</xdr:col>
      <xdr:colOff>114300</xdr:colOff>
      <xdr:row>58</xdr:row>
      <xdr:rowOff>20272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05393"/>
          <a:ext cx="889000" cy="1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135871</xdr:rowOff>
    </xdr:from>
    <xdr:to>
      <xdr:col>76</xdr:col>
      <xdr:colOff>165100</xdr:colOff>
      <xdr:row>58</xdr:row>
      <xdr:rowOff>66021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0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57148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0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102087</xdr:rowOff>
    </xdr:from>
    <xdr:to>
      <xdr:col>71</xdr:col>
      <xdr:colOff>177800</xdr:colOff>
      <xdr:row>58</xdr:row>
      <xdr:rowOff>20272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8674587"/>
          <a:ext cx="889000" cy="128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157982</xdr:rowOff>
    </xdr:from>
    <xdr:to>
      <xdr:col>72</xdr:col>
      <xdr:colOff>38100</xdr:colOff>
      <xdr:row>58</xdr:row>
      <xdr:rowOff>88132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79259</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2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169450</xdr:rowOff>
    </xdr:from>
    <xdr:to>
      <xdr:col>67</xdr:col>
      <xdr:colOff>101600</xdr:colOff>
      <xdr:row>58</xdr:row>
      <xdr:rowOff>99600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90727</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03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2264</xdr:rowOff>
    </xdr:from>
    <xdr:to>
      <xdr:col>85</xdr:col>
      <xdr:colOff>177800</xdr:colOff>
      <xdr:row>56</xdr:row>
      <xdr:rowOff>103864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0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25141</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32865</xdr:rowOff>
    </xdr:from>
    <xdr:to>
      <xdr:col>81</xdr:col>
      <xdr:colOff>101600</xdr:colOff>
      <xdr:row>56</xdr:row>
      <xdr:rowOff>134465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3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150992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40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153393</xdr:rowOff>
    </xdr:from>
    <xdr:to>
      <xdr:col>76</xdr:col>
      <xdr:colOff>165100</xdr:colOff>
      <xdr:row>57</xdr:row>
      <xdr:rowOff>83543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5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100070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529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140922</xdr:rowOff>
    </xdr:from>
    <xdr:to>
      <xdr:col>72</xdr:col>
      <xdr:colOff>38100</xdr:colOff>
      <xdr:row>58</xdr:row>
      <xdr:rowOff>71072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1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87599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68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51287</xdr:rowOff>
    </xdr:from>
    <xdr:to>
      <xdr:col>67</xdr:col>
      <xdr:colOff>101600</xdr:colOff>
      <xdr:row>50</xdr:row>
      <xdr:rowOff>152887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86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48</xdr:row>
      <xdr:rowOff>169414</xdr:rowOff>
    </xdr:from>
    <xdr:ext cx="690189"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69205" y="83990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16546</xdr:rowOff>
    </xdr:from>
    <xdr:to>
      <xdr:col>85</xdr:col>
      <xdr:colOff>127000</xdr:colOff>
      <xdr:row>79</xdr:row>
      <xdr:rowOff>33702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61096"/>
          <a:ext cx="838200" cy="1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33702</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78252"/>
          <a:ext cx="889000" cy="1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137196</xdr:rowOff>
    </xdr:from>
    <xdr:to>
      <xdr:col>85</xdr:col>
      <xdr:colOff>177800</xdr:colOff>
      <xdr:row>79</xdr:row>
      <xdr:rowOff>67346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1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80217</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154352</xdr:rowOff>
    </xdr:from>
    <xdr:to>
      <xdr:col>81</xdr:col>
      <xdr:colOff>101600</xdr:colOff>
      <xdr:row>79</xdr:row>
      <xdr:rowOff>84502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2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75629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2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24037</xdr:rowOff>
    </xdr:from>
    <xdr:to>
      <xdr:col>85</xdr:col>
      <xdr:colOff>127000</xdr:colOff>
      <xdr:row>95</xdr:row>
      <xdr:rowOff>41362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311787"/>
          <a:ext cx="838200" cy="1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41362</xdr:rowOff>
    </xdr:from>
    <xdr:to>
      <xdr:col>81</xdr:col>
      <xdr:colOff>50800</xdr:colOff>
      <xdr:row>95</xdr:row>
      <xdr:rowOff>101803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329112"/>
          <a:ext cx="889000" cy="6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101803</xdr:rowOff>
    </xdr:from>
    <xdr:to>
      <xdr:col>76</xdr:col>
      <xdr:colOff>114300</xdr:colOff>
      <xdr:row>95</xdr:row>
      <xdr:rowOff>142957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389553"/>
          <a:ext cx="889000" cy="4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142957</xdr:rowOff>
    </xdr:from>
    <xdr:to>
      <xdr:col>71</xdr:col>
      <xdr:colOff>177800</xdr:colOff>
      <xdr:row>96</xdr:row>
      <xdr:rowOff>54111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430707"/>
          <a:ext cx="889000" cy="8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144687</xdr:rowOff>
    </xdr:from>
    <xdr:to>
      <xdr:col>85</xdr:col>
      <xdr:colOff>177800</xdr:colOff>
      <xdr:row>95</xdr:row>
      <xdr:rowOff>74837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26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167564</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11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162012</xdr:rowOff>
    </xdr:from>
    <xdr:to>
      <xdr:col>81</xdr:col>
      <xdr:colOff>101600</xdr:colOff>
      <xdr:row>95</xdr:row>
      <xdr:rowOff>92162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27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108689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05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51003</xdr:rowOff>
    </xdr:from>
    <xdr:to>
      <xdr:col>76</xdr:col>
      <xdr:colOff>165100</xdr:colOff>
      <xdr:row>95</xdr:row>
      <xdr:rowOff>152603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33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169130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11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92157</xdr:rowOff>
    </xdr:from>
    <xdr:to>
      <xdr:col>72</xdr:col>
      <xdr:colOff>38100</xdr:colOff>
      <xdr:row>96</xdr:row>
      <xdr:rowOff>22307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3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38834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15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3311</xdr:rowOff>
    </xdr:from>
    <xdr:to>
      <xdr:col>67</xdr:col>
      <xdr:colOff>101600</xdr:colOff>
      <xdr:row>96</xdr:row>
      <xdr:rowOff>104911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6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121438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3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住民一人当たりのコストについては、本村は人口規模が小さく人口減少も進んでいることから、行政運営に必要な経費が相対的に高くなり、全体として類似団体平均を上回る傾向にある。 議会費については、議員報酬自体は低水準であるものの、人口規模が小さいことから住民一人当たりのコストは類似団体より高い水準となっている。総務費については、庁舎移転改修工事が令和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で大半終了したことから減少したものの、基金積立てや情報セキュリティ強化などのシステム関連経費、事業の多様化に伴う委託料等により、引き続き高い水準で推移している。民生費については、物価高騰対応の非課税・均等割世帯及び低所得の子育て世帯等への給付金事業の大半が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で終了したことに加え、国民健康保険・介護保険・後期高齢者医療特別会計への繰出金が減少したことから、前年度と比較して減少している。衛生費については毎年多額の費用を支出している事務組合や広域連合への負担金の影響により類似団体平均を上回る水準で移行している。労働費は支出はなかった。農林水産業費については、農林業施設の整備等を計画的に実施していることから、類似団体平均より高い水準で推移している。商工費については、観光施設の改修整備を計画的に実施しているものの、物価高騰に伴う地域応援関連事業の減少等により、前年度と比較して減少している。土木費については、村道整備等の社会基盤整備を進めていることから一定の水準で推移しており、施設整備に係る財源については国庫補助金や地方債を活用している。消防費については、消防車両の購入や消防機器の整備に加え、奈良県広域消防組合への負担金の増加により、類似団体平均より高い水準となっている。教育費については、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年度から令和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かけて実施した教職員住宅整備工事の影響により、前年度同様に高い水準で推移している。災害復旧事業費については、令和６年度も林道に係る災害復旧費の支出があったものの、前年度と比較して減少している。公債費については、過去に借り入れた過疎対策事業債や辺地対策事業債の償還が進んでいることから、類似団体平均を上回る水準で推移している。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は過疎対策事業債の償還額が増加する一方、臨時財政対策債の償還額は減少している。今後も教育関連施設、福祉関連施設、観光関連施設等の改修事業を予定していることから、公債費は増加する見込みであり、基金の活用や繰上償還等により抑制に努めていく必要がある。諸支出金や前年度繰上充用金については支出はなかった。今後も人口減少の影響を踏まえつつ、事務事業の見直しや施設の適正配置等を進め、効率的かつ持続可能な財政運営に努め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令和</a:t>
          </a:r>
          <a:r>
            <a:rPr kumimoji="1" lang="en-US" altLang="ja-JP" sz="1000">
              <a:latin typeface="ＭＳ ゴシック" pitchFamily="49" charset="-128"/>
              <a:ea typeface="ＭＳ ゴシック" pitchFamily="49" charset="-128"/>
            </a:rPr>
            <a:t>6</a:t>
          </a:r>
          <a:r>
            <a:rPr kumimoji="1" lang="ja-JP" altLang="en-US" sz="1000">
              <a:latin typeface="ＭＳ ゴシック" pitchFamily="49" charset="-128"/>
              <a:ea typeface="ＭＳ ゴシック" pitchFamily="49" charset="-128"/>
            </a:rPr>
            <a:t>年度において実質単年度収支は前年度と比較して大幅な増加となった。</a:t>
          </a:r>
        </a:p>
        <a:p>
          <a:r>
            <a:rPr kumimoji="1" lang="ja-JP" altLang="en-US" sz="1000">
              <a:latin typeface="ＭＳ ゴシック" pitchFamily="49" charset="-128"/>
              <a:ea typeface="ＭＳ ゴシック" pitchFamily="49" charset="-128"/>
            </a:rPr>
            <a:t>この増加の主な要因は、財政健全化に向けた取組の一環として積立金を確保しつつ、基金の取り崩しを行わなかったこと、また、歳出においても全体的に執行管理を徹底し、事業の選定において必要性・緊急性を精査したことで、計画的かつ効率的な予算執行が実現できたことが挙げられる。一方で、単年度収支は赤字となっており、これは年度内に執行が間に合わなかった一部事業の翌年度への繰越が発生し、「翌年度に繰り越すべき財源」として多額な費用を計上したことも影響している。</a:t>
          </a:r>
        </a:p>
        <a:p>
          <a:r>
            <a:rPr kumimoji="1" lang="ja-JP" altLang="en-US" sz="1000">
              <a:latin typeface="ＭＳ ゴシック" pitchFamily="49" charset="-128"/>
              <a:ea typeface="ＭＳ ゴシック" pitchFamily="49" charset="-128"/>
            </a:rPr>
            <a:t>　結果として、前年度と比べ、実質単年度収支は増となり、村の財政運営は一定の安定を見せているが、村税の確保等、自主財源の確保が難しくなっている昨今では基金の取り崩し額の増加も懸念される。今後も各事務事業の見直し等の取り組みを推進し、出来る限り基金に依存することなく、効果的かつ適正な財政運営を目指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一般会計における標準財政規模比については、実質収支額の減少及び標準財政規模の増加等により、前年度と比較して低下している。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なお、引き続き黒字を維持しており、財政運営は健全な状況であるが今後も計画的な運営を図り、財政の健全化に努める。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2609580</v>
      </c>
      <c r="BO4" s="371"/>
      <c r="BP4" s="371"/>
      <c r="BQ4" s="371"/>
      <c r="BR4" s="371"/>
      <c r="BS4" s="371"/>
      <c r="BT4" s="371"/>
      <c r="BU4" s="372"/>
      <c r="BV4" s="370">
        <v>2941597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6.6</v>
      </c>
      <c r="CU4" s="377"/>
      <c r="CV4" s="377"/>
      <c r="CW4" s="377"/>
      <c r="CX4" s="377"/>
      <c r="CY4" s="377"/>
      <c r="CZ4" s="377"/>
      <c r="DA4" s="378"/>
      <c r="DB4" s="376">
        <v>9</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2507510</v>
      </c>
      <c r="BO5" s="408"/>
      <c r="BP5" s="408"/>
      <c r="BQ5" s="408"/>
      <c r="BR5" s="408"/>
      <c r="BS5" s="408"/>
      <c r="BT5" s="408"/>
      <c r="BU5" s="409"/>
      <c r="BV5" s="407">
        <v>2831253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86.4</v>
      </c>
      <c r="CU5" s="405"/>
      <c r="CV5" s="405"/>
      <c r="CW5" s="405"/>
      <c r="CX5" s="405"/>
      <c r="CY5" s="405"/>
      <c r="CZ5" s="405"/>
      <c r="DA5" s="406"/>
      <c r="DB5" s="404">
        <v>85.6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102070</v>
      </c>
      <c r="BO6" s="408"/>
      <c r="BP6" s="408"/>
      <c r="BQ6" s="408"/>
      <c r="BR6" s="408"/>
      <c r="BS6" s="408"/>
      <c r="BT6" s="408"/>
      <c r="BU6" s="409"/>
      <c r="BV6" s="407">
        <v>110344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86.5</v>
      </c>
      <c r="CU6" s="445"/>
      <c r="CV6" s="445"/>
      <c r="CW6" s="445"/>
      <c r="CX6" s="445"/>
      <c r="CY6" s="445"/>
      <c r="CZ6" s="445"/>
      <c r="DA6" s="446"/>
      <c r="DB6" s="444">
        <v>85.9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19399</v>
      </c>
      <c r="BO7" s="408"/>
      <c r="BP7" s="408"/>
      <c r="BQ7" s="408"/>
      <c r="BR7" s="408"/>
      <c r="BS7" s="408"/>
      <c r="BT7" s="408"/>
      <c r="BU7" s="409"/>
      <c r="BV7" s="407">
        <v>2202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1243457</v>
      </c>
      <c r="CU7" s="408"/>
      <c r="CV7" s="408"/>
      <c r="CW7" s="408"/>
      <c r="CX7" s="408"/>
      <c r="CY7" s="408"/>
      <c r="CZ7" s="408"/>
      <c r="DA7" s="409"/>
      <c r="DB7" s="407">
        <v>1200728</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82671</v>
      </c>
      <c r="BO8" s="408"/>
      <c r="BP8" s="408"/>
      <c r="BQ8" s="408"/>
      <c r="BR8" s="408"/>
      <c r="BS8" s="408"/>
      <c r="BT8" s="408"/>
      <c r="BU8" s="409"/>
      <c r="BV8" s="407">
        <v>108142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0.21</v>
      </c>
      <c r="CU8" s="448"/>
      <c r="CV8" s="448"/>
      <c r="CW8" s="448"/>
      <c r="CX8" s="448"/>
      <c r="CY8" s="448"/>
      <c r="CZ8" s="448"/>
      <c r="DA8" s="449"/>
      <c r="DB8" s="447">
        <v>0.21</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753</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-25471</v>
      </c>
      <c r="BO9" s="408"/>
      <c r="BP9" s="408"/>
      <c r="BQ9" s="408"/>
      <c r="BR9" s="408"/>
      <c r="BS9" s="408"/>
      <c r="BT9" s="408"/>
      <c r="BU9" s="409"/>
      <c r="BV9" s="407">
        <v>33635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18</v>
      </c>
      <c r="CU9" s="405"/>
      <c r="CV9" s="405"/>
      <c r="CW9" s="405"/>
      <c r="CX9" s="405"/>
      <c r="CY9" s="405"/>
      <c r="CZ9" s="405"/>
      <c r="DA9" s="406"/>
      <c r="DB9" s="404">
        <v>17.899999999999999</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895</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112680</v>
      </c>
      <c r="BO10" s="408"/>
      <c r="BP10" s="408"/>
      <c r="BQ10" s="408"/>
      <c r="BR10" s="408"/>
      <c r="BS10" s="408"/>
      <c r="BT10" s="408"/>
      <c r="BU10" s="409"/>
      <c r="BV10" s="407">
        <v>69802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796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100000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784</v>
      </c>
      <c r="S13" s="492"/>
      <c r="T13" s="492"/>
      <c r="U13" s="492"/>
      <c r="V13" s="493"/>
      <c r="W13" s="423" t="s">
        <v>131</v>
      </c>
      <c r="X13" s="424"/>
      <c r="Y13" s="424"/>
      <c r="Z13" s="424"/>
      <c r="AA13" s="424"/>
      <c r="AB13" s="414"/>
      <c r="AC13" s="458">
        <v>27</v>
      </c>
      <c r="AD13" s="459"/>
      <c r="AE13" s="459"/>
      <c r="AF13" s="459"/>
      <c r="AG13" s="501"/>
      <c r="AH13" s="458">
        <v>35</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87209</v>
      </c>
      <c r="BO13" s="408"/>
      <c r="BP13" s="408"/>
      <c r="BQ13" s="408"/>
      <c r="BR13" s="408"/>
      <c r="BS13" s="408"/>
      <c r="BT13" s="408"/>
      <c r="BU13" s="409"/>
      <c r="BV13" s="407">
        <v>3437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7.8</v>
      </c>
      <c r="CU13" s="405"/>
      <c r="CV13" s="405"/>
      <c r="CW13" s="405"/>
      <c r="CX13" s="405"/>
      <c r="CY13" s="405"/>
      <c r="CZ13" s="405"/>
      <c r="DA13" s="406"/>
      <c r="DB13" s="404">
        <v>7.9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811</v>
      </c>
      <c r="S14" s="492"/>
      <c r="T14" s="492"/>
      <c r="U14" s="492"/>
      <c r="V14" s="493"/>
      <c r="W14" s="397"/>
      <c r="X14" s="398"/>
      <c r="Y14" s="398"/>
      <c r="Z14" s="398"/>
      <c r="AA14" s="398"/>
      <c r="AB14" s="387"/>
      <c r="AC14" s="494">
        <v>7.2</v>
      </c>
      <c r="AD14" s="495"/>
      <c r="AE14" s="495"/>
      <c r="AF14" s="495"/>
      <c r="AG14" s="496"/>
      <c r="AH14" s="494">
        <v>9.1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802</v>
      </c>
      <c r="S15" s="492"/>
      <c r="T15" s="492"/>
      <c r="U15" s="492"/>
      <c r="V15" s="493"/>
      <c r="W15" s="423" t="s">
        <v>137</v>
      </c>
      <c r="X15" s="424"/>
      <c r="Y15" s="424"/>
      <c r="Z15" s="424"/>
      <c r="AA15" s="424"/>
      <c r="AB15" s="414"/>
      <c r="AC15" s="458">
        <v>65</v>
      </c>
      <c r="AD15" s="459"/>
      <c r="AE15" s="459"/>
      <c r="AF15" s="459"/>
      <c r="AG15" s="501"/>
      <c r="AH15" s="458">
        <v>62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250284</v>
      </c>
      <c r="BO15" s="371"/>
      <c r="BP15" s="371"/>
      <c r="BQ15" s="371"/>
      <c r="BR15" s="371"/>
      <c r="BS15" s="371"/>
      <c r="BT15" s="371"/>
      <c r="BU15" s="372"/>
      <c r="BV15" s="370">
        <v>234458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17.399999999999999</v>
      </c>
      <c r="AD16" s="495"/>
      <c r="AE16" s="495"/>
      <c r="AF16" s="495"/>
      <c r="AG16" s="496"/>
      <c r="AH16" s="494">
        <v>16.100000000000001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1178303</v>
      </c>
      <c r="BO16" s="408"/>
      <c r="BP16" s="408"/>
      <c r="BQ16" s="408"/>
      <c r="BR16" s="408"/>
      <c r="BS16" s="408"/>
      <c r="BT16" s="408"/>
      <c r="BU16" s="409"/>
      <c r="BV16" s="407">
        <v>1135183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282</v>
      </c>
      <c r="AD17" s="459"/>
      <c r="AE17" s="459"/>
      <c r="AF17" s="459"/>
      <c r="AG17" s="501"/>
      <c r="AH17" s="458">
        <v>288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313124</v>
      </c>
      <c r="BO17" s="408"/>
      <c r="BP17" s="408"/>
      <c r="BQ17" s="408"/>
      <c r="BR17" s="408"/>
      <c r="BS17" s="408"/>
      <c r="BT17" s="408"/>
      <c r="BU17" s="409"/>
      <c r="BV17" s="407">
        <v>295149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133.38999999999999</v>
      </c>
      <c r="M18" s="531"/>
      <c r="N18" s="531"/>
      <c r="O18" s="531"/>
      <c r="P18" s="531"/>
      <c r="Q18" s="531"/>
      <c r="R18" s="532"/>
      <c r="S18" s="532"/>
      <c r="T18" s="532"/>
      <c r="U18" s="532"/>
      <c r="V18" s="533"/>
      <c r="W18" s="425"/>
      <c r="X18" s="426"/>
      <c r="Y18" s="426"/>
      <c r="Z18" s="426"/>
      <c r="AA18" s="426"/>
      <c r="AB18" s="417"/>
      <c r="AC18" s="534">
        <v>75.400000000000006</v>
      </c>
      <c r="AD18" s="535"/>
      <c r="AE18" s="535"/>
      <c r="AF18" s="535"/>
      <c r="AG18" s="536"/>
      <c r="AH18" s="534">
        <v>74.8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1116366</v>
      </c>
      <c r="BO18" s="408"/>
      <c r="BP18" s="408"/>
      <c r="BQ18" s="408"/>
      <c r="BR18" s="408"/>
      <c r="BS18" s="408"/>
      <c r="BT18" s="408"/>
      <c r="BU18" s="409"/>
      <c r="BV18" s="407">
        <v>1075512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1630171</v>
      </c>
      <c r="BO19" s="408"/>
      <c r="BP19" s="408"/>
      <c r="BQ19" s="408"/>
      <c r="BR19" s="408"/>
      <c r="BS19" s="408"/>
      <c r="BT19" s="408"/>
      <c r="BU19" s="409"/>
      <c r="BV19" s="407">
        <v>1633039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447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3598978</v>
      </c>
      <c r="BO22" s="371"/>
      <c r="BP22" s="371"/>
      <c r="BQ22" s="371"/>
      <c r="BR22" s="371"/>
      <c r="BS22" s="371"/>
      <c r="BT22" s="371"/>
      <c r="BU22" s="372"/>
      <c r="BV22" s="370">
        <v>3485342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3547004</v>
      </c>
      <c r="BO23" s="408"/>
      <c r="BP23" s="408"/>
      <c r="BQ23" s="408"/>
      <c r="BR23" s="408"/>
      <c r="BS23" s="408"/>
      <c r="BT23" s="408"/>
      <c r="BU23" s="409"/>
      <c r="BV23" s="407">
        <v>3434356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6600</v>
      </c>
      <c r="R24" s="459"/>
      <c r="S24" s="459"/>
      <c r="T24" s="459"/>
      <c r="U24" s="459"/>
      <c r="V24" s="501"/>
      <c r="W24" s="553"/>
      <c r="X24" s="554"/>
      <c r="Y24" s="555"/>
      <c r="Z24" s="457" t="s">
        <v>162</v>
      </c>
      <c r="AA24" s="437"/>
      <c r="AB24" s="437"/>
      <c r="AC24" s="437"/>
      <c r="AD24" s="437"/>
      <c r="AE24" s="437"/>
      <c r="AF24" s="437"/>
      <c r="AG24" s="438"/>
      <c r="AH24" s="458">
        <v>43</v>
      </c>
      <c r="AI24" s="459"/>
      <c r="AJ24" s="459"/>
      <c r="AK24" s="459"/>
      <c r="AL24" s="501"/>
      <c r="AM24" s="458">
        <v>117863</v>
      </c>
      <c r="AN24" s="459"/>
      <c r="AO24" s="459"/>
      <c r="AP24" s="459"/>
      <c r="AQ24" s="459"/>
      <c r="AR24" s="501"/>
      <c r="AS24" s="458">
        <v>2741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3148829</v>
      </c>
      <c r="BO24" s="408"/>
      <c r="BP24" s="408"/>
      <c r="BQ24" s="408"/>
      <c r="BR24" s="408"/>
      <c r="BS24" s="408"/>
      <c r="BT24" s="408"/>
      <c r="BU24" s="409"/>
      <c r="BV24" s="407">
        <v>2978423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5650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5150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171</v>
      </c>
      <c r="F27" s="437"/>
      <c r="G27" s="437"/>
      <c r="H27" s="437"/>
      <c r="I27" s="437"/>
      <c r="J27" s="437"/>
      <c r="K27" s="438"/>
      <c r="L27" s="458">
        <v>1</v>
      </c>
      <c r="M27" s="459"/>
      <c r="N27" s="459"/>
      <c r="O27" s="459"/>
      <c r="P27" s="501"/>
      <c r="Q27" s="458">
        <v>2100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33228</v>
      </c>
      <c r="BO27" s="527"/>
      <c r="BP27" s="527"/>
      <c r="BQ27" s="527"/>
      <c r="BR27" s="527"/>
      <c r="BS27" s="527"/>
      <c r="BT27" s="527"/>
      <c r="BU27" s="528"/>
      <c r="BV27" s="526">
        <v>33227</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1700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1697045</v>
      </c>
      <c r="BO28" s="371"/>
      <c r="BP28" s="371"/>
      <c r="BQ28" s="371"/>
      <c r="BR28" s="371"/>
      <c r="BS28" s="371"/>
      <c r="BT28" s="371"/>
      <c r="BU28" s="372"/>
      <c r="BV28" s="370">
        <v>1584190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4</v>
      </c>
      <c r="M29" s="459"/>
      <c r="N29" s="459"/>
      <c r="O29" s="459"/>
      <c r="P29" s="501"/>
      <c r="Q29" s="458">
        <v>1600</v>
      </c>
      <c r="R29" s="459"/>
      <c r="S29" s="459"/>
      <c r="T29" s="459"/>
      <c r="U29" s="459"/>
      <c r="V29" s="501"/>
      <c r="W29" s="556"/>
      <c r="X29" s="557"/>
      <c r="Y29" s="558"/>
      <c r="Z29" s="457" t="s">
        <v>178</v>
      </c>
      <c r="AA29" s="437"/>
      <c r="AB29" s="437"/>
      <c r="AC29" s="437"/>
      <c r="AD29" s="437"/>
      <c r="AE29" s="437"/>
      <c r="AF29" s="437"/>
      <c r="AG29" s="438"/>
      <c r="AH29" s="458">
        <v>43</v>
      </c>
      <c r="AI29" s="459"/>
      <c r="AJ29" s="459"/>
      <c r="AK29" s="459"/>
      <c r="AL29" s="501"/>
      <c r="AM29" s="458">
        <v>117863</v>
      </c>
      <c r="AN29" s="459"/>
      <c r="AO29" s="459"/>
      <c r="AP29" s="459"/>
      <c r="AQ29" s="459"/>
      <c r="AR29" s="501"/>
      <c r="AS29" s="458">
        <v>2741</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148400</v>
      </c>
      <c r="BO29" s="408"/>
      <c r="BP29" s="408"/>
      <c r="BQ29" s="408"/>
      <c r="BR29" s="408"/>
      <c r="BS29" s="408"/>
      <c r="BT29" s="408"/>
      <c r="BU29" s="409"/>
      <c r="BV29" s="407">
        <v>145024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91.3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674105</v>
      </c>
      <c r="BO30" s="527"/>
      <c r="BP30" s="527"/>
      <c r="BQ30" s="527"/>
      <c r="BR30" s="527"/>
      <c r="BS30" s="527"/>
      <c r="BT30" s="527"/>
      <c r="BU30" s="528"/>
      <c r="BV30" s="526">
        <v>777765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国民健康保険事業会計（事業勘定）</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IF('各会計、関係団体の財政状況及び健全化判断比率'!B32="","",'各会計、関係団体の財政状況及び健全化判断比率'!B32)</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下北山むらづくりセンター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池の平公園管理運営特別会計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国民健康保険事業会計（直診勘定）</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上・下北山衛生一部事務組合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スポーツ公園管理運営特別会計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介護保険事業会計（保険事業勘定）</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奈良広域水質検査センター組合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後期高齢者医療事業会計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奈良県後期高齢者医療広域連合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奈良県広域消防組合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南和広域医療企業団</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dNlfkPFbg9PmMXQ9J2KvbzNPLHH8rtaYFy9iquXh0u3CBjSBBHttZUK5+pMcQNMQQyN7pD7qhWfT8EfnEWNqaw==" saltValue="Cif5jOD/FMmxDfHX/IVUa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533</v>
      </c>
      <c r="D34" s="1151"/>
      <c r="E34" s="1152"/>
      <c r="F34" s="32">
        <v>9.4</v>
      </c>
      <c r="G34" s="33">
        <v>6.97</v>
      </c>
      <c r="H34" s="33">
        <v>5.95</v>
      </c>
      <c r="I34" s="33">
        <v>8.8000000000000007</v>
      </c>
      <c r="J34" s="34">
        <v>6.42</v>
      </c>
      <c r="K34" s="22"/>
      <c r="L34" s="22"/>
      <c r="M34" s="22"/>
      <c r="N34" s="22"/>
      <c r="O34" s="22"/>
      <c r="P34" s="22"/>
    </row>
    <row r="35" spans="1:16" ht="39" customHeight="1" x14ac:dyDescent="0.2">
      <c r="A35" s="22"/>
      <c r="B35" s="35"/>
      <c r="C35" s="1145" t="s">
        <v>534</v>
      </c>
      <c r="D35" s="1146"/>
      <c r="E35" s="1147"/>
      <c r="F35" s="36">
        <v>1.33</v>
      </c>
      <c r="G35" s="37">
        <v>0.89</v>
      </c>
      <c r="H35" s="37">
        <v>0.7</v>
      </c>
      <c r="I35" s="37">
        <v>2.27</v>
      </c>
      <c r="J35" s="38">
        <v>2.33</v>
      </c>
      <c r="K35" s="22"/>
      <c r="L35" s="22"/>
      <c r="M35" s="22"/>
      <c r="N35" s="22"/>
      <c r="O35" s="22"/>
      <c r="P35" s="22"/>
    </row>
    <row r="36" spans="1:16" ht="39" customHeight="1" x14ac:dyDescent="0.2">
      <c r="A36" s="22"/>
      <c r="B36" s="35"/>
      <c r="C36" s="1145" t="s">
        <v>535</v>
      </c>
      <c r="D36" s="1146"/>
      <c r="E36" s="1147"/>
      <c r="F36" s="36">
        <v>0.09</v>
      </c>
      <c r="G36" s="37">
        <v>0.05</v>
      </c>
      <c r="H36" s="37">
        <v>0.12</v>
      </c>
      <c r="I36" s="37">
        <v>0.38</v>
      </c>
      <c r="J36" s="38">
        <v>0.98</v>
      </c>
      <c r="K36" s="22"/>
      <c r="L36" s="22"/>
      <c r="M36" s="22"/>
      <c r="N36" s="22"/>
      <c r="O36" s="22"/>
      <c r="P36" s="22"/>
    </row>
    <row r="37" spans="1:16" ht="39" customHeight="1" x14ac:dyDescent="0.2">
      <c r="A37" s="22"/>
      <c r="B37" s="35"/>
      <c r="C37" s="1145" t="s">
        <v>536</v>
      </c>
      <c r="D37" s="1146"/>
      <c r="E37" s="1147"/>
      <c r="F37" s="36">
        <v>0.9</v>
      </c>
      <c r="G37" s="37">
        <v>0.69</v>
      </c>
      <c r="H37" s="37">
        <v>0.78</v>
      </c>
      <c r="I37" s="37">
        <v>0.71</v>
      </c>
      <c r="J37" s="38">
        <v>0.27</v>
      </c>
      <c r="K37" s="22"/>
      <c r="L37" s="22"/>
      <c r="M37" s="22"/>
      <c r="N37" s="22"/>
      <c r="O37" s="22"/>
      <c r="P37" s="22"/>
    </row>
    <row r="38" spans="1:16" ht="39" customHeight="1" x14ac:dyDescent="0.2">
      <c r="A38" s="22"/>
      <c r="B38" s="35"/>
      <c r="C38" s="1145" t="s">
        <v>537</v>
      </c>
      <c r="D38" s="1146"/>
      <c r="E38" s="1147"/>
      <c r="F38" s="36">
        <v>0.17</v>
      </c>
      <c r="G38" s="37">
        <v>0.31</v>
      </c>
      <c r="H38" s="37">
        <v>0.24</v>
      </c>
      <c r="I38" s="37">
        <v>0.15</v>
      </c>
      <c r="J38" s="38">
        <v>0.16</v>
      </c>
      <c r="K38" s="22"/>
      <c r="L38" s="22"/>
      <c r="M38" s="22"/>
      <c r="N38" s="22"/>
      <c r="O38" s="22"/>
      <c r="P38" s="22"/>
    </row>
    <row r="39" spans="1:16" ht="39" customHeight="1" x14ac:dyDescent="0.2">
      <c r="A39" s="22"/>
      <c r="B39" s="35"/>
      <c r="C39" s="1145" t="s">
        <v>538</v>
      </c>
      <c r="D39" s="1146"/>
      <c r="E39" s="1147"/>
      <c r="F39" s="36">
        <v>0.05</v>
      </c>
      <c r="G39" s="37">
        <v>0.06</v>
      </c>
      <c r="H39" s="37">
        <v>0.11</v>
      </c>
      <c r="I39" s="37">
        <v>0.06</v>
      </c>
      <c r="J39" s="38">
        <v>0.08</v>
      </c>
      <c r="K39" s="22"/>
      <c r="L39" s="22"/>
      <c r="M39" s="22"/>
      <c r="N39" s="22"/>
      <c r="O39" s="22"/>
      <c r="P39" s="22"/>
    </row>
    <row r="40" spans="1:16" ht="39" customHeight="1" x14ac:dyDescent="0.2">
      <c r="A40" s="22"/>
      <c r="B40" s="35"/>
      <c r="C40" s="1145" t="s">
        <v>539</v>
      </c>
      <c r="D40" s="1146"/>
      <c r="E40" s="1147"/>
      <c r="F40" s="36">
        <v>0.04</v>
      </c>
      <c r="G40" s="37">
        <v>0.03</v>
      </c>
      <c r="H40" s="37">
        <v>0.11</v>
      </c>
      <c r="I40" s="37">
        <v>0.04</v>
      </c>
      <c r="J40" s="38">
        <v>0.05</v>
      </c>
      <c r="K40" s="22"/>
      <c r="L40" s="22"/>
      <c r="M40" s="22"/>
      <c r="N40" s="22"/>
      <c r="O40" s="22"/>
      <c r="P40" s="22"/>
    </row>
    <row r="41" spans="1:16" ht="39" customHeight="1" x14ac:dyDescent="0.2">
      <c r="A41" s="22"/>
      <c r="B41" s="35"/>
      <c r="C41" s="1145" t="s">
        <v>540</v>
      </c>
      <c r="D41" s="1146"/>
      <c r="E41" s="1147"/>
      <c r="F41" s="36">
        <v>0.03</v>
      </c>
      <c r="G41" s="37">
        <v>0.02</v>
      </c>
      <c r="H41" s="37">
        <v>0.01</v>
      </c>
      <c r="I41" s="37">
        <v>0.01</v>
      </c>
      <c r="J41" s="38">
        <v>0.02</v>
      </c>
      <c r="K41" s="22"/>
      <c r="L41" s="22"/>
      <c r="M41" s="22"/>
      <c r="N41" s="22"/>
      <c r="O41" s="22"/>
      <c r="P41" s="22"/>
    </row>
    <row r="42" spans="1:16" ht="39" customHeight="1" x14ac:dyDescent="0.2">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542</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NXUM05zqbGJJMLw99IMoRcvU8i1Hf8LI+tV/MlbDsazT4xdhWBUnPvfPI83MmdUNQfpHLptnq2hmNeGGRBtKw==" saltValue="wCPo4sUC346wMbZfjc75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227</v>
      </c>
      <c r="L45" s="60">
        <v>256</v>
      </c>
      <c r="M45" s="60">
        <v>269</v>
      </c>
      <c r="N45" s="60">
        <v>293</v>
      </c>
      <c r="O45" s="61">
        <v>295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24</v>
      </c>
      <c r="L48" s="64">
        <v>25</v>
      </c>
      <c r="M48" s="64">
        <v>27</v>
      </c>
      <c r="N48" s="64">
        <v>30</v>
      </c>
      <c r="O48" s="65">
        <v>13</v>
      </c>
      <c r="P48" s="48"/>
      <c r="Q48" s="48"/>
      <c r="R48" s="48"/>
      <c r="S48" s="48"/>
      <c r="T48" s="48"/>
      <c r="U48" s="48"/>
    </row>
    <row r="49" spans="1:21" ht="30.75" customHeight="1" x14ac:dyDescent="0.2">
      <c r="A49" s="48"/>
      <c r="B49" s="1155"/>
      <c r="C49" s="1156"/>
      <c r="D49" s="62"/>
      <c r="E49" s="1161" t="s">
        <v>14</v>
      </c>
      <c r="F49" s="1161"/>
      <c r="G49" s="1161"/>
      <c r="H49" s="1161"/>
      <c r="I49" s="1161"/>
      <c r="J49" s="1162"/>
      <c r="K49" s="63">
        <v>19</v>
      </c>
      <c r="L49" s="64">
        <v>15</v>
      </c>
      <c r="M49" s="64">
        <v>10</v>
      </c>
      <c r="N49" s="64">
        <v>11</v>
      </c>
      <c r="O49" s="65">
        <v>13</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v>0</v>
      </c>
      <c r="O51" s="65" t="s">
        <v>488</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211</v>
      </c>
      <c r="L52" s="64">
        <v>226</v>
      </c>
      <c r="M52" s="64">
        <v>233</v>
      </c>
      <c r="N52" s="64">
        <v>249</v>
      </c>
      <c r="O52" s="65">
        <v>252</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59</v>
      </c>
      <c r="L53" s="69">
        <v>70</v>
      </c>
      <c r="M53" s="69">
        <v>73</v>
      </c>
      <c r="N53" s="69">
        <v>85</v>
      </c>
      <c r="O53" s="70">
        <v>69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rM+V2jg3DLONXfEQr7oszUxwFIDlSBM+rsuJiiSWSgwdPPX/wAq0bZibgyKhDPh7U9Tkpliywx1j+TzKILKHw==" saltValue="JkNVotEuiBLpH4ZZLUu+T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3444</v>
      </c>
      <c r="J41" s="344">
        <v>3389</v>
      </c>
      <c r="K41" s="344">
        <v>3413</v>
      </c>
      <c r="L41" s="344">
        <v>3485</v>
      </c>
      <c r="M41" s="345">
        <v>3599</v>
      </c>
    </row>
    <row r="42" spans="2:13" ht="27.75" customHeight="1" x14ac:dyDescent="0.2">
      <c r="B42" s="1186"/>
      <c r="C42" s="1187"/>
      <c r="D42" s="106"/>
      <c r="E42" s="1192" t="s">
        <v>32</v>
      </c>
      <c r="F42" s="1192"/>
      <c r="G42" s="1192"/>
      <c r="H42" s="1193"/>
      <c r="I42" s="346" t="s">
        <v>488</v>
      </c>
      <c r="J42" s="347" t="s">
        <v>488</v>
      </c>
      <c r="K42" s="347" t="s">
        <v>488</v>
      </c>
      <c r="L42" s="347" t="s">
        <v>488</v>
      </c>
      <c r="M42" s="348" t="s">
        <v>488</v>
      </c>
    </row>
    <row r="43" spans="2:13" ht="27.75" customHeight="1" x14ac:dyDescent="0.2">
      <c r="B43" s="1186"/>
      <c r="C43" s="1187"/>
      <c r="D43" s="106"/>
      <c r="E43" s="1192" t="s">
        <v>33</v>
      </c>
      <c r="F43" s="1192"/>
      <c r="G43" s="1192"/>
      <c r="H43" s="1193"/>
      <c r="I43" s="346">
        <v>225</v>
      </c>
      <c r="J43" s="347">
        <v>214</v>
      </c>
      <c r="K43" s="347">
        <v>218</v>
      </c>
      <c r="L43" s="347">
        <v>232</v>
      </c>
      <c r="M43" s="348">
        <v>242</v>
      </c>
    </row>
    <row r="44" spans="2:13" ht="27.75" customHeight="1" x14ac:dyDescent="0.2">
      <c r="B44" s="1186"/>
      <c r="C44" s="1187"/>
      <c r="D44" s="106"/>
      <c r="E44" s="1192" t="s">
        <v>34</v>
      </c>
      <c r="F44" s="1192"/>
      <c r="G44" s="1192"/>
      <c r="H44" s="1193"/>
      <c r="I44" s="346">
        <v>128</v>
      </c>
      <c r="J44" s="347">
        <v>120</v>
      </c>
      <c r="K44" s="347">
        <v>116</v>
      </c>
      <c r="L44" s="347">
        <v>110</v>
      </c>
      <c r="M44" s="348">
        <v>116</v>
      </c>
    </row>
    <row r="45" spans="2:13" ht="27.75" customHeight="1" x14ac:dyDescent="0.2">
      <c r="B45" s="1186"/>
      <c r="C45" s="1187"/>
      <c r="D45" s="106"/>
      <c r="E45" s="1192" t="s">
        <v>35</v>
      </c>
      <c r="F45" s="1192"/>
      <c r="G45" s="1192"/>
      <c r="H45" s="1193"/>
      <c r="I45" s="346">
        <v>278</v>
      </c>
      <c r="J45" s="347">
        <v>266</v>
      </c>
      <c r="K45" s="347">
        <v>260</v>
      </c>
      <c r="L45" s="347">
        <v>247</v>
      </c>
      <c r="M45" s="348">
        <v>243</v>
      </c>
    </row>
    <row r="46" spans="2:13" ht="27.75" customHeight="1" x14ac:dyDescent="0.2">
      <c r="B46" s="1186"/>
      <c r="C46" s="1187"/>
      <c r="D46" s="107"/>
      <c r="E46" s="1192" t="s">
        <v>36</v>
      </c>
      <c r="F46" s="1192"/>
      <c r="G46" s="1192"/>
      <c r="H46" s="1193"/>
      <c r="I46" s="346" t="s">
        <v>488</v>
      </c>
      <c r="J46" s="347" t="s">
        <v>488</v>
      </c>
      <c r="K46" s="347" t="s">
        <v>488</v>
      </c>
      <c r="L46" s="347" t="s">
        <v>488</v>
      </c>
      <c r="M46" s="348" t="s">
        <v>488</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2550</v>
      </c>
      <c r="J50" s="347">
        <v>2806</v>
      </c>
      <c r="K50" s="347">
        <v>3002</v>
      </c>
      <c r="L50" s="347">
        <v>2565</v>
      </c>
      <c r="M50" s="348">
        <v>2580</v>
      </c>
    </row>
    <row r="51" spans="2:13" ht="27.75" customHeight="1" x14ac:dyDescent="0.2">
      <c r="B51" s="1186"/>
      <c r="C51" s="1187"/>
      <c r="D51" s="106"/>
      <c r="E51" s="1192" t="s">
        <v>42</v>
      </c>
      <c r="F51" s="1192"/>
      <c r="G51" s="1192"/>
      <c r="H51" s="1193"/>
      <c r="I51" s="346">
        <v>40</v>
      </c>
      <c r="J51" s="347">
        <v>36</v>
      </c>
      <c r="K51" s="347">
        <v>33</v>
      </c>
      <c r="L51" s="347">
        <v>32</v>
      </c>
      <c r="M51" s="348">
        <v>30</v>
      </c>
    </row>
    <row r="52" spans="2:13" ht="27.75" customHeight="1" x14ac:dyDescent="0.2">
      <c r="B52" s="1188"/>
      <c r="C52" s="1189"/>
      <c r="D52" s="106"/>
      <c r="E52" s="1192" t="s">
        <v>43</v>
      </c>
      <c r="F52" s="1192"/>
      <c r="G52" s="1192"/>
      <c r="H52" s="1193"/>
      <c r="I52" s="346">
        <v>2887</v>
      </c>
      <c r="J52" s="347">
        <v>2823</v>
      </c>
      <c r="K52" s="347">
        <v>2837</v>
      </c>
      <c r="L52" s="347">
        <v>2899</v>
      </c>
      <c r="M52" s="348">
        <v>3062</v>
      </c>
    </row>
    <row r="53" spans="2:13" ht="27.75" customHeight="1" thickBot="1" x14ac:dyDescent="0.25">
      <c r="B53" s="1199" t="s">
        <v>19</v>
      </c>
      <c r="C53" s="1200"/>
      <c r="D53" s="110"/>
      <c r="E53" s="1201" t="s">
        <v>44</v>
      </c>
      <c r="F53" s="1201"/>
      <c r="G53" s="1201"/>
      <c r="H53" s="1202"/>
      <c r="I53" s="349">
        <v>-1403</v>
      </c>
      <c r="J53" s="350">
        <v>-1676</v>
      </c>
      <c r="K53" s="350">
        <v>-1865</v>
      </c>
      <c r="L53" s="350">
        <v>-1422</v>
      </c>
      <c r="M53" s="351">
        <v>-1473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vKGyuyJl4+LI1OqdMUhHF4DrH0FFgATE3tx87FOL/d1FW1UhORWMh3tvbEO90HcFF//SJiX8peFdWlJ7R1V2PQ==" saltValue="BU92JXLIoxjFOvkJeRvF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1" t="s">
        <v>46</v>
      </c>
      <c r="D55" s="1211"/>
      <c r="E55" s="1212"/>
      <c r="F55" s="352">
        <v>1614</v>
      </c>
      <c r="G55" s="352">
        <v>1584</v>
      </c>
      <c r="H55" s="353">
        <v>1697</v>
      </c>
    </row>
    <row r="56" spans="2:8" ht="52.5" customHeight="1" x14ac:dyDescent="0.2">
      <c r="B56" s="122"/>
      <c r="C56" s="1213" t="s">
        <v>47</v>
      </c>
      <c r="D56" s="1213"/>
      <c r="E56" s="1214"/>
      <c r="F56" s="354">
        <v>139</v>
      </c>
      <c r="G56" s="354">
        <v>145</v>
      </c>
      <c r="H56" s="355">
        <v>148</v>
      </c>
    </row>
    <row r="57" spans="2:8" ht="53.25" customHeight="1" x14ac:dyDescent="0.2">
      <c r="B57" s="122"/>
      <c r="C57" s="1215" t="s">
        <v>48</v>
      </c>
      <c r="D57" s="1215"/>
      <c r="E57" s="1216"/>
      <c r="F57" s="356">
        <v>1187</v>
      </c>
      <c r="G57" s="356">
        <v>778</v>
      </c>
      <c r="H57" s="357">
        <v>674</v>
      </c>
    </row>
    <row r="58" spans="2:8" ht="45.75" customHeight="1" x14ac:dyDescent="0.2">
      <c r="B58" s="123"/>
      <c r="C58" s="1203" t="s">
        <v>557</v>
      </c>
      <c r="D58" s="1204"/>
      <c r="E58" s="1205"/>
      <c r="F58" s="358">
        <v>257</v>
      </c>
      <c r="G58" s="358">
        <v>257</v>
      </c>
      <c r="H58" s="359">
        <v>255</v>
      </c>
    </row>
    <row r="59" spans="2:8" ht="45.75" customHeight="1" x14ac:dyDescent="0.2">
      <c r="B59" s="123"/>
      <c r="C59" s="1203" t="s">
        <v>558</v>
      </c>
      <c r="D59" s="1204"/>
      <c r="E59" s="1205"/>
      <c r="F59" s="358">
        <v>93</v>
      </c>
      <c r="G59" s="358">
        <v>121</v>
      </c>
      <c r="H59" s="359">
        <v>130</v>
      </c>
    </row>
    <row r="60" spans="2:8" ht="45.75" customHeight="1" x14ac:dyDescent="0.2">
      <c r="B60" s="123"/>
      <c r="C60" s="1203" t="s">
        <v>559</v>
      </c>
      <c r="D60" s="1204"/>
      <c r="E60" s="1205"/>
      <c r="F60" s="358">
        <v>61</v>
      </c>
      <c r="G60" s="358">
        <v>62</v>
      </c>
      <c r="H60" s="359">
        <v>62</v>
      </c>
    </row>
    <row r="61" spans="2:8" ht="45.75" customHeight="1" x14ac:dyDescent="0.2">
      <c r="B61" s="123"/>
      <c r="C61" s="1203" t="s">
        <v>560</v>
      </c>
      <c r="D61" s="1204"/>
      <c r="E61" s="1205"/>
      <c r="F61" s="358">
        <v>44</v>
      </c>
      <c r="G61" s="358">
        <v>44</v>
      </c>
      <c r="H61" s="359">
        <v>54</v>
      </c>
    </row>
    <row r="62" spans="2:8" ht="45.75" customHeight="1" thickBot="1" x14ac:dyDescent="0.25">
      <c r="B62" s="124"/>
      <c r="C62" s="1206" t="s">
        <v>561</v>
      </c>
      <c r="D62" s="1207"/>
      <c r="E62" s="1208"/>
      <c r="F62" s="360">
        <v>604</v>
      </c>
      <c r="G62" s="360">
        <v>184</v>
      </c>
      <c r="H62" s="361">
        <v>51</v>
      </c>
    </row>
    <row r="63" spans="2:8" ht="52.5" customHeight="1" thickBot="1" x14ac:dyDescent="0.25">
      <c r="B63" s="125"/>
      <c r="C63" s="1209" t="s">
        <v>49</v>
      </c>
      <c r="D63" s="1209"/>
      <c r="E63" s="1210"/>
      <c r="F63" s="362">
        <v>2940</v>
      </c>
      <c r="G63" s="362">
        <v>2507</v>
      </c>
      <c r="H63" s="363">
        <v>2520</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sheetData>
  <sheetProtection algorithmName="SHA-512" hashValue="FsA01ZyUvvXAPXYcQbQeQrKAOdn9Ww4DL3zDlrm4EDgDmZtBPAeORptftWMmObTKQiYHm1PH8NVevc3GrslYng==" saltValue="sFMZDvh+iTtj0oTPQ+FE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1348276</v>
      </c>
      <c r="E3" s="144"/>
      <c r="F3" s="145">
        <v>332350</v>
      </c>
      <c r="G3" s="146"/>
      <c r="H3" s="147"/>
    </row>
    <row r="4" spans="1:8" x14ac:dyDescent="0.2">
      <c r="A4" s="148"/>
      <c r="B4" s="149"/>
      <c r="C4" s="150"/>
      <c r="D4" s="151">
        <v>1088308</v>
      </c>
      <c r="E4" s="152"/>
      <c r="F4" s="153">
        <v>200453</v>
      </c>
      <c r="G4" s="154"/>
      <c r="H4" s="155"/>
    </row>
    <row r="5" spans="1:8" x14ac:dyDescent="0.2">
      <c r="A5" s="136" t="s">
        <v>521</v>
      </c>
      <c r="B5" s="141"/>
      <c r="C5" s="142"/>
      <c r="D5" s="143">
        <v>388345</v>
      </c>
      <c r="E5" s="144"/>
      <c r="F5" s="145">
        <v>362690</v>
      </c>
      <c r="G5" s="146"/>
      <c r="H5" s="147"/>
    </row>
    <row r="6" spans="1:8" x14ac:dyDescent="0.2">
      <c r="A6" s="148"/>
      <c r="B6" s="149"/>
      <c r="C6" s="150"/>
      <c r="D6" s="151">
        <v>186887</v>
      </c>
      <c r="E6" s="152"/>
      <c r="F6" s="153">
        <v>172580</v>
      </c>
      <c r="G6" s="154"/>
      <c r="H6" s="155"/>
    </row>
    <row r="7" spans="1:8" x14ac:dyDescent="0.2">
      <c r="A7" s="136" t="s">
        <v>522</v>
      </c>
      <c r="B7" s="141"/>
      <c r="C7" s="142"/>
      <c r="D7" s="143">
        <v>495590</v>
      </c>
      <c r="E7" s="144"/>
      <c r="F7" s="145">
        <v>296093</v>
      </c>
      <c r="G7" s="146"/>
      <c r="H7" s="147"/>
    </row>
    <row r="8" spans="1:8" x14ac:dyDescent="0.2">
      <c r="A8" s="148"/>
      <c r="B8" s="149"/>
      <c r="C8" s="150"/>
      <c r="D8" s="151">
        <v>345393</v>
      </c>
      <c r="E8" s="152"/>
      <c r="F8" s="153">
        <v>140545</v>
      </c>
      <c r="G8" s="154"/>
      <c r="H8" s="155"/>
    </row>
    <row r="9" spans="1:8" x14ac:dyDescent="0.2">
      <c r="A9" s="136" t="s">
        <v>523</v>
      </c>
      <c r="B9" s="141"/>
      <c r="C9" s="142"/>
      <c r="D9" s="143">
        <v>1225552</v>
      </c>
      <c r="E9" s="144"/>
      <c r="F9" s="145">
        <v>308655</v>
      </c>
      <c r="G9" s="146"/>
      <c r="H9" s="147"/>
    </row>
    <row r="10" spans="1:8" x14ac:dyDescent="0.2">
      <c r="A10" s="148"/>
      <c r="B10" s="149"/>
      <c r="C10" s="150"/>
      <c r="D10" s="151">
        <v>986460</v>
      </c>
      <c r="E10" s="152"/>
      <c r="F10" s="153">
        <v>169887</v>
      </c>
      <c r="G10" s="154"/>
      <c r="H10" s="155"/>
    </row>
    <row r="11" spans="1:8" x14ac:dyDescent="0.2">
      <c r="A11" s="136" t="s">
        <v>524</v>
      </c>
      <c r="B11" s="141"/>
      <c r="C11" s="142"/>
      <c r="D11" s="143">
        <v>842178</v>
      </c>
      <c r="E11" s="144"/>
      <c r="F11" s="145">
        <v>325476</v>
      </c>
      <c r="G11" s="146"/>
      <c r="H11" s="147"/>
    </row>
    <row r="12" spans="1:8" x14ac:dyDescent="0.2">
      <c r="A12" s="148"/>
      <c r="B12" s="149"/>
      <c r="C12" s="156"/>
      <c r="D12" s="151">
        <v>498475</v>
      </c>
      <c r="E12" s="152"/>
      <c r="F12" s="153">
        <v>190204</v>
      </c>
      <c r="G12" s="154"/>
      <c r="H12" s="155"/>
    </row>
    <row r="13" spans="1:8" x14ac:dyDescent="0.2">
      <c r="A13" s="136"/>
      <c r="B13" s="141"/>
      <c r="C13" s="157"/>
      <c r="D13" s="158">
        <v>859988</v>
      </c>
      <c r="E13" s="159"/>
      <c r="F13" s="160">
        <v>325053</v>
      </c>
      <c r="G13" s="161"/>
      <c r="H13" s="147"/>
    </row>
    <row r="14" spans="1:8" x14ac:dyDescent="0.2">
      <c r="A14" s="148"/>
      <c r="B14" s="149"/>
      <c r="C14" s="150"/>
      <c r="D14" s="151">
        <v>621105</v>
      </c>
      <c r="E14" s="152"/>
      <c r="F14" s="153">
        <v>174734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9.6199999999999992</v>
      </c>
      <c r="C19" s="162">
        <f>ROUND(VALUE(SUBSTITUTE(実質収支比率等に係る経年分析!G$48,"▲","-")),2)</f>
        <v>7.32</v>
      </c>
      <c r="D19" s="162">
        <f>ROUND(VALUE(SUBSTITUTE(実質収支比率等に係る経年分析!H$48,"▲","-")),2)</f>
        <v>6.31</v>
      </c>
      <c r="E19" s="162">
        <f>ROUND(VALUE(SUBSTITUTE(実質収支比率等に係る経年分析!I$48,"▲","-")),2)</f>
        <v>9.01</v>
      </c>
      <c r="F19" s="162">
        <f>ROUND(VALUE(SUBSTITUTE(実質収支比率等に係る経年分析!J$48,"▲","-")),2)</f>
        <v>6.65</v>
      </c>
    </row>
    <row r="20" spans="1:11" x14ac:dyDescent="0.2">
      <c r="A20" s="162" t="s">
        <v>53</v>
      </c>
      <c r="B20" s="162">
        <f>ROUND(VALUE(SUBSTITUTE(実質収支比率等に係る経年分析!F$47,"▲","-")),2)</f>
        <v>143.38999999999999</v>
      </c>
      <c r="C20" s="162">
        <f>ROUND(VALUE(SUBSTITUTE(実質収支比率等に係る経年分析!G$47,"▲","-")),2)</f>
        <v>129.30000000000001</v>
      </c>
      <c r="D20" s="162">
        <f>ROUND(VALUE(SUBSTITUTE(実質収支比率等に係る経年分析!H$47,"▲","-")),2)</f>
        <v>136.72999999999999</v>
      </c>
      <c r="E20" s="162">
        <f>ROUND(VALUE(SUBSTITUTE(実質収支比率等に係る経年分析!I$47,"▲","-")),2)</f>
        <v>131.94</v>
      </c>
      <c r="F20" s="162">
        <f>ROUND(VALUE(SUBSTITUTE(実質収支比率等に係る経年分析!J$47,"▲","-")),2)</f>
        <v>136.47999999999999</v>
      </c>
    </row>
    <row r="21" spans="1:11" x14ac:dyDescent="0.2">
      <c r="A21" s="162" t="s">
        <v>54</v>
      </c>
      <c r="B21" s="162">
        <f>IF(ISNUMBER(VALUE(SUBSTITUTE(実質収支比率等に係る経年分析!F$49,"▲","-"))),ROUND(VALUE(SUBSTITUTE(実質収支比率等に係る経年分析!F$49,"▲","-")),2),NA())</f>
        <v>-28.21</v>
      </c>
      <c r="C21" s="162">
        <f>IF(ISNUMBER(VALUE(SUBSTITUTE(実質収支比率等に係る経年分析!G$49,"▲","-"))),ROUND(VALUE(SUBSTITUTE(実質収支比率等に係る経年分析!G$49,"▲","-")),2),NA())</f>
        <v>4.07</v>
      </c>
      <c r="D21" s="162">
        <f>IF(ISNUMBER(VALUE(SUBSTITUTE(実質収支比率等に係る経年分析!H$49,"▲","-"))),ROUND(VALUE(SUBSTITUTE(実質収支比率等に係る経年分析!H$49,"▲","-")),2),NA())</f>
        <v>3.74</v>
      </c>
      <c r="E21" s="162">
        <f>IF(ISNUMBER(VALUE(SUBSTITUTE(実質収支比率等に係る経年分析!I$49,"▲","-"))),ROUND(VALUE(SUBSTITUTE(実質収支比率等に係る経年分析!I$49,"▲","-")),2),NA())</f>
        <v>0.28999999999999998</v>
      </c>
      <c r="F21" s="162">
        <f>IF(ISNUMBER(VALUE(SUBSTITUTE(実質収支比率等に係る経年分析!J$49,"▲","-"))),ROUND(VALUE(SUBSTITUTE(実質収支比率等に係る経年分析!J$49,"▲","-")),2),NA())</f>
        <v>7.01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後期高齢者医療事業会計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2">
      <c r="A30" s="163" t="str">
        <f>IF(連結実質赤字比率に係る赤字・黒字の構成分析!C$40="",NA(),連結実質赤字比率に係る赤字・黒字の構成分析!C$40)</f>
        <v>池の平公園管理運営特別会計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0.05</v>
      </c>
    </row>
    <row r="31" spans="1:11" x14ac:dyDescent="0.2">
      <c r="A31" s="163" t="str">
        <f>IF(連結実質赤字比率に係る赤字・黒字の構成分析!C$39="",NA(),連結実質赤字比率に係る赤字・黒字の構成分析!C$39)</f>
        <v>国民健康保険事業会計（事業勘定）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0.08</v>
      </c>
    </row>
    <row r="32" spans="1:11" x14ac:dyDescent="0.2">
      <c r="A32" s="163" t="str">
        <f>IF(連結実質赤字比率に係る赤字・黒字の構成分析!C$38="",NA(),連結実質赤字比率に係る赤字・黒字の構成分析!C$38)</f>
        <v>スポーツ公園管理運営特別会計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0.16</v>
      </c>
    </row>
    <row r="33" spans="1:16" x14ac:dyDescent="0.2">
      <c r="A33" s="163" t="str">
        <f>IF(連結実質赤字比率に係る赤字・黒字の構成分析!C$37="",NA(),連結実質赤字比率に係る赤字・黒字の構成分析!C$37)</f>
        <v>国民健康保険事業会計（直診勘定）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0.27</v>
      </c>
    </row>
    <row r="34" spans="1:16" x14ac:dyDescent="0.2">
      <c r="A34" s="163" t="str">
        <f>IF(連結実質赤字比率に係る赤字・黒字の構成分析!C$36="",NA(),連結実質赤字比率に係る赤字・黒字の構成分析!C$36)</f>
        <v>簡易水道事業会計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0.09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0.05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0.12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0.98</v>
      </c>
    </row>
    <row r="35" spans="1:16" x14ac:dyDescent="0.2">
      <c r="A35" s="163" t="str">
        <f>IF(連結実質赤字比率に係る赤字・黒字の構成分析!C$35="",NA(),連結実質赤字比率に係る赤字・黒字の構成分析!C$35)</f>
        <v>介護保険事業会計（保険事業勘定）</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0.89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2.27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2.33</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6.97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5.95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8.8000000000000007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6.42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211</v>
      </c>
      <c r="E42" s="164"/>
      <c r="F42" s="164"/>
      <c r="G42" s="164">
        <f>'実質公債費比率（分子）の構造'!L$52</f>
        <v>226</v>
      </c>
      <c r="H42" s="164"/>
      <c r="I42" s="164"/>
      <c r="J42" s="164">
        <f>'実質公債費比率（分子）の構造'!M$52</f>
        <v>233</v>
      </c>
      <c r="K42" s="164"/>
      <c r="L42" s="164"/>
      <c r="M42" s="164">
        <f>'実質公債費比率（分子）の構造'!N$52</f>
        <v>249</v>
      </c>
      <c r="N42" s="164"/>
      <c r="O42" s="164"/>
      <c r="P42" s="164">
        <f>'実質公債費比率（分子）の構造'!O$52</f>
        <v>252</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19</v>
      </c>
      <c r="C45" s="164"/>
      <c r="D45" s="164"/>
      <c r="E45" s="164">
        <f>'実質公債費比率（分子）の構造'!L$49</f>
        <v>15</v>
      </c>
      <c r="F45" s="164"/>
      <c r="G45" s="164"/>
      <c r="H45" s="164">
        <f>'実質公債費比率（分子）の構造'!M$49</f>
        <v>10</v>
      </c>
      <c r="I45" s="164"/>
      <c r="J45" s="164"/>
      <c r="K45" s="164">
        <f>'実質公債費比率（分子）の構造'!N$49</f>
        <v>11</v>
      </c>
      <c r="L45" s="164"/>
      <c r="M45" s="164"/>
      <c r="N45" s="164">
        <f>'実質公債費比率（分子）の構造'!O$49</f>
        <v>13</v>
      </c>
      <c r="O45" s="164"/>
      <c r="P45" s="164"/>
    </row>
    <row r="46" spans="1:16" x14ac:dyDescent="0.2">
      <c r="A46" s="164" t="s">
        <v>64</v>
      </c>
      <c r="B46" s="164">
        <f>'実質公債費比率（分子）の構造'!K$48</f>
        <v>24</v>
      </c>
      <c r="C46" s="164"/>
      <c r="D46" s="164"/>
      <c r="E46" s="164">
        <f>'実質公債費比率（分子）の構造'!L$48</f>
        <v>25</v>
      </c>
      <c r="F46" s="164"/>
      <c r="G46" s="164"/>
      <c r="H46" s="164">
        <f>'実質公債費比率（分子）の構造'!M$48</f>
        <v>27</v>
      </c>
      <c r="I46" s="164"/>
      <c r="J46" s="164"/>
      <c r="K46" s="164">
        <f>'実質公債費比率（分子）の構造'!N$48</f>
        <v>30</v>
      </c>
      <c r="L46" s="164"/>
      <c r="M46" s="164"/>
      <c r="N46" s="164">
        <f>'実質公債費比率（分子）の構造'!O$48</f>
        <v>13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227</v>
      </c>
      <c r="C49" s="164"/>
      <c r="D49" s="164"/>
      <c r="E49" s="164">
        <f>'実質公債費比率（分子）の構造'!L$45</f>
        <v>256</v>
      </c>
      <c r="F49" s="164"/>
      <c r="G49" s="164"/>
      <c r="H49" s="164">
        <f>'実質公債費比率（分子）の構造'!M$45</f>
        <v>269</v>
      </c>
      <c r="I49" s="164"/>
      <c r="J49" s="164"/>
      <c r="K49" s="164">
        <f>'実質公債費比率（分子）の構造'!N$45</f>
        <v>293</v>
      </c>
      <c r="L49" s="164"/>
      <c r="M49" s="164"/>
      <c r="N49" s="164">
        <f>'実質公債費比率（分子）の構造'!O$45</f>
        <v>295</v>
      </c>
      <c r="O49" s="164"/>
      <c r="P49" s="164"/>
    </row>
    <row r="50" spans="1:16" x14ac:dyDescent="0.2">
      <c r="A50" s="164" t="s">
        <v>67</v>
      </c>
      <c r="B50" s="164" t="e">
        <f>NA()</f>
        <v>#N/A</v>
      </c>
      <c r="C50" s="164">
        <f>IF(ISNUMBER('実質公債費比率（分子）の構造'!K$53),'実質公債費比率（分子）の構造'!K$53,NA())</f>
        <v>59</v>
      </c>
      <c r="D50" s="164" t="e">
        <f>NA()</f>
        <v>#N/A</v>
      </c>
      <c r="E50" s="164" t="e">
        <f>NA()</f>
        <v>#N/A</v>
      </c>
      <c r="F50" s="164">
        <f>IF(ISNUMBER('実質公債費比率（分子）の構造'!L$53),'実質公債費比率（分子）の構造'!L$53,NA())</f>
        <v>70</v>
      </c>
      <c r="G50" s="164" t="e">
        <f>NA()</f>
        <v>#N/A</v>
      </c>
      <c r="H50" s="164" t="e">
        <f>NA()</f>
        <v>#N/A</v>
      </c>
      <c r="I50" s="164">
        <f>IF(ISNUMBER('実質公債費比率（分子）の構造'!M$53),'実質公債費比率（分子）の構造'!M$53,NA())</f>
        <v>73</v>
      </c>
      <c r="J50" s="164" t="e">
        <f>NA()</f>
        <v>#N/A</v>
      </c>
      <c r="K50" s="164" t="e">
        <f>NA()</f>
        <v>#N/A</v>
      </c>
      <c r="L50" s="164">
        <f>IF(ISNUMBER('実質公債費比率（分子）の構造'!N$53),'実質公債費比率（分子）の構造'!N$53,NA())</f>
        <v>85</v>
      </c>
      <c r="M50" s="164" t="e">
        <f>NA()</f>
        <v>#N/A</v>
      </c>
      <c r="N50" s="164" t="e">
        <f>NA()</f>
        <v>#N/A</v>
      </c>
      <c r="O50" s="164">
        <f>IF(ISNUMBER('実質公債費比率（分子）の構造'!O$53),'実質公債費比率（分子）の構造'!O$53,NA())</f>
        <v>69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2887</v>
      </c>
      <c r="E56" s="163"/>
      <c r="F56" s="163"/>
      <c r="G56" s="163">
        <f>'将来負担比率（分子）の構造'!J$52</f>
        <v>2823</v>
      </c>
      <c r="H56" s="163"/>
      <c r="I56" s="163"/>
      <c r="J56" s="163">
        <f>'将来負担比率（分子）の構造'!K$52</f>
        <v>2837</v>
      </c>
      <c r="K56" s="163"/>
      <c r="L56" s="163"/>
      <c r="M56" s="163">
        <f>'将来負担比率（分子）の構造'!L$52</f>
        <v>2899</v>
      </c>
      <c r="N56" s="163"/>
      <c r="O56" s="163"/>
      <c r="P56" s="163">
        <f>'将来負担比率（分子）の構造'!M$52</f>
        <v>3062</v>
      </c>
    </row>
    <row r="57" spans="1:16" x14ac:dyDescent="0.2">
      <c r="A57" s="163" t="s">
        <v>42</v>
      </c>
      <c r="B57" s="163"/>
      <c r="C57" s="163"/>
      <c r="D57" s="163">
        <f>'将来負担比率（分子）の構造'!I$51</f>
        <v>40</v>
      </c>
      <c r="E57" s="163"/>
      <c r="F57" s="163"/>
      <c r="G57" s="163">
        <f>'将来負担比率（分子）の構造'!J$51</f>
        <v>36</v>
      </c>
      <c r="H57" s="163"/>
      <c r="I57" s="163"/>
      <c r="J57" s="163">
        <f>'将来負担比率（分子）の構造'!K$51</f>
        <v>33</v>
      </c>
      <c r="K57" s="163"/>
      <c r="L57" s="163"/>
      <c r="M57" s="163">
        <f>'将来負担比率（分子）の構造'!L$51</f>
        <v>32</v>
      </c>
      <c r="N57" s="163"/>
      <c r="O57" s="163"/>
      <c r="P57" s="163">
        <f>'将来負担比率（分子）の構造'!M$51</f>
        <v>30</v>
      </c>
    </row>
    <row r="58" spans="1:16" x14ac:dyDescent="0.2">
      <c r="A58" s="163" t="s">
        <v>41</v>
      </c>
      <c r="B58" s="163"/>
      <c r="C58" s="163"/>
      <c r="D58" s="163">
        <f>'将来負担比率（分子）の構造'!I$50</f>
        <v>2550</v>
      </c>
      <c r="E58" s="163"/>
      <c r="F58" s="163"/>
      <c r="G58" s="163">
        <f>'将来負担比率（分子）の構造'!J$50</f>
        <v>2806</v>
      </c>
      <c r="H58" s="163"/>
      <c r="I58" s="163"/>
      <c r="J58" s="163">
        <f>'将来負担比率（分子）の構造'!K$50</f>
        <v>3002</v>
      </c>
      <c r="K58" s="163"/>
      <c r="L58" s="163"/>
      <c r="M58" s="163">
        <f>'将来負担比率（分子）の構造'!L$50</f>
        <v>2565</v>
      </c>
      <c r="N58" s="163"/>
      <c r="O58" s="163"/>
      <c r="P58" s="163">
        <f>'将来負担比率（分子）の構造'!M$50</f>
        <v>2580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278</v>
      </c>
      <c r="C62" s="163"/>
      <c r="D62" s="163"/>
      <c r="E62" s="163">
        <f>'将来負担比率（分子）の構造'!J$45</f>
        <v>266</v>
      </c>
      <c r="F62" s="163"/>
      <c r="G62" s="163"/>
      <c r="H62" s="163">
        <f>'将来負担比率（分子）の構造'!K$45</f>
        <v>260</v>
      </c>
      <c r="I62" s="163"/>
      <c r="J62" s="163"/>
      <c r="K62" s="163">
        <f>'将来負担比率（分子）の構造'!L$45</f>
        <v>247</v>
      </c>
      <c r="L62" s="163"/>
      <c r="M62" s="163"/>
      <c r="N62" s="163">
        <f>'将来負担比率（分子）の構造'!M$45</f>
        <v>243</v>
      </c>
      <c r="O62" s="163"/>
      <c r="P62" s="163"/>
    </row>
    <row r="63" spans="1:16" x14ac:dyDescent="0.2">
      <c r="A63" s="163" t="s">
        <v>34</v>
      </c>
      <c r="B63" s="163">
        <f>'将来負担比率（分子）の構造'!I$44</f>
        <v>128</v>
      </c>
      <c r="C63" s="163"/>
      <c r="D63" s="163"/>
      <c r="E63" s="163">
        <f>'将来負担比率（分子）の構造'!J$44</f>
        <v>120</v>
      </c>
      <c r="F63" s="163"/>
      <c r="G63" s="163"/>
      <c r="H63" s="163">
        <f>'将来負担比率（分子）の構造'!K$44</f>
        <v>116</v>
      </c>
      <c r="I63" s="163"/>
      <c r="J63" s="163"/>
      <c r="K63" s="163">
        <f>'将来負担比率（分子）の構造'!L$44</f>
        <v>110</v>
      </c>
      <c r="L63" s="163"/>
      <c r="M63" s="163"/>
      <c r="N63" s="163">
        <f>'将来負担比率（分子）の構造'!M$44</f>
        <v>116</v>
      </c>
      <c r="O63" s="163"/>
      <c r="P63" s="163"/>
    </row>
    <row r="64" spans="1:16" x14ac:dyDescent="0.2">
      <c r="A64" s="163" t="s">
        <v>33</v>
      </c>
      <c r="B64" s="163">
        <f>'将来負担比率（分子）の構造'!I$43</f>
        <v>225</v>
      </c>
      <c r="C64" s="163"/>
      <c r="D64" s="163"/>
      <c r="E64" s="163">
        <f>'将来負担比率（分子）の構造'!J$43</f>
        <v>214</v>
      </c>
      <c r="F64" s="163"/>
      <c r="G64" s="163"/>
      <c r="H64" s="163">
        <f>'将来負担比率（分子）の構造'!K$43</f>
        <v>218</v>
      </c>
      <c r="I64" s="163"/>
      <c r="J64" s="163"/>
      <c r="K64" s="163">
        <f>'将来負担比率（分子）の構造'!L$43</f>
        <v>232</v>
      </c>
      <c r="L64" s="163"/>
      <c r="M64" s="163"/>
      <c r="N64" s="163">
        <f>'将来負担比率（分子）の構造'!M$43</f>
        <v>242</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3444</v>
      </c>
      <c r="C66" s="163"/>
      <c r="D66" s="163"/>
      <c r="E66" s="163">
        <f>'将来負担比率（分子）の構造'!J$41</f>
        <v>3389</v>
      </c>
      <c r="F66" s="163"/>
      <c r="G66" s="163"/>
      <c r="H66" s="163">
        <f>'将来負担比率（分子）の構造'!K$41</f>
        <v>3413</v>
      </c>
      <c r="I66" s="163"/>
      <c r="J66" s="163"/>
      <c r="K66" s="163">
        <f>'将来負担比率（分子）の構造'!L$41</f>
        <v>3485</v>
      </c>
      <c r="L66" s="163"/>
      <c r="M66" s="163"/>
      <c r="N66" s="163">
        <f>'将来負担比率（分子）の構造'!M$41</f>
        <v>3599</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1614</v>
      </c>
      <c r="C72" s="167">
        <f>基金残高に係る経年分析!G55</f>
        <v>1584</v>
      </c>
      <c r="D72" s="167">
        <f>基金残高に係る経年分析!H55</f>
        <v>1697</v>
      </c>
    </row>
    <row r="73" spans="1:16" x14ac:dyDescent="0.2">
      <c r="A73" s="166" t="s">
        <v>74</v>
      </c>
      <c r="B73" s="167">
        <f>基金残高に係る経年分析!F56</f>
        <v>139</v>
      </c>
      <c r="C73" s="167">
        <f>基金残高に係る経年分析!G56</f>
        <v>145</v>
      </c>
      <c r="D73" s="167">
        <f>基金残高に係る経年分析!H56</f>
        <v>148</v>
      </c>
    </row>
    <row r="74" spans="1:16" x14ac:dyDescent="0.2">
      <c r="A74" s="166" t="s">
        <v>75</v>
      </c>
      <c r="B74" s="167">
        <f>基金残高に係る経年分析!F57</f>
        <v>1187</v>
      </c>
      <c r="C74" s="167">
        <f>基金残高に係る経年分析!G57</f>
        <v>778</v>
      </c>
      <c r="D74" s="167">
        <f>基金残高に係る経年分析!H57</f>
        <v>674</v>
      </c>
    </row>
  </sheetData>
  <sheetProtection algorithmName="SHA-512" hashValue="qFfUhknXarbK3tRdXD/Z5EiVKQSYU4d/ZEbhdrHZlrP2YIW41gAYKOY7F5ekbkRKhywFcq3tyHrmJ58jf5xlIQ==" saltValue="0ooM7wFYZToPfvEW0oiW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267501</v>
      </c>
      <c r="S5" s="613"/>
      <c r="T5" s="613"/>
      <c r="U5" s="613"/>
      <c r="V5" s="613"/>
      <c r="W5" s="613"/>
      <c r="X5" s="613"/>
      <c r="Y5" s="614"/>
      <c r="Z5" s="615">
        <v>10.3</v>
      </c>
      <c r="AA5" s="615"/>
      <c r="AB5" s="615"/>
      <c r="AC5" s="615"/>
      <c r="AD5" s="616">
        <v>267501</v>
      </c>
      <c r="AE5" s="616"/>
      <c r="AF5" s="616"/>
      <c r="AG5" s="616"/>
      <c r="AH5" s="616"/>
      <c r="AI5" s="616"/>
      <c r="AJ5" s="616"/>
      <c r="AK5" s="616"/>
      <c r="AL5" s="617">
        <v>20.7</v>
      </c>
      <c r="AM5" s="618"/>
      <c r="AN5" s="618"/>
      <c r="AO5" s="619"/>
      <c r="AP5" s="609" t="s">
        <v>217</v>
      </c>
      <c r="AQ5" s="610"/>
      <c r="AR5" s="610"/>
      <c r="AS5" s="610"/>
      <c r="AT5" s="610"/>
      <c r="AU5" s="610"/>
      <c r="AV5" s="610"/>
      <c r="AW5" s="610"/>
      <c r="AX5" s="610"/>
      <c r="AY5" s="610"/>
      <c r="AZ5" s="610"/>
      <c r="BA5" s="610"/>
      <c r="BB5" s="610"/>
      <c r="BC5" s="610"/>
      <c r="BD5" s="610"/>
      <c r="BE5" s="610"/>
      <c r="BF5" s="611"/>
      <c r="BG5" s="623">
        <v>267501</v>
      </c>
      <c r="BH5" s="624"/>
      <c r="BI5" s="624"/>
      <c r="BJ5" s="624"/>
      <c r="BK5" s="624"/>
      <c r="BL5" s="624"/>
      <c r="BM5" s="624"/>
      <c r="BN5" s="625"/>
      <c r="BO5" s="626">
        <v>100</v>
      </c>
      <c r="BP5" s="626"/>
      <c r="BQ5" s="626"/>
      <c r="BR5" s="626"/>
      <c r="BS5" s="627">
        <v>33324</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42885</v>
      </c>
      <c r="S6" s="624"/>
      <c r="T6" s="624"/>
      <c r="U6" s="624"/>
      <c r="V6" s="624"/>
      <c r="W6" s="624"/>
      <c r="X6" s="624"/>
      <c r="Y6" s="625"/>
      <c r="Z6" s="626">
        <v>1.6</v>
      </c>
      <c r="AA6" s="626"/>
      <c r="AB6" s="626"/>
      <c r="AC6" s="626"/>
      <c r="AD6" s="627">
        <v>42885</v>
      </c>
      <c r="AE6" s="627"/>
      <c r="AF6" s="627"/>
      <c r="AG6" s="627"/>
      <c r="AH6" s="627"/>
      <c r="AI6" s="627"/>
      <c r="AJ6" s="627"/>
      <c r="AK6" s="627"/>
      <c r="AL6" s="628">
        <v>3.3</v>
      </c>
      <c r="AM6" s="629"/>
      <c r="AN6" s="629"/>
      <c r="AO6" s="630"/>
      <c r="AP6" s="620" t="s">
        <v>222</v>
      </c>
      <c r="AQ6" s="621"/>
      <c r="AR6" s="621"/>
      <c r="AS6" s="621"/>
      <c r="AT6" s="621"/>
      <c r="AU6" s="621"/>
      <c r="AV6" s="621"/>
      <c r="AW6" s="621"/>
      <c r="AX6" s="621"/>
      <c r="AY6" s="621"/>
      <c r="AZ6" s="621"/>
      <c r="BA6" s="621"/>
      <c r="BB6" s="621"/>
      <c r="BC6" s="621"/>
      <c r="BD6" s="621"/>
      <c r="BE6" s="621"/>
      <c r="BF6" s="622"/>
      <c r="BG6" s="623">
        <v>267501</v>
      </c>
      <c r="BH6" s="624"/>
      <c r="BI6" s="624"/>
      <c r="BJ6" s="624"/>
      <c r="BK6" s="624"/>
      <c r="BL6" s="624"/>
      <c r="BM6" s="624"/>
      <c r="BN6" s="625"/>
      <c r="BO6" s="626">
        <v>100</v>
      </c>
      <c r="BP6" s="626"/>
      <c r="BQ6" s="626"/>
      <c r="BR6" s="626"/>
      <c r="BS6" s="627">
        <v>33324</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30136</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30136</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48</v>
      </c>
      <c r="S7" s="624"/>
      <c r="T7" s="624"/>
      <c r="U7" s="624"/>
      <c r="V7" s="624"/>
      <c r="W7" s="624"/>
      <c r="X7" s="624"/>
      <c r="Y7" s="625"/>
      <c r="Z7" s="626">
        <v>0</v>
      </c>
      <c r="AA7" s="626"/>
      <c r="AB7" s="626"/>
      <c r="AC7" s="626"/>
      <c r="AD7" s="627">
        <v>48</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38514</v>
      </c>
      <c r="BH7" s="624"/>
      <c r="BI7" s="624"/>
      <c r="BJ7" s="624"/>
      <c r="BK7" s="624"/>
      <c r="BL7" s="624"/>
      <c r="BM7" s="624"/>
      <c r="BN7" s="625"/>
      <c r="BO7" s="626">
        <v>14.4</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826278</v>
      </c>
      <c r="CS7" s="624"/>
      <c r="CT7" s="624"/>
      <c r="CU7" s="624"/>
      <c r="CV7" s="624"/>
      <c r="CW7" s="624"/>
      <c r="CX7" s="624"/>
      <c r="CY7" s="625"/>
      <c r="CZ7" s="626">
        <v>33</v>
      </c>
      <c r="DA7" s="626"/>
      <c r="DB7" s="626"/>
      <c r="DC7" s="626"/>
      <c r="DD7" s="632">
        <v>222549</v>
      </c>
      <c r="DE7" s="624"/>
      <c r="DF7" s="624"/>
      <c r="DG7" s="624"/>
      <c r="DH7" s="624"/>
      <c r="DI7" s="624"/>
      <c r="DJ7" s="624"/>
      <c r="DK7" s="624"/>
      <c r="DL7" s="624"/>
      <c r="DM7" s="624"/>
      <c r="DN7" s="624"/>
      <c r="DO7" s="624"/>
      <c r="DP7" s="625"/>
      <c r="DQ7" s="632">
        <v>446086</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1462</v>
      </c>
      <c r="S8" s="624"/>
      <c r="T8" s="624"/>
      <c r="U8" s="624"/>
      <c r="V8" s="624"/>
      <c r="W8" s="624"/>
      <c r="X8" s="624"/>
      <c r="Y8" s="625"/>
      <c r="Z8" s="626">
        <v>0.1</v>
      </c>
      <c r="AA8" s="626"/>
      <c r="AB8" s="626"/>
      <c r="AC8" s="626"/>
      <c r="AD8" s="627">
        <v>1462</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1178</v>
      </c>
      <c r="BH8" s="624"/>
      <c r="BI8" s="624"/>
      <c r="BJ8" s="624"/>
      <c r="BK8" s="624"/>
      <c r="BL8" s="624"/>
      <c r="BM8" s="624"/>
      <c r="BN8" s="625"/>
      <c r="BO8" s="626">
        <v>0.4</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256193</v>
      </c>
      <c r="CS8" s="624"/>
      <c r="CT8" s="624"/>
      <c r="CU8" s="624"/>
      <c r="CV8" s="624"/>
      <c r="CW8" s="624"/>
      <c r="CX8" s="624"/>
      <c r="CY8" s="625"/>
      <c r="CZ8" s="626">
        <v>10.199999999999999</v>
      </c>
      <c r="DA8" s="626"/>
      <c r="DB8" s="626"/>
      <c r="DC8" s="626"/>
      <c r="DD8" s="632" t="s">
        <v>122</v>
      </c>
      <c r="DE8" s="624"/>
      <c r="DF8" s="624"/>
      <c r="DG8" s="624"/>
      <c r="DH8" s="624"/>
      <c r="DI8" s="624"/>
      <c r="DJ8" s="624"/>
      <c r="DK8" s="624"/>
      <c r="DL8" s="624"/>
      <c r="DM8" s="624"/>
      <c r="DN8" s="624"/>
      <c r="DO8" s="624"/>
      <c r="DP8" s="625"/>
      <c r="DQ8" s="632">
        <v>195070</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1924</v>
      </c>
      <c r="S9" s="624"/>
      <c r="T9" s="624"/>
      <c r="U9" s="624"/>
      <c r="V9" s="624"/>
      <c r="W9" s="624"/>
      <c r="X9" s="624"/>
      <c r="Y9" s="625"/>
      <c r="Z9" s="626">
        <v>0.1</v>
      </c>
      <c r="AA9" s="626"/>
      <c r="AB9" s="626"/>
      <c r="AC9" s="626"/>
      <c r="AD9" s="627">
        <v>1924</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28048</v>
      </c>
      <c r="BH9" s="624"/>
      <c r="BI9" s="624"/>
      <c r="BJ9" s="624"/>
      <c r="BK9" s="624"/>
      <c r="BL9" s="624"/>
      <c r="BM9" s="624"/>
      <c r="BN9" s="625"/>
      <c r="BO9" s="626">
        <v>10.5</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165848</v>
      </c>
      <c r="CS9" s="624"/>
      <c r="CT9" s="624"/>
      <c r="CU9" s="624"/>
      <c r="CV9" s="624"/>
      <c r="CW9" s="624"/>
      <c r="CX9" s="624"/>
      <c r="CY9" s="625"/>
      <c r="CZ9" s="626">
        <v>6.6</v>
      </c>
      <c r="DA9" s="626"/>
      <c r="DB9" s="626"/>
      <c r="DC9" s="626"/>
      <c r="DD9" s="632" t="s">
        <v>122</v>
      </c>
      <c r="DE9" s="624"/>
      <c r="DF9" s="624"/>
      <c r="DG9" s="624"/>
      <c r="DH9" s="624"/>
      <c r="DI9" s="624"/>
      <c r="DJ9" s="624"/>
      <c r="DK9" s="624"/>
      <c r="DL9" s="624"/>
      <c r="DM9" s="624"/>
      <c r="DN9" s="624"/>
      <c r="DO9" s="624"/>
      <c r="DP9" s="625"/>
      <c r="DQ9" s="632">
        <v>131654</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4643</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22323</v>
      </c>
      <c r="S11" s="624"/>
      <c r="T11" s="624"/>
      <c r="U11" s="624"/>
      <c r="V11" s="624"/>
      <c r="W11" s="624"/>
      <c r="X11" s="624"/>
      <c r="Y11" s="625"/>
      <c r="Z11" s="628">
        <v>0.9</v>
      </c>
      <c r="AA11" s="629"/>
      <c r="AB11" s="629"/>
      <c r="AC11" s="635"/>
      <c r="AD11" s="632">
        <v>22323</v>
      </c>
      <c r="AE11" s="624"/>
      <c r="AF11" s="624"/>
      <c r="AG11" s="624"/>
      <c r="AH11" s="624"/>
      <c r="AI11" s="624"/>
      <c r="AJ11" s="624"/>
      <c r="AK11" s="625"/>
      <c r="AL11" s="628">
        <v>1.7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4645</v>
      </c>
      <c r="BH11" s="624"/>
      <c r="BI11" s="624"/>
      <c r="BJ11" s="624"/>
      <c r="BK11" s="624"/>
      <c r="BL11" s="624"/>
      <c r="BM11" s="624"/>
      <c r="BN11" s="625"/>
      <c r="BO11" s="626">
        <v>1.7</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113260</v>
      </c>
      <c r="CS11" s="624"/>
      <c r="CT11" s="624"/>
      <c r="CU11" s="624"/>
      <c r="CV11" s="624"/>
      <c r="CW11" s="624"/>
      <c r="CX11" s="624"/>
      <c r="CY11" s="625"/>
      <c r="CZ11" s="626">
        <v>4.5</v>
      </c>
      <c r="DA11" s="626"/>
      <c r="DB11" s="626"/>
      <c r="DC11" s="626"/>
      <c r="DD11" s="632">
        <v>38868</v>
      </c>
      <c r="DE11" s="624"/>
      <c r="DF11" s="624"/>
      <c r="DG11" s="624"/>
      <c r="DH11" s="624"/>
      <c r="DI11" s="624"/>
      <c r="DJ11" s="624"/>
      <c r="DK11" s="624"/>
      <c r="DL11" s="624"/>
      <c r="DM11" s="624"/>
      <c r="DN11" s="624"/>
      <c r="DO11" s="624"/>
      <c r="DP11" s="625"/>
      <c r="DQ11" s="632">
        <v>58280</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1203</v>
      </c>
      <c r="S12" s="624"/>
      <c r="T12" s="624"/>
      <c r="U12" s="624"/>
      <c r="V12" s="624"/>
      <c r="W12" s="624"/>
      <c r="X12" s="624"/>
      <c r="Y12" s="625"/>
      <c r="Z12" s="626">
        <v>0</v>
      </c>
      <c r="AA12" s="626"/>
      <c r="AB12" s="626"/>
      <c r="AC12" s="626"/>
      <c r="AD12" s="627">
        <v>1203</v>
      </c>
      <c r="AE12" s="627"/>
      <c r="AF12" s="627"/>
      <c r="AG12" s="627"/>
      <c r="AH12" s="627"/>
      <c r="AI12" s="627"/>
      <c r="AJ12" s="627"/>
      <c r="AK12" s="627"/>
      <c r="AL12" s="628">
        <v>0.1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222025</v>
      </c>
      <c r="BH12" s="624"/>
      <c r="BI12" s="624"/>
      <c r="BJ12" s="624"/>
      <c r="BK12" s="624"/>
      <c r="BL12" s="624"/>
      <c r="BM12" s="624"/>
      <c r="BN12" s="625"/>
      <c r="BO12" s="626">
        <v>83</v>
      </c>
      <c r="BP12" s="626"/>
      <c r="BQ12" s="626"/>
      <c r="BR12" s="626"/>
      <c r="BS12" s="627">
        <v>33324</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140992</v>
      </c>
      <c r="CS12" s="624"/>
      <c r="CT12" s="624"/>
      <c r="CU12" s="624"/>
      <c r="CV12" s="624"/>
      <c r="CW12" s="624"/>
      <c r="CX12" s="624"/>
      <c r="CY12" s="625"/>
      <c r="CZ12" s="626">
        <v>5.6</v>
      </c>
      <c r="DA12" s="626"/>
      <c r="DB12" s="626"/>
      <c r="DC12" s="626"/>
      <c r="DD12" s="632">
        <v>20534</v>
      </c>
      <c r="DE12" s="624"/>
      <c r="DF12" s="624"/>
      <c r="DG12" s="624"/>
      <c r="DH12" s="624"/>
      <c r="DI12" s="624"/>
      <c r="DJ12" s="624"/>
      <c r="DK12" s="624"/>
      <c r="DL12" s="624"/>
      <c r="DM12" s="624"/>
      <c r="DN12" s="624"/>
      <c r="DO12" s="624"/>
      <c r="DP12" s="625"/>
      <c r="DQ12" s="632">
        <v>121223</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220259</v>
      </c>
      <c r="BH13" s="624"/>
      <c r="BI13" s="624"/>
      <c r="BJ13" s="624"/>
      <c r="BK13" s="624"/>
      <c r="BL13" s="624"/>
      <c r="BM13" s="624"/>
      <c r="BN13" s="625"/>
      <c r="BO13" s="626">
        <v>82.3</v>
      </c>
      <c r="BP13" s="626"/>
      <c r="BQ13" s="626"/>
      <c r="BR13" s="626"/>
      <c r="BS13" s="627">
        <v>33324</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258235</v>
      </c>
      <c r="CS13" s="624"/>
      <c r="CT13" s="624"/>
      <c r="CU13" s="624"/>
      <c r="CV13" s="624"/>
      <c r="CW13" s="624"/>
      <c r="CX13" s="624"/>
      <c r="CY13" s="625"/>
      <c r="CZ13" s="626">
        <v>10.3</v>
      </c>
      <c r="DA13" s="626"/>
      <c r="DB13" s="626"/>
      <c r="DC13" s="626"/>
      <c r="DD13" s="632">
        <v>205168</v>
      </c>
      <c r="DE13" s="624"/>
      <c r="DF13" s="624"/>
      <c r="DG13" s="624"/>
      <c r="DH13" s="624"/>
      <c r="DI13" s="624"/>
      <c r="DJ13" s="624"/>
      <c r="DK13" s="624"/>
      <c r="DL13" s="624"/>
      <c r="DM13" s="624"/>
      <c r="DN13" s="624"/>
      <c r="DO13" s="624"/>
      <c r="DP13" s="625"/>
      <c r="DQ13" s="632">
        <v>38395</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4151</v>
      </c>
      <c r="BH14" s="624"/>
      <c r="BI14" s="624"/>
      <c r="BJ14" s="624"/>
      <c r="BK14" s="624"/>
      <c r="BL14" s="624"/>
      <c r="BM14" s="624"/>
      <c r="BN14" s="625"/>
      <c r="BO14" s="626">
        <v>1.6</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98668</v>
      </c>
      <c r="CS14" s="624"/>
      <c r="CT14" s="624"/>
      <c r="CU14" s="624"/>
      <c r="CV14" s="624"/>
      <c r="CW14" s="624"/>
      <c r="CX14" s="624"/>
      <c r="CY14" s="625"/>
      <c r="CZ14" s="626">
        <v>3.9</v>
      </c>
      <c r="DA14" s="626"/>
      <c r="DB14" s="626"/>
      <c r="DC14" s="626"/>
      <c r="DD14" s="632">
        <v>7590</v>
      </c>
      <c r="DE14" s="624"/>
      <c r="DF14" s="624"/>
      <c r="DG14" s="624"/>
      <c r="DH14" s="624"/>
      <c r="DI14" s="624"/>
      <c r="DJ14" s="624"/>
      <c r="DK14" s="624"/>
      <c r="DL14" s="624"/>
      <c r="DM14" s="624"/>
      <c r="DN14" s="624"/>
      <c r="DO14" s="624"/>
      <c r="DP14" s="625"/>
      <c r="DQ14" s="632">
        <v>82370</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2194</v>
      </c>
      <c r="S15" s="624"/>
      <c r="T15" s="624"/>
      <c r="U15" s="624"/>
      <c r="V15" s="624"/>
      <c r="W15" s="624"/>
      <c r="X15" s="624"/>
      <c r="Y15" s="625"/>
      <c r="Z15" s="626">
        <v>0.1</v>
      </c>
      <c r="AA15" s="626"/>
      <c r="AB15" s="626"/>
      <c r="AC15" s="626"/>
      <c r="AD15" s="627">
        <v>2194</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2811</v>
      </c>
      <c r="BH15" s="624"/>
      <c r="BI15" s="624"/>
      <c r="BJ15" s="624"/>
      <c r="BK15" s="624"/>
      <c r="BL15" s="624"/>
      <c r="BM15" s="624"/>
      <c r="BN15" s="625"/>
      <c r="BO15" s="626">
        <v>1.1000000000000001</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316981</v>
      </c>
      <c r="CS15" s="624"/>
      <c r="CT15" s="624"/>
      <c r="CU15" s="624"/>
      <c r="CV15" s="624"/>
      <c r="CW15" s="624"/>
      <c r="CX15" s="624"/>
      <c r="CY15" s="625"/>
      <c r="CZ15" s="626">
        <v>12.6</v>
      </c>
      <c r="DA15" s="626"/>
      <c r="DB15" s="626"/>
      <c r="DC15" s="626"/>
      <c r="DD15" s="632">
        <v>175665</v>
      </c>
      <c r="DE15" s="624"/>
      <c r="DF15" s="624"/>
      <c r="DG15" s="624"/>
      <c r="DH15" s="624"/>
      <c r="DI15" s="624"/>
      <c r="DJ15" s="624"/>
      <c r="DK15" s="624"/>
      <c r="DL15" s="624"/>
      <c r="DM15" s="624"/>
      <c r="DN15" s="624"/>
      <c r="DO15" s="624"/>
      <c r="DP15" s="625"/>
      <c r="DQ15" s="632">
        <v>131231</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2497</v>
      </c>
      <c r="S16" s="624"/>
      <c r="T16" s="624"/>
      <c r="U16" s="624"/>
      <c r="V16" s="624"/>
      <c r="W16" s="624"/>
      <c r="X16" s="624"/>
      <c r="Y16" s="625"/>
      <c r="Z16" s="626">
        <v>0.1</v>
      </c>
      <c r="AA16" s="626"/>
      <c r="AB16" s="626"/>
      <c r="AC16" s="626"/>
      <c r="AD16" s="627">
        <v>2497</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5830</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205</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3127</v>
      </c>
      <c r="S17" s="624"/>
      <c r="T17" s="624"/>
      <c r="U17" s="624"/>
      <c r="V17" s="624"/>
      <c r="W17" s="624"/>
      <c r="X17" s="624"/>
      <c r="Y17" s="625"/>
      <c r="Z17" s="626">
        <v>0.1</v>
      </c>
      <c r="AA17" s="626"/>
      <c r="AB17" s="626"/>
      <c r="AC17" s="626"/>
      <c r="AD17" s="627">
        <v>3127</v>
      </c>
      <c r="AE17" s="627"/>
      <c r="AF17" s="627"/>
      <c r="AG17" s="627"/>
      <c r="AH17" s="627"/>
      <c r="AI17" s="627"/>
      <c r="AJ17" s="627"/>
      <c r="AK17" s="627"/>
      <c r="AL17" s="628">
        <v>0.2</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295089</v>
      </c>
      <c r="CS17" s="624"/>
      <c r="CT17" s="624"/>
      <c r="CU17" s="624"/>
      <c r="CV17" s="624"/>
      <c r="CW17" s="624"/>
      <c r="CX17" s="624"/>
      <c r="CY17" s="625"/>
      <c r="CZ17" s="626">
        <v>11.8</v>
      </c>
      <c r="DA17" s="626"/>
      <c r="DB17" s="626"/>
      <c r="DC17" s="626"/>
      <c r="DD17" s="632" t="s">
        <v>122</v>
      </c>
      <c r="DE17" s="624"/>
      <c r="DF17" s="624"/>
      <c r="DG17" s="624"/>
      <c r="DH17" s="624"/>
      <c r="DI17" s="624"/>
      <c r="DJ17" s="624"/>
      <c r="DK17" s="624"/>
      <c r="DL17" s="624"/>
      <c r="DM17" s="624"/>
      <c r="DN17" s="624"/>
      <c r="DO17" s="624"/>
      <c r="DP17" s="625"/>
      <c r="DQ17" s="632">
        <v>293451</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133</v>
      </c>
      <c r="S18" s="624"/>
      <c r="T18" s="624"/>
      <c r="U18" s="624"/>
      <c r="V18" s="624"/>
      <c r="W18" s="624"/>
      <c r="X18" s="624"/>
      <c r="Y18" s="625"/>
      <c r="Z18" s="626">
        <v>0</v>
      </c>
      <c r="AA18" s="626"/>
      <c r="AB18" s="626"/>
      <c r="AC18" s="626"/>
      <c r="AD18" s="627">
        <v>133</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2994</v>
      </c>
      <c r="S19" s="624"/>
      <c r="T19" s="624"/>
      <c r="U19" s="624"/>
      <c r="V19" s="624"/>
      <c r="W19" s="624"/>
      <c r="X19" s="624"/>
      <c r="Y19" s="625"/>
      <c r="Z19" s="626">
        <v>0.1</v>
      </c>
      <c r="AA19" s="626"/>
      <c r="AB19" s="626"/>
      <c r="AC19" s="626"/>
      <c r="AD19" s="627">
        <v>2994</v>
      </c>
      <c r="AE19" s="627"/>
      <c r="AF19" s="627"/>
      <c r="AG19" s="627"/>
      <c r="AH19" s="627"/>
      <c r="AI19" s="627"/>
      <c r="AJ19" s="627"/>
      <c r="AK19" s="627"/>
      <c r="AL19" s="628">
        <v>0.2</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2507510</v>
      </c>
      <c r="CS20" s="624"/>
      <c r="CT20" s="624"/>
      <c r="CU20" s="624"/>
      <c r="CV20" s="624"/>
      <c r="CW20" s="624"/>
      <c r="CX20" s="624"/>
      <c r="CY20" s="625"/>
      <c r="CZ20" s="626">
        <v>100</v>
      </c>
      <c r="DA20" s="626"/>
      <c r="DB20" s="626"/>
      <c r="DC20" s="626"/>
      <c r="DD20" s="632">
        <v>670374</v>
      </c>
      <c r="DE20" s="624"/>
      <c r="DF20" s="624"/>
      <c r="DG20" s="624"/>
      <c r="DH20" s="624"/>
      <c r="DI20" s="624"/>
      <c r="DJ20" s="624"/>
      <c r="DK20" s="624"/>
      <c r="DL20" s="624"/>
      <c r="DM20" s="624"/>
      <c r="DN20" s="624"/>
      <c r="DO20" s="624"/>
      <c r="DP20" s="625"/>
      <c r="DQ20" s="632">
        <v>1528101</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1122955</v>
      </c>
      <c r="S21" s="624"/>
      <c r="T21" s="624"/>
      <c r="U21" s="624"/>
      <c r="V21" s="624"/>
      <c r="W21" s="624"/>
      <c r="X21" s="624"/>
      <c r="Y21" s="625"/>
      <c r="Z21" s="626">
        <v>43</v>
      </c>
      <c r="AA21" s="626"/>
      <c r="AB21" s="626"/>
      <c r="AC21" s="626"/>
      <c r="AD21" s="627">
        <v>928019</v>
      </c>
      <c r="AE21" s="627"/>
      <c r="AF21" s="627"/>
      <c r="AG21" s="627"/>
      <c r="AH21" s="627"/>
      <c r="AI21" s="627"/>
      <c r="AJ21" s="627"/>
      <c r="AK21" s="627"/>
      <c r="AL21" s="628">
        <v>71.900000000000006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928019</v>
      </c>
      <c r="S22" s="624"/>
      <c r="T22" s="624"/>
      <c r="U22" s="624"/>
      <c r="V22" s="624"/>
      <c r="W22" s="624"/>
      <c r="X22" s="624"/>
      <c r="Y22" s="625"/>
      <c r="Z22" s="626">
        <v>35.6</v>
      </c>
      <c r="AA22" s="626"/>
      <c r="AB22" s="626"/>
      <c r="AC22" s="626"/>
      <c r="AD22" s="627">
        <v>928019</v>
      </c>
      <c r="AE22" s="627"/>
      <c r="AF22" s="627"/>
      <c r="AG22" s="627"/>
      <c r="AH22" s="627"/>
      <c r="AI22" s="627"/>
      <c r="AJ22" s="627"/>
      <c r="AK22" s="627"/>
      <c r="AL22" s="628">
        <v>71.900000000000006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194936</v>
      </c>
      <c r="S23" s="624"/>
      <c r="T23" s="624"/>
      <c r="U23" s="624"/>
      <c r="V23" s="624"/>
      <c r="W23" s="624"/>
      <c r="X23" s="624"/>
      <c r="Y23" s="625"/>
      <c r="Z23" s="626">
        <v>7.5</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769642</v>
      </c>
      <c r="CS24" s="613"/>
      <c r="CT24" s="613"/>
      <c r="CU24" s="613"/>
      <c r="CV24" s="613"/>
      <c r="CW24" s="613"/>
      <c r="CX24" s="613"/>
      <c r="CY24" s="614"/>
      <c r="CZ24" s="617">
        <v>30.7</v>
      </c>
      <c r="DA24" s="618"/>
      <c r="DB24" s="618"/>
      <c r="DC24" s="634"/>
      <c r="DD24" s="653">
        <v>710734</v>
      </c>
      <c r="DE24" s="613"/>
      <c r="DF24" s="613"/>
      <c r="DG24" s="613"/>
      <c r="DH24" s="613"/>
      <c r="DI24" s="613"/>
      <c r="DJ24" s="613"/>
      <c r="DK24" s="614"/>
      <c r="DL24" s="653">
        <v>643187</v>
      </c>
      <c r="DM24" s="613"/>
      <c r="DN24" s="613"/>
      <c r="DO24" s="613"/>
      <c r="DP24" s="613"/>
      <c r="DQ24" s="613"/>
      <c r="DR24" s="613"/>
      <c r="DS24" s="613"/>
      <c r="DT24" s="613"/>
      <c r="DU24" s="613"/>
      <c r="DV24" s="614"/>
      <c r="DW24" s="617">
        <v>49.8</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1468119</v>
      </c>
      <c r="S25" s="624"/>
      <c r="T25" s="624"/>
      <c r="U25" s="624"/>
      <c r="V25" s="624"/>
      <c r="W25" s="624"/>
      <c r="X25" s="624"/>
      <c r="Y25" s="625"/>
      <c r="Z25" s="626">
        <v>56.3</v>
      </c>
      <c r="AA25" s="626"/>
      <c r="AB25" s="626"/>
      <c r="AC25" s="626"/>
      <c r="AD25" s="627">
        <v>1273183</v>
      </c>
      <c r="AE25" s="627"/>
      <c r="AF25" s="627"/>
      <c r="AG25" s="627"/>
      <c r="AH25" s="627"/>
      <c r="AI25" s="627"/>
      <c r="AJ25" s="627"/>
      <c r="AK25" s="627"/>
      <c r="AL25" s="628">
        <v>98.7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432986</v>
      </c>
      <c r="CS25" s="656"/>
      <c r="CT25" s="656"/>
      <c r="CU25" s="656"/>
      <c r="CV25" s="656"/>
      <c r="CW25" s="656"/>
      <c r="CX25" s="656"/>
      <c r="CY25" s="657"/>
      <c r="CZ25" s="628">
        <v>17.3</v>
      </c>
      <c r="DA25" s="654"/>
      <c r="DB25" s="654"/>
      <c r="DC25" s="658"/>
      <c r="DD25" s="632">
        <v>397895</v>
      </c>
      <c r="DE25" s="656"/>
      <c r="DF25" s="656"/>
      <c r="DG25" s="656"/>
      <c r="DH25" s="656"/>
      <c r="DI25" s="656"/>
      <c r="DJ25" s="656"/>
      <c r="DK25" s="657"/>
      <c r="DL25" s="632">
        <v>339842</v>
      </c>
      <c r="DM25" s="656"/>
      <c r="DN25" s="656"/>
      <c r="DO25" s="656"/>
      <c r="DP25" s="656"/>
      <c r="DQ25" s="656"/>
      <c r="DR25" s="656"/>
      <c r="DS25" s="656"/>
      <c r="DT25" s="656"/>
      <c r="DU25" s="656"/>
      <c r="DV25" s="657"/>
      <c r="DW25" s="628">
        <v>26.3</v>
      </c>
      <c r="DX25" s="654"/>
      <c r="DY25" s="654"/>
      <c r="DZ25" s="654"/>
      <c r="EA25" s="654"/>
      <c r="EB25" s="654"/>
      <c r="EC25" s="655"/>
    </row>
    <row r="26" spans="2:133" ht="11.25" customHeight="1" x14ac:dyDescent="0.2">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241927</v>
      </c>
      <c r="CS26" s="624"/>
      <c r="CT26" s="624"/>
      <c r="CU26" s="624"/>
      <c r="CV26" s="624"/>
      <c r="CW26" s="624"/>
      <c r="CX26" s="624"/>
      <c r="CY26" s="625"/>
      <c r="CZ26" s="628">
        <v>9.6</v>
      </c>
      <c r="DA26" s="654"/>
      <c r="DB26" s="654"/>
      <c r="DC26" s="658"/>
      <c r="DD26" s="632">
        <v>216312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287</v>
      </c>
      <c r="C27" s="621"/>
      <c r="D27" s="621"/>
      <c r="E27" s="621"/>
      <c r="F27" s="621"/>
      <c r="G27" s="621"/>
      <c r="H27" s="621"/>
      <c r="I27" s="621"/>
      <c r="J27" s="621"/>
      <c r="K27" s="621"/>
      <c r="L27" s="621"/>
      <c r="M27" s="621"/>
      <c r="N27" s="621"/>
      <c r="O27" s="621"/>
      <c r="P27" s="621"/>
      <c r="Q27" s="622"/>
      <c r="R27" s="623">
        <v>25128</v>
      </c>
      <c r="S27" s="624"/>
      <c r="T27" s="624"/>
      <c r="U27" s="624"/>
      <c r="V27" s="624"/>
      <c r="W27" s="624"/>
      <c r="X27" s="624"/>
      <c r="Y27" s="625"/>
      <c r="Z27" s="626">
        <v>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267501</v>
      </c>
      <c r="BH27" s="624"/>
      <c r="BI27" s="624"/>
      <c r="BJ27" s="624"/>
      <c r="BK27" s="624"/>
      <c r="BL27" s="624"/>
      <c r="BM27" s="624"/>
      <c r="BN27" s="625"/>
      <c r="BO27" s="626">
        <v>100</v>
      </c>
      <c r="BP27" s="626"/>
      <c r="BQ27" s="626"/>
      <c r="BR27" s="626"/>
      <c r="BS27" s="627">
        <v>33324</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41567</v>
      </c>
      <c r="CS27" s="656"/>
      <c r="CT27" s="656"/>
      <c r="CU27" s="656"/>
      <c r="CV27" s="656"/>
      <c r="CW27" s="656"/>
      <c r="CX27" s="656"/>
      <c r="CY27" s="657"/>
      <c r="CZ27" s="628">
        <v>1.7</v>
      </c>
      <c r="DA27" s="654"/>
      <c r="DB27" s="654"/>
      <c r="DC27" s="658"/>
      <c r="DD27" s="632">
        <v>19388</v>
      </c>
      <c r="DE27" s="656"/>
      <c r="DF27" s="656"/>
      <c r="DG27" s="656"/>
      <c r="DH27" s="656"/>
      <c r="DI27" s="656"/>
      <c r="DJ27" s="656"/>
      <c r="DK27" s="657"/>
      <c r="DL27" s="632">
        <v>9894</v>
      </c>
      <c r="DM27" s="656"/>
      <c r="DN27" s="656"/>
      <c r="DO27" s="656"/>
      <c r="DP27" s="656"/>
      <c r="DQ27" s="656"/>
      <c r="DR27" s="656"/>
      <c r="DS27" s="656"/>
      <c r="DT27" s="656"/>
      <c r="DU27" s="656"/>
      <c r="DV27" s="657"/>
      <c r="DW27" s="628">
        <v>0.8</v>
      </c>
      <c r="DX27" s="654"/>
      <c r="DY27" s="654"/>
      <c r="DZ27" s="654"/>
      <c r="EA27" s="654"/>
      <c r="EB27" s="654"/>
      <c r="EC27" s="655"/>
    </row>
    <row r="28" spans="2:133" ht="11.25" customHeight="1" x14ac:dyDescent="0.2">
      <c r="B28" s="620" t="s">
        <v>290</v>
      </c>
      <c r="C28" s="621"/>
      <c r="D28" s="621"/>
      <c r="E28" s="621"/>
      <c r="F28" s="621"/>
      <c r="G28" s="621"/>
      <c r="H28" s="621"/>
      <c r="I28" s="621"/>
      <c r="J28" s="621"/>
      <c r="K28" s="621"/>
      <c r="L28" s="621"/>
      <c r="M28" s="621"/>
      <c r="N28" s="621"/>
      <c r="O28" s="621"/>
      <c r="P28" s="621"/>
      <c r="Q28" s="622"/>
      <c r="R28" s="623">
        <v>37705</v>
      </c>
      <c r="S28" s="624"/>
      <c r="T28" s="624"/>
      <c r="U28" s="624"/>
      <c r="V28" s="624"/>
      <c r="W28" s="624"/>
      <c r="X28" s="624"/>
      <c r="Y28" s="625"/>
      <c r="Z28" s="626">
        <v>1.4</v>
      </c>
      <c r="AA28" s="626"/>
      <c r="AB28" s="626"/>
      <c r="AC28" s="626"/>
      <c r="AD28" s="627">
        <v>1788</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295089</v>
      </c>
      <c r="CS28" s="624"/>
      <c r="CT28" s="624"/>
      <c r="CU28" s="624"/>
      <c r="CV28" s="624"/>
      <c r="CW28" s="624"/>
      <c r="CX28" s="624"/>
      <c r="CY28" s="625"/>
      <c r="CZ28" s="628">
        <v>11.8</v>
      </c>
      <c r="DA28" s="654"/>
      <c r="DB28" s="654"/>
      <c r="DC28" s="658"/>
      <c r="DD28" s="632">
        <v>293451</v>
      </c>
      <c r="DE28" s="624"/>
      <c r="DF28" s="624"/>
      <c r="DG28" s="624"/>
      <c r="DH28" s="624"/>
      <c r="DI28" s="624"/>
      <c r="DJ28" s="624"/>
      <c r="DK28" s="625"/>
      <c r="DL28" s="632">
        <v>293451</v>
      </c>
      <c r="DM28" s="624"/>
      <c r="DN28" s="624"/>
      <c r="DO28" s="624"/>
      <c r="DP28" s="624"/>
      <c r="DQ28" s="624"/>
      <c r="DR28" s="624"/>
      <c r="DS28" s="624"/>
      <c r="DT28" s="624"/>
      <c r="DU28" s="624"/>
      <c r="DV28" s="625"/>
      <c r="DW28" s="628">
        <v>22.7</v>
      </c>
      <c r="DX28" s="654"/>
      <c r="DY28" s="654"/>
      <c r="DZ28" s="654"/>
      <c r="EA28" s="654"/>
      <c r="EB28" s="654"/>
      <c r="EC28" s="655"/>
    </row>
    <row r="29" spans="2:133" ht="11.25" customHeight="1" x14ac:dyDescent="0.2">
      <c r="B29" s="620" t="s">
        <v>292</v>
      </c>
      <c r="C29" s="621"/>
      <c r="D29" s="621"/>
      <c r="E29" s="621"/>
      <c r="F29" s="621"/>
      <c r="G29" s="621"/>
      <c r="H29" s="621"/>
      <c r="I29" s="621"/>
      <c r="J29" s="621"/>
      <c r="K29" s="621"/>
      <c r="L29" s="621"/>
      <c r="M29" s="621"/>
      <c r="N29" s="621"/>
      <c r="O29" s="621"/>
      <c r="P29" s="621"/>
      <c r="Q29" s="622"/>
      <c r="R29" s="623">
        <v>650</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294914</v>
      </c>
      <c r="CS29" s="656"/>
      <c r="CT29" s="656"/>
      <c r="CU29" s="656"/>
      <c r="CV29" s="656"/>
      <c r="CW29" s="656"/>
      <c r="CX29" s="656"/>
      <c r="CY29" s="657"/>
      <c r="CZ29" s="628">
        <v>11.8</v>
      </c>
      <c r="DA29" s="654"/>
      <c r="DB29" s="654"/>
      <c r="DC29" s="658"/>
      <c r="DD29" s="632">
        <v>293276</v>
      </c>
      <c r="DE29" s="656"/>
      <c r="DF29" s="656"/>
      <c r="DG29" s="656"/>
      <c r="DH29" s="656"/>
      <c r="DI29" s="656"/>
      <c r="DJ29" s="656"/>
      <c r="DK29" s="657"/>
      <c r="DL29" s="632">
        <v>293276</v>
      </c>
      <c r="DM29" s="656"/>
      <c r="DN29" s="656"/>
      <c r="DO29" s="656"/>
      <c r="DP29" s="656"/>
      <c r="DQ29" s="656"/>
      <c r="DR29" s="656"/>
      <c r="DS29" s="656"/>
      <c r="DT29" s="656"/>
      <c r="DU29" s="656"/>
      <c r="DV29" s="657"/>
      <c r="DW29" s="628">
        <v>22.7</v>
      </c>
      <c r="DX29" s="654"/>
      <c r="DY29" s="654"/>
      <c r="DZ29" s="654"/>
      <c r="EA29" s="654"/>
      <c r="EB29" s="654"/>
      <c r="EC29" s="655"/>
    </row>
    <row r="30" spans="2:133" ht="11.25" customHeight="1" x14ac:dyDescent="0.2">
      <c r="B30" s="620" t="s">
        <v>294</v>
      </c>
      <c r="C30" s="621"/>
      <c r="D30" s="621"/>
      <c r="E30" s="621"/>
      <c r="F30" s="621"/>
      <c r="G30" s="621"/>
      <c r="H30" s="621"/>
      <c r="I30" s="621"/>
      <c r="J30" s="621"/>
      <c r="K30" s="621"/>
      <c r="L30" s="621"/>
      <c r="M30" s="621"/>
      <c r="N30" s="621"/>
      <c r="O30" s="621"/>
      <c r="P30" s="621"/>
      <c r="Q30" s="622"/>
      <c r="R30" s="623">
        <v>230427</v>
      </c>
      <c r="S30" s="624"/>
      <c r="T30" s="624"/>
      <c r="U30" s="624"/>
      <c r="V30" s="624"/>
      <c r="W30" s="624"/>
      <c r="X30" s="624"/>
      <c r="Y30" s="625"/>
      <c r="Z30" s="626">
        <v>8.8000000000000007</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290464</v>
      </c>
      <c r="CS30" s="624"/>
      <c r="CT30" s="624"/>
      <c r="CU30" s="624"/>
      <c r="CV30" s="624"/>
      <c r="CW30" s="624"/>
      <c r="CX30" s="624"/>
      <c r="CY30" s="625"/>
      <c r="CZ30" s="628">
        <v>11.6</v>
      </c>
      <c r="DA30" s="654"/>
      <c r="DB30" s="654"/>
      <c r="DC30" s="658"/>
      <c r="DD30" s="632">
        <v>288937</v>
      </c>
      <c r="DE30" s="624"/>
      <c r="DF30" s="624"/>
      <c r="DG30" s="624"/>
      <c r="DH30" s="624"/>
      <c r="DI30" s="624"/>
      <c r="DJ30" s="624"/>
      <c r="DK30" s="625"/>
      <c r="DL30" s="632">
        <v>288937</v>
      </c>
      <c r="DM30" s="624"/>
      <c r="DN30" s="624"/>
      <c r="DO30" s="624"/>
      <c r="DP30" s="624"/>
      <c r="DQ30" s="624"/>
      <c r="DR30" s="624"/>
      <c r="DS30" s="624"/>
      <c r="DT30" s="624"/>
      <c r="DU30" s="624"/>
      <c r="DV30" s="625"/>
      <c r="DW30" s="628">
        <v>22.4</v>
      </c>
      <c r="DX30" s="654"/>
      <c r="DY30" s="654"/>
      <c r="DZ30" s="654"/>
      <c r="EA30" s="654"/>
      <c r="EB30" s="654"/>
      <c r="EC30" s="655"/>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99.9</v>
      </c>
      <c r="BH31" s="667"/>
      <c r="BI31" s="667"/>
      <c r="BJ31" s="667"/>
      <c r="BK31" s="667"/>
      <c r="BL31" s="667"/>
      <c r="BM31" s="618">
        <v>99.7</v>
      </c>
      <c r="BN31" s="667"/>
      <c r="BO31" s="667"/>
      <c r="BP31" s="667"/>
      <c r="BQ31" s="668"/>
      <c r="BR31" s="679">
        <v>99.9</v>
      </c>
      <c r="BS31" s="667"/>
      <c r="BT31" s="667"/>
      <c r="BU31" s="667"/>
      <c r="BV31" s="667"/>
      <c r="BW31" s="667"/>
      <c r="BX31" s="618">
        <v>99.6</v>
      </c>
      <c r="BY31" s="667"/>
      <c r="BZ31" s="667"/>
      <c r="CA31" s="667"/>
      <c r="CB31" s="668"/>
      <c r="CD31" s="661"/>
      <c r="CE31" s="662"/>
      <c r="CF31" s="620" t="s">
        <v>301</v>
      </c>
      <c r="CG31" s="621"/>
      <c r="CH31" s="621"/>
      <c r="CI31" s="621"/>
      <c r="CJ31" s="621"/>
      <c r="CK31" s="621"/>
      <c r="CL31" s="621"/>
      <c r="CM31" s="621"/>
      <c r="CN31" s="621"/>
      <c r="CO31" s="621"/>
      <c r="CP31" s="621"/>
      <c r="CQ31" s="622"/>
      <c r="CR31" s="623">
        <v>4450</v>
      </c>
      <c r="CS31" s="656"/>
      <c r="CT31" s="656"/>
      <c r="CU31" s="656"/>
      <c r="CV31" s="656"/>
      <c r="CW31" s="656"/>
      <c r="CX31" s="656"/>
      <c r="CY31" s="657"/>
      <c r="CZ31" s="628">
        <v>0.2</v>
      </c>
      <c r="DA31" s="654"/>
      <c r="DB31" s="654"/>
      <c r="DC31" s="658"/>
      <c r="DD31" s="632">
        <v>4339</v>
      </c>
      <c r="DE31" s="656"/>
      <c r="DF31" s="656"/>
      <c r="DG31" s="656"/>
      <c r="DH31" s="656"/>
      <c r="DI31" s="656"/>
      <c r="DJ31" s="656"/>
      <c r="DK31" s="657"/>
      <c r="DL31" s="632">
        <v>4339</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2">
      <c r="B32" s="620" t="s">
        <v>302</v>
      </c>
      <c r="C32" s="621"/>
      <c r="D32" s="621"/>
      <c r="E32" s="621"/>
      <c r="F32" s="621"/>
      <c r="G32" s="621"/>
      <c r="H32" s="621"/>
      <c r="I32" s="621"/>
      <c r="J32" s="621"/>
      <c r="K32" s="621"/>
      <c r="L32" s="621"/>
      <c r="M32" s="621"/>
      <c r="N32" s="621"/>
      <c r="O32" s="621"/>
      <c r="P32" s="621"/>
      <c r="Q32" s="622"/>
      <c r="R32" s="623">
        <v>61706</v>
      </c>
      <c r="S32" s="624"/>
      <c r="T32" s="624"/>
      <c r="U32" s="624"/>
      <c r="V32" s="624"/>
      <c r="W32" s="624"/>
      <c r="X32" s="624"/>
      <c r="Y32" s="625"/>
      <c r="Z32" s="626">
        <v>2.4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99.9</v>
      </c>
      <c r="BH32" s="656"/>
      <c r="BI32" s="656"/>
      <c r="BJ32" s="656"/>
      <c r="BK32" s="656"/>
      <c r="BL32" s="656"/>
      <c r="BM32" s="629">
        <v>99.6</v>
      </c>
      <c r="BN32" s="656"/>
      <c r="BO32" s="656"/>
      <c r="BP32" s="656"/>
      <c r="BQ32" s="678"/>
      <c r="BR32" s="680">
        <v>99.4</v>
      </c>
      <c r="BS32" s="656"/>
      <c r="BT32" s="656"/>
      <c r="BU32" s="656"/>
      <c r="BV32" s="656"/>
      <c r="BW32" s="656"/>
      <c r="BX32" s="629">
        <v>99.4</v>
      </c>
      <c r="BY32" s="656"/>
      <c r="BZ32" s="656"/>
      <c r="CA32" s="656"/>
      <c r="CB32" s="678"/>
      <c r="CD32" s="663"/>
      <c r="CE32" s="664"/>
      <c r="CF32" s="620" t="s">
        <v>305</v>
      </c>
      <c r="CG32" s="621"/>
      <c r="CH32" s="621"/>
      <c r="CI32" s="621"/>
      <c r="CJ32" s="621"/>
      <c r="CK32" s="621"/>
      <c r="CL32" s="621"/>
      <c r="CM32" s="621"/>
      <c r="CN32" s="621"/>
      <c r="CO32" s="621"/>
      <c r="CP32" s="621"/>
      <c r="CQ32" s="622"/>
      <c r="CR32" s="623">
        <v>175</v>
      </c>
      <c r="CS32" s="624"/>
      <c r="CT32" s="624"/>
      <c r="CU32" s="624"/>
      <c r="CV32" s="624"/>
      <c r="CW32" s="624"/>
      <c r="CX32" s="624"/>
      <c r="CY32" s="625"/>
      <c r="CZ32" s="628">
        <v>0</v>
      </c>
      <c r="DA32" s="654"/>
      <c r="DB32" s="654"/>
      <c r="DC32" s="658"/>
      <c r="DD32" s="632">
        <v>175</v>
      </c>
      <c r="DE32" s="624"/>
      <c r="DF32" s="624"/>
      <c r="DG32" s="624"/>
      <c r="DH32" s="624"/>
      <c r="DI32" s="624"/>
      <c r="DJ32" s="624"/>
      <c r="DK32" s="625"/>
      <c r="DL32" s="632">
        <v>175</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306</v>
      </c>
      <c r="C33" s="621"/>
      <c r="D33" s="621"/>
      <c r="E33" s="621"/>
      <c r="F33" s="621"/>
      <c r="G33" s="621"/>
      <c r="H33" s="621"/>
      <c r="I33" s="621"/>
      <c r="J33" s="621"/>
      <c r="K33" s="621"/>
      <c r="L33" s="621"/>
      <c r="M33" s="621"/>
      <c r="N33" s="621"/>
      <c r="O33" s="621"/>
      <c r="P33" s="621"/>
      <c r="Q33" s="622"/>
      <c r="R33" s="623">
        <v>21320</v>
      </c>
      <c r="S33" s="624"/>
      <c r="T33" s="624"/>
      <c r="U33" s="624"/>
      <c r="V33" s="624"/>
      <c r="W33" s="624"/>
      <c r="X33" s="624"/>
      <c r="Y33" s="625"/>
      <c r="Z33" s="626">
        <v>0.8</v>
      </c>
      <c r="AA33" s="626"/>
      <c r="AB33" s="626"/>
      <c r="AC33" s="626"/>
      <c r="AD33" s="627">
        <v>6995</v>
      </c>
      <c r="AE33" s="627"/>
      <c r="AF33" s="627"/>
      <c r="AG33" s="627"/>
      <c r="AH33" s="627"/>
      <c r="AI33" s="627"/>
      <c r="AJ33" s="627"/>
      <c r="AK33" s="627"/>
      <c r="AL33" s="628">
        <v>0.5</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99.9</v>
      </c>
      <c r="BH33" s="682"/>
      <c r="BI33" s="682"/>
      <c r="BJ33" s="682"/>
      <c r="BK33" s="682"/>
      <c r="BL33" s="682"/>
      <c r="BM33" s="683">
        <v>99.7</v>
      </c>
      <c r="BN33" s="682"/>
      <c r="BO33" s="682"/>
      <c r="BP33" s="682"/>
      <c r="BQ33" s="684"/>
      <c r="BR33" s="681">
        <v>100</v>
      </c>
      <c r="BS33" s="682"/>
      <c r="BT33" s="682"/>
      <c r="BU33" s="682"/>
      <c r="BV33" s="682"/>
      <c r="BW33" s="682"/>
      <c r="BX33" s="683">
        <v>99.6</v>
      </c>
      <c r="BY33" s="682"/>
      <c r="BZ33" s="682"/>
      <c r="CA33" s="682"/>
      <c r="CB33" s="684"/>
      <c r="CD33" s="620" t="s">
        <v>308</v>
      </c>
      <c r="CE33" s="621"/>
      <c r="CF33" s="621"/>
      <c r="CG33" s="621"/>
      <c r="CH33" s="621"/>
      <c r="CI33" s="621"/>
      <c r="CJ33" s="621"/>
      <c r="CK33" s="621"/>
      <c r="CL33" s="621"/>
      <c r="CM33" s="621"/>
      <c r="CN33" s="621"/>
      <c r="CO33" s="621"/>
      <c r="CP33" s="621"/>
      <c r="CQ33" s="622"/>
      <c r="CR33" s="623">
        <v>1061664</v>
      </c>
      <c r="CS33" s="656"/>
      <c r="CT33" s="656"/>
      <c r="CU33" s="656"/>
      <c r="CV33" s="656"/>
      <c r="CW33" s="656"/>
      <c r="CX33" s="656"/>
      <c r="CY33" s="657"/>
      <c r="CZ33" s="628">
        <v>42.3</v>
      </c>
      <c r="DA33" s="654"/>
      <c r="DB33" s="654"/>
      <c r="DC33" s="658"/>
      <c r="DD33" s="632">
        <v>771983</v>
      </c>
      <c r="DE33" s="656"/>
      <c r="DF33" s="656"/>
      <c r="DG33" s="656"/>
      <c r="DH33" s="656"/>
      <c r="DI33" s="656"/>
      <c r="DJ33" s="656"/>
      <c r="DK33" s="657"/>
      <c r="DL33" s="632">
        <v>473179</v>
      </c>
      <c r="DM33" s="656"/>
      <c r="DN33" s="656"/>
      <c r="DO33" s="656"/>
      <c r="DP33" s="656"/>
      <c r="DQ33" s="656"/>
      <c r="DR33" s="656"/>
      <c r="DS33" s="656"/>
      <c r="DT33" s="656"/>
      <c r="DU33" s="656"/>
      <c r="DV33" s="657"/>
      <c r="DW33" s="628">
        <v>36.6</v>
      </c>
      <c r="DX33" s="654"/>
      <c r="DY33" s="654"/>
      <c r="DZ33" s="654"/>
      <c r="EA33" s="654"/>
      <c r="EB33" s="654"/>
      <c r="EC33" s="655"/>
    </row>
    <row r="34" spans="2:133" ht="11.25" customHeight="1" x14ac:dyDescent="0.2">
      <c r="B34" s="620" t="s">
        <v>309</v>
      </c>
      <c r="C34" s="621"/>
      <c r="D34" s="621"/>
      <c r="E34" s="621"/>
      <c r="F34" s="621"/>
      <c r="G34" s="621"/>
      <c r="H34" s="621"/>
      <c r="I34" s="621"/>
      <c r="J34" s="621"/>
      <c r="K34" s="621"/>
      <c r="L34" s="621"/>
      <c r="M34" s="621"/>
      <c r="N34" s="621"/>
      <c r="O34" s="621"/>
      <c r="P34" s="621"/>
      <c r="Q34" s="622"/>
      <c r="R34" s="623">
        <v>31757</v>
      </c>
      <c r="S34" s="624"/>
      <c r="T34" s="624"/>
      <c r="U34" s="624"/>
      <c r="V34" s="624"/>
      <c r="W34" s="624"/>
      <c r="X34" s="624"/>
      <c r="Y34" s="625"/>
      <c r="Z34" s="626">
        <v>1.2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434742</v>
      </c>
      <c r="CS34" s="624"/>
      <c r="CT34" s="624"/>
      <c r="CU34" s="624"/>
      <c r="CV34" s="624"/>
      <c r="CW34" s="624"/>
      <c r="CX34" s="624"/>
      <c r="CY34" s="625"/>
      <c r="CZ34" s="628">
        <v>17.3</v>
      </c>
      <c r="DA34" s="654"/>
      <c r="DB34" s="654"/>
      <c r="DC34" s="658"/>
      <c r="DD34" s="632">
        <v>281501</v>
      </c>
      <c r="DE34" s="624"/>
      <c r="DF34" s="624"/>
      <c r="DG34" s="624"/>
      <c r="DH34" s="624"/>
      <c r="DI34" s="624"/>
      <c r="DJ34" s="624"/>
      <c r="DK34" s="625"/>
      <c r="DL34" s="632">
        <v>213117</v>
      </c>
      <c r="DM34" s="624"/>
      <c r="DN34" s="624"/>
      <c r="DO34" s="624"/>
      <c r="DP34" s="624"/>
      <c r="DQ34" s="624"/>
      <c r="DR34" s="624"/>
      <c r="DS34" s="624"/>
      <c r="DT34" s="624"/>
      <c r="DU34" s="624"/>
      <c r="DV34" s="625"/>
      <c r="DW34" s="628">
        <v>16.5</v>
      </c>
      <c r="DX34" s="654"/>
      <c r="DY34" s="654"/>
      <c r="DZ34" s="654"/>
      <c r="EA34" s="654"/>
      <c r="EB34" s="654"/>
      <c r="EC34" s="655"/>
    </row>
    <row r="35" spans="2:133" ht="11.25" customHeight="1" x14ac:dyDescent="0.2">
      <c r="B35" s="620" t="s">
        <v>311</v>
      </c>
      <c r="C35" s="621"/>
      <c r="D35" s="621"/>
      <c r="E35" s="621"/>
      <c r="F35" s="621"/>
      <c r="G35" s="621"/>
      <c r="H35" s="621"/>
      <c r="I35" s="621"/>
      <c r="J35" s="621"/>
      <c r="K35" s="621"/>
      <c r="L35" s="621"/>
      <c r="M35" s="621"/>
      <c r="N35" s="621"/>
      <c r="O35" s="621"/>
      <c r="P35" s="621"/>
      <c r="Q35" s="622"/>
      <c r="R35" s="623">
        <v>182864</v>
      </c>
      <c r="S35" s="624"/>
      <c r="T35" s="624"/>
      <c r="U35" s="624"/>
      <c r="V35" s="624"/>
      <c r="W35" s="624"/>
      <c r="X35" s="624"/>
      <c r="Y35" s="625"/>
      <c r="Z35" s="626">
        <v>7</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22857</v>
      </c>
      <c r="CS35" s="656"/>
      <c r="CT35" s="656"/>
      <c r="CU35" s="656"/>
      <c r="CV35" s="656"/>
      <c r="CW35" s="656"/>
      <c r="CX35" s="656"/>
      <c r="CY35" s="657"/>
      <c r="CZ35" s="628">
        <v>0.9</v>
      </c>
      <c r="DA35" s="654"/>
      <c r="DB35" s="654"/>
      <c r="DC35" s="658"/>
      <c r="DD35" s="632">
        <v>9861</v>
      </c>
      <c r="DE35" s="656"/>
      <c r="DF35" s="656"/>
      <c r="DG35" s="656"/>
      <c r="DH35" s="656"/>
      <c r="DI35" s="656"/>
      <c r="DJ35" s="656"/>
      <c r="DK35" s="657"/>
      <c r="DL35" s="632">
        <v>8313</v>
      </c>
      <c r="DM35" s="656"/>
      <c r="DN35" s="656"/>
      <c r="DO35" s="656"/>
      <c r="DP35" s="656"/>
      <c r="DQ35" s="656"/>
      <c r="DR35" s="656"/>
      <c r="DS35" s="656"/>
      <c r="DT35" s="656"/>
      <c r="DU35" s="656"/>
      <c r="DV35" s="657"/>
      <c r="DW35" s="628">
        <v>0.6</v>
      </c>
      <c r="DX35" s="654"/>
      <c r="DY35" s="654"/>
      <c r="DZ35" s="654"/>
      <c r="EA35" s="654"/>
      <c r="EB35" s="654"/>
      <c r="EC35" s="655"/>
    </row>
    <row r="36" spans="2:133" ht="11.25" customHeight="1" x14ac:dyDescent="0.2">
      <c r="B36" s="620" t="s">
        <v>315</v>
      </c>
      <c r="C36" s="621"/>
      <c r="D36" s="621"/>
      <c r="E36" s="621"/>
      <c r="F36" s="621"/>
      <c r="G36" s="621"/>
      <c r="H36" s="621"/>
      <c r="I36" s="621"/>
      <c r="J36" s="621"/>
      <c r="K36" s="621"/>
      <c r="L36" s="621"/>
      <c r="M36" s="621"/>
      <c r="N36" s="621"/>
      <c r="O36" s="621"/>
      <c r="P36" s="621"/>
      <c r="Q36" s="622"/>
      <c r="R36" s="623">
        <v>110344</v>
      </c>
      <c r="S36" s="624"/>
      <c r="T36" s="624"/>
      <c r="U36" s="624"/>
      <c r="V36" s="624"/>
      <c r="W36" s="624"/>
      <c r="X36" s="624"/>
      <c r="Y36" s="625"/>
      <c r="Z36" s="626">
        <v>4.2</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166394</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1016</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264433</v>
      </c>
      <c r="CS36" s="624"/>
      <c r="CT36" s="624"/>
      <c r="CU36" s="624"/>
      <c r="CV36" s="624"/>
      <c r="CW36" s="624"/>
      <c r="CX36" s="624"/>
      <c r="CY36" s="625"/>
      <c r="CZ36" s="628">
        <v>10.5</v>
      </c>
      <c r="DA36" s="654"/>
      <c r="DB36" s="654"/>
      <c r="DC36" s="658"/>
      <c r="DD36" s="632">
        <v>200473</v>
      </c>
      <c r="DE36" s="624"/>
      <c r="DF36" s="624"/>
      <c r="DG36" s="624"/>
      <c r="DH36" s="624"/>
      <c r="DI36" s="624"/>
      <c r="DJ36" s="624"/>
      <c r="DK36" s="625"/>
      <c r="DL36" s="632">
        <v>142702</v>
      </c>
      <c r="DM36" s="624"/>
      <c r="DN36" s="624"/>
      <c r="DO36" s="624"/>
      <c r="DP36" s="624"/>
      <c r="DQ36" s="624"/>
      <c r="DR36" s="624"/>
      <c r="DS36" s="624"/>
      <c r="DT36" s="624"/>
      <c r="DU36" s="624"/>
      <c r="DV36" s="625"/>
      <c r="DW36" s="628">
        <v>11</v>
      </c>
      <c r="DX36" s="654"/>
      <c r="DY36" s="654"/>
      <c r="DZ36" s="654"/>
      <c r="EA36" s="654"/>
      <c r="EB36" s="654"/>
      <c r="EC36" s="655"/>
    </row>
    <row r="37" spans="2:133" ht="11.25" customHeight="1" x14ac:dyDescent="0.2">
      <c r="B37" s="620" t="s">
        <v>319</v>
      </c>
      <c r="C37" s="621"/>
      <c r="D37" s="621"/>
      <c r="E37" s="621"/>
      <c r="F37" s="621"/>
      <c r="G37" s="621"/>
      <c r="H37" s="621"/>
      <c r="I37" s="621"/>
      <c r="J37" s="621"/>
      <c r="K37" s="621"/>
      <c r="L37" s="621"/>
      <c r="M37" s="621"/>
      <c r="N37" s="621"/>
      <c r="O37" s="621"/>
      <c r="P37" s="621"/>
      <c r="Q37" s="622"/>
      <c r="R37" s="623">
        <v>35460</v>
      </c>
      <c r="S37" s="624"/>
      <c r="T37" s="624"/>
      <c r="U37" s="624"/>
      <c r="V37" s="624"/>
      <c r="W37" s="624"/>
      <c r="X37" s="624"/>
      <c r="Y37" s="625"/>
      <c r="Z37" s="626">
        <v>1.4</v>
      </c>
      <c r="AA37" s="626"/>
      <c r="AB37" s="626"/>
      <c r="AC37" s="626"/>
      <c r="AD37" s="627">
        <v>8271</v>
      </c>
      <c r="AE37" s="627"/>
      <c r="AF37" s="627"/>
      <c r="AG37" s="627"/>
      <c r="AH37" s="627"/>
      <c r="AI37" s="627"/>
      <c r="AJ37" s="627"/>
      <c r="AK37" s="627"/>
      <c r="AL37" s="628">
        <v>0.6</v>
      </c>
      <c r="AM37" s="629"/>
      <c r="AN37" s="629"/>
      <c r="AO37" s="630"/>
      <c r="AQ37" s="686" t="s">
        <v>320</v>
      </c>
      <c r="AR37" s="687"/>
      <c r="AS37" s="687"/>
      <c r="AT37" s="687"/>
      <c r="AU37" s="687"/>
      <c r="AV37" s="687"/>
      <c r="AW37" s="687"/>
      <c r="AX37" s="687"/>
      <c r="AY37" s="688"/>
      <c r="AZ37" s="623">
        <v>43860</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-347</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118990</v>
      </c>
      <c r="CS37" s="656"/>
      <c r="CT37" s="656"/>
      <c r="CU37" s="656"/>
      <c r="CV37" s="656"/>
      <c r="CW37" s="656"/>
      <c r="CX37" s="656"/>
      <c r="CY37" s="657"/>
      <c r="CZ37" s="628">
        <v>4.7</v>
      </c>
      <c r="DA37" s="654"/>
      <c r="DB37" s="654"/>
      <c r="DC37" s="658"/>
      <c r="DD37" s="632">
        <v>101190</v>
      </c>
      <c r="DE37" s="656"/>
      <c r="DF37" s="656"/>
      <c r="DG37" s="656"/>
      <c r="DH37" s="656"/>
      <c r="DI37" s="656"/>
      <c r="DJ37" s="656"/>
      <c r="DK37" s="657"/>
      <c r="DL37" s="632">
        <v>98323</v>
      </c>
      <c r="DM37" s="656"/>
      <c r="DN37" s="656"/>
      <c r="DO37" s="656"/>
      <c r="DP37" s="656"/>
      <c r="DQ37" s="656"/>
      <c r="DR37" s="656"/>
      <c r="DS37" s="656"/>
      <c r="DT37" s="656"/>
      <c r="DU37" s="656"/>
      <c r="DV37" s="657"/>
      <c r="DW37" s="628">
        <v>7.6</v>
      </c>
      <c r="DX37" s="654"/>
      <c r="DY37" s="654"/>
      <c r="DZ37" s="654"/>
      <c r="EA37" s="654"/>
      <c r="EB37" s="654"/>
      <c r="EC37" s="655"/>
    </row>
    <row r="38" spans="2:133" ht="11.25" customHeight="1" x14ac:dyDescent="0.2">
      <c r="B38" s="620" t="s">
        <v>323</v>
      </c>
      <c r="C38" s="621"/>
      <c r="D38" s="621"/>
      <c r="E38" s="621"/>
      <c r="F38" s="621"/>
      <c r="G38" s="621"/>
      <c r="H38" s="621"/>
      <c r="I38" s="621"/>
      <c r="J38" s="621"/>
      <c r="K38" s="621"/>
      <c r="L38" s="621"/>
      <c r="M38" s="621"/>
      <c r="N38" s="621"/>
      <c r="O38" s="621"/>
      <c r="P38" s="621"/>
      <c r="Q38" s="622"/>
      <c r="R38" s="623">
        <v>404100</v>
      </c>
      <c r="S38" s="624"/>
      <c r="T38" s="624"/>
      <c r="U38" s="624"/>
      <c r="V38" s="624"/>
      <c r="W38" s="624"/>
      <c r="X38" s="624"/>
      <c r="Y38" s="625"/>
      <c r="Z38" s="626">
        <v>15.5</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11794</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128</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110740</v>
      </c>
      <c r="CS38" s="624"/>
      <c r="CT38" s="624"/>
      <c r="CU38" s="624"/>
      <c r="CV38" s="624"/>
      <c r="CW38" s="624"/>
      <c r="CX38" s="624"/>
      <c r="CY38" s="625"/>
      <c r="CZ38" s="628">
        <v>4.4000000000000004</v>
      </c>
      <c r="DA38" s="654"/>
      <c r="DB38" s="654"/>
      <c r="DC38" s="658"/>
      <c r="DD38" s="632">
        <v>98417</v>
      </c>
      <c r="DE38" s="624"/>
      <c r="DF38" s="624"/>
      <c r="DG38" s="624"/>
      <c r="DH38" s="624"/>
      <c r="DI38" s="624"/>
      <c r="DJ38" s="624"/>
      <c r="DK38" s="625"/>
      <c r="DL38" s="632">
        <v>97054</v>
      </c>
      <c r="DM38" s="624"/>
      <c r="DN38" s="624"/>
      <c r="DO38" s="624"/>
      <c r="DP38" s="624"/>
      <c r="DQ38" s="624"/>
      <c r="DR38" s="624"/>
      <c r="DS38" s="624"/>
      <c r="DT38" s="624"/>
      <c r="DU38" s="624"/>
      <c r="DV38" s="625"/>
      <c r="DW38" s="628">
        <v>7.5</v>
      </c>
      <c r="DX38" s="654"/>
      <c r="DY38" s="654"/>
      <c r="DZ38" s="654"/>
      <c r="EA38" s="654"/>
      <c r="EB38" s="654"/>
      <c r="EC38" s="655"/>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170</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195260</v>
      </c>
      <c r="CS39" s="656"/>
      <c r="CT39" s="656"/>
      <c r="CU39" s="656"/>
      <c r="CV39" s="656"/>
      <c r="CW39" s="656"/>
      <c r="CX39" s="656"/>
      <c r="CY39" s="657"/>
      <c r="CZ39" s="628">
        <v>7.8</v>
      </c>
      <c r="DA39" s="654"/>
      <c r="DB39" s="654"/>
      <c r="DC39" s="658"/>
      <c r="DD39" s="632">
        <v>153187</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331</v>
      </c>
      <c r="C40" s="621"/>
      <c r="D40" s="621"/>
      <c r="E40" s="621"/>
      <c r="F40" s="621"/>
      <c r="G40" s="621"/>
      <c r="H40" s="621"/>
      <c r="I40" s="621"/>
      <c r="J40" s="621"/>
      <c r="K40" s="621"/>
      <c r="L40" s="621"/>
      <c r="M40" s="621"/>
      <c r="N40" s="621"/>
      <c r="O40" s="621"/>
      <c r="P40" s="621"/>
      <c r="Q40" s="622"/>
      <c r="R40" s="623">
        <v>2300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11"/>
      <c r="BM40" s="621" t="s">
        <v>334</v>
      </c>
      <c r="BN40" s="621"/>
      <c r="BO40" s="621"/>
      <c r="BP40" s="621"/>
      <c r="BQ40" s="621"/>
      <c r="BR40" s="621"/>
      <c r="BS40" s="621"/>
      <c r="BT40" s="621"/>
      <c r="BU40" s="622"/>
      <c r="BV40" s="623">
        <v>105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33632</v>
      </c>
      <c r="CS40" s="624"/>
      <c r="CT40" s="624"/>
      <c r="CU40" s="624"/>
      <c r="CV40" s="624"/>
      <c r="CW40" s="624"/>
      <c r="CX40" s="624"/>
      <c r="CY40" s="625"/>
      <c r="CZ40" s="628">
        <v>1.3</v>
      </c>
      <c r="DA40" s="654"/>
      <c r="DB40" s="654"/>
      <c r="DC40" s="658"/>
      <c r="DD40" s="632">
        <v>28544</v>
      </c>
      <c r="DE40" s="624"/>
      <c r="DF40" s="624"/>
      <c r="DG40" s="624"/>
      <c r="DH40" s="624"/>
      <c r="DI40" s="624"/>
      <c r="DJ40" s="624"/>
      <c r="DK40" s="625"/>
      <c r="DL40" s="632">
        <v>11993</v>
      </c>
      <c r="DM40" s="624"/>
      <c r="DN40" s="624"/>
      <c r="DO40" s="624"/>
      <c r="DP40" s="624"/>
      <c r="DQ40" s="624"/>
      <c r="DR40" s="624"/>
      <c r="DS40" s="624"/>
      <c r="DT40" s="624"/>
      <c r="DU40" s="624"/>
      <c r="DV40" s="625"/>
      <c r="DW40" s="628">
        <v>0.9</v>
      </c>
      <c r="DX40" s="654"/>
      <c r="DY40" s="654"/>
      <c r="DZ40" s="654"/>
      <c r="EA40" s="654"/>
      <c r="EB40" s="654"/>
      <c r="EC40" s="655"/>
    </row>
    <row r="41" spans="2:133" ht="11.25" customHeight="1" x14ac:dyDescent="0.2">
      <c r="B41" s="644" t="s">
        <v>336</v>
      </c>
      <c r="C41" s="645"/>
      <c r="D41" s="645"/>
      <c r="E41" s="645"/>
      <c r="F41" s="645"/>
      <c r="G41" s="645"/>
      <c r="H41" s="645"/>
      <c r="I41" s="645"/>
      <c r="J41" s="645"/>
      <c r="K41" s="645"/>
      <c r="L41" s="645"/>
      <c r="M41" s="645"/>
      <c r="N41" s="645"/>
      <c r="O41" s="645"/>
      <c r="P41" s="645"/>
      <c r="Q41" s="646"/>
      <c r="R41" s="695">
        <v>2609580</v>
      </c>
      <c r="S41" s="696"/>
      <c r="T41" s="696"/>
      <c r="U41" s="696"/>
      <c r="V41" s="696"/>
      <c r="W41" s="696"/>
      <c r="X41" s="696"/>
      <c r="Y41" s="700"/>
      <c r="Z41" s="701">
        <v>100</v>
      </c>
      <c r="AA41" s="701"/>
      <c r="AB41" s="701"/>
      <c r="AC41" s="701"/>
      <c r="AD41" s="702">
        <v>1290237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34923</v>
      </c>
      <c r="BA41" s="624"/>
      <c r="BB41" s="624"/>
      <c r="BC41" s="624"/>
      <c r="BD41" s="656"/>
      <c r="BE41" s="656"/>
      <c r="BF41" s="678"/>
      <c r="BG41" s="671"/>
      <c r="BH41" s="672"/>
      <c r="BI41" s="672"/>
      <c r="BJ41" s="672"/>
      <c r="BK41" s="672"/>
      <c r="BL41" s="211"/>
      <c r="BM41" s="621" t="s">
        <v>338</v>
      </c>
      <c r="BN41" s="621"/>
      <c r="BO41" s="621"/>
      <c r="BP41" s="621"/>
      <c r="BQ41" s="621"/>
      <c r="BR41" s="621"/>
      <c r="BS41" s="621"/>
      <c r="BT41" s="621"/>
      <c r="BU41" s="622"/>
      <c r="BV41" s="623">
        <v>10</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75817</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352</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676204</v>
      </c>
      <c r="CS42" s="656"/>
      <c r="CT42" s="656"/>
      <c r="CU42" s="656"/>
      <c r="CV42" s="656"/>
      <c r="CW42" s="656"/>
      <c r="CX42" s="656"/>
      <c r="CY42" s="657"/>
      <c r="CZ42" s="628">
        <v>27</v>
      </c>
      <c r="DA42" s="654"/>
      <c r="DB42" s="654"/>
      <c r="DC42" s="658"/>
      <c r="DD42" s="632">
        <v>45384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8877</v>
      </c>
      <c r="CS43" s="656"/>
      <c r="CT43" s="656"/>
      <c r="CU43" s="656"/>
      <c r="CV43" s="656"/>
      <c r="CW43" s="656"/>
      <c r="CX43" s="656"/>
      <c r="CY43" s="657"/>
      <c r="CZ43" s="628">
        <v>0.4</v>
      </c>
      <c r="DA43" s="654"/>
      <c r="DB43" s="654"/>
      <c r="DC43" s="658"/>
      <c r="DD43" s="632">
        <v>8877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670374</v>
      </c>
      <c r="CS44" s="624"/>
      <c r="CT44" s="624"/>
      <c r="CU44" s="624"/>
      <c r="CV44" s="624"/>
      <c r="CW44" s="624"/>
      <c r="CX44" s="624"/>
      <c r="CY44" s="625"/>
      <c r="CZ44" s="628">
        <v>26.7</v>
      </c>
      <c r="DA44" s="629"/>
      <c r="DB44" s="629"/>
      <c r="DC44" s="635"/>
      <c r="DD44" s="632">
        <v>45179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262460</v>
      </c>
      <c r="CS45" s="656"/>
      <c r="CT45" s="656"/>
      <c r="CU45" s="656"/>
      <c r="CV45" s="656"/>
      <c r="CW45" s="656"/>
      <c r="CX45" s="656"/>
      <c r="CY45" s="657"/>
      <c r="CZ45" s="628">
        <v>10.5</v>
      </c>
      <c r="DA45" s="654"/>
      <c r="DB45" s="654"/>
      <c r="DC45" s="658"/>
      <c r="DD45" s="632">
        <v>9146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349</v>
      </c>
      <c r="CG46" s="621"/>
      <c r="CH46" s="621"/>
      <c r="CI46" s="621"/>
      <c r="CJ46" s="621"/>
      <c r="CK46" s="621"/>
      <c r="CL46" s="621"/>
      <c r="CM46" s="621"/>
      <c r="CN46" s="621"/>
      <c r="CO46" s="621"/>
      <c r="CP46" s="621"/>
      <c r="CQ46" s="622"/>
      <c r="CR46" s="623">
        <v>396786</v>
      </c>
      <c r="CS46" s="624"/>
      <c r="CT46" s="624"/>
      <c r="CU46" s="624"/>
      <c r="CV46" s="624"/>
      <c r="CW46" s="624"/>
      <c r="CX46" s="624"/>
      <c r="CY46" s="625"/>
      <c r="CZ46" s="628">
        <v>15.8</v>
      </c>
      <c r="DA46" s="629"/>
      <c r="DB46" s="629"/>
      <c r="DC46" s="635"/>
      <c r="DD46" s="632">
        <v>24905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350</v>
      </c>
      <c r="CG47" s="621"/>
      <c r="CH47" s="621"/>
      <c r="CI47" s="621"/>
      <c r="CJ47" s="621"/>
      <c r="CK47" s="621"/>
      <c r="CL47" s="621"/>
      <c r="CM47" s="621"/>
      <c r="CN47" s="621"/>
      <c r="CO47" s="621"/>
      <c r="CP47" s="621"/>
      <c r="CQ47" s="622"/>
      <c r="CR47" s="623">
        <v>5830</v>
      </c>
      <c r="CS47" s="656"/>
      <c r="CT47" s="656"/>
      <c r="CU47" s="656"/>
      <c r="CV47" s="656"/>
      <c r="CW47" s="656"/>
      <c r="CX47" s="656"/>
      <c r="CY47" s="657"/>
      <c r="CZ47" s="628">
        <v>0.2</v>
      </c>
      <c r="DA47" s="654"/>
      <c r="DB47" s="654"/>
      <c r="DC47" s="658"/>
      <c r="DD47" s="632">
        <v>205</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2507510</v>
      </c>
      <c r="CS49" s="682"/>
      <c r="CT49" s="682"/>
      <c r="CU49" s="682"/>
      <c r="CV49" s="682"/>
      <c r="CW49" s="682"/>
      <c r="CX49" s="682"/>
      <c r="CY49" s="711"/>
      <c r="CZ49" s="703">
        <v>100</v>
      </c>
      <c r="DA49" s="712"/>
      <c r="DB49" s="712"/>
      <c r="DC49" s="713"/>
      <c r="DD49" s="714">
        <v>1528101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cA5WNhz3jOy5GhdNvMyLL8xI/mdT3/XGRkiKRTuxA8jbskioPCG1nQ4OiXWf8JIKVXIVofOqT3kPXKEbwuDgw==" saltValue="SId6hlfxRnnCarjaFstY+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2606</v>
      </c>
      <c r="R7" s="753"/>
      <c r="S7" s="753"/>
      <c r="T7" s="753"/>
      <c r="U7" s="753"/>
      <c r="V7" s="753">
        <v>2507</v>
      </c>
      <c r="W7" s="753"/>
      <c r="X7" s="753"/>
      <c r="Y7" s="753"/>
      <c r="Z7" s="753"/>
      <c r="AA7" s="753">
        <v>99</v>
      </c>
      <c r="AB7" s="753"/>
      <c r="AC7" s="753"/>
      <c r="AD7" s="753"/>
      <c r="AE7" s="754"/>
      <c r="AF7" s="755">
        <v>80</v>
      </c>
      <c r="AG7" s="756"/>
      <c r="AH7" s="756"/>
      <c r="AI7" s="756"/>
      <c r="AJ7" s="757"/>
      <c r="AK7" s="758" t="s">
        <v>549</v>
      </c>
      <c r="AL7" s="759"/>
      <c r="AM7" s="759"/>
      <c r="AN7" s="759"/>
      <c r="AO7" s="759"/>
      <c r="AP7" s="759">
        <v>3599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548</v>
      </c>
      <c r="BT7" s="747"/>
      <c r="BU7" s="747"/>
      <c r="BV7" s="747"/>
      <c r="BW7" s="747"/>
      <c r="BX7" s="747"/>
      <c r="BY7" s="747"/>
      <c r="BZ7" s="747"/>
      <c r="CA7" s="747"/>
      <c r="CB7" s="747"/>
      <c r="CC7" s="747"/>
      <c r="CD7" s="747"/>
      <c r="CE7" s="747"/>
      <c r="CF7" s="747"/>
      <c r="CG7" s="762"/>
      <c r="CH7" s="743">
        <v>-21</v>
      </c>
      <c r="CI7" s="744"/>
      <c r="CJ7" s="744"/>
      <c r="CK7" s="744"/>
      <c r="CL7" s="745"/>
      <c r="CM7" s="743">
        <v>76</v>
      </c>
      <c r="CN7" s="744"/>
      <c r="CO7" s="744"/>
      <c r="CP7" s="744"/>
      <c r="CQ7" s="745"/>
      <c r="CR7" s="743">
        <v>100</v>
      </c>
      <c r="CS7" s="744"/>
      <c r="CT7" s="744"/>
      <c r="CU7" s="744"/>
      <c r="CV7" s="745"/>
      <c r="CW7" s="743">
        <v>0</v>
      </c>
      <c r="CX7" s="744"/>
      <c r="CY7" s="744"/>
      <c r="CZ7" s="744"/>
      <c r="DA7" s="745"/>
      <c r="DB7" s="743">
        <v>0</v>
      </c>
      <c r="DC7" s="744"/>
      <c r="DD7" s="744"/>
      <c r="DE7" s="744"/>
      <c r="DF7" s="745"/>
      <c r="DG7" s="743">
        <v>0</v>
      </c>
      <c r="DH7" s="744"/>
      <c r="DI7" s="744"/>
      <c r="DJ7" s="744"/>
      <c r="DK7" s="745"/>
      <c r="DL7" s="743">
        <v>0</v>
      </c>
      <c r="DM7" s="744"/>
      <c r="DN7" s="744"/>
      <c r="DO7" s="744"/>
      <c r="DP7" s="745"/>
      <c r="DQ7" s="743">
        <v>0</v>
      </c>
      <c r="DR7" s="744"/>
      <c r="DS7" s="744"/>
      <c r="DT7" s="744"/>
      <c r="DU7" s="745"/>
      <c r="DV7" s="746"/>
      <c r="DW7" s="747"/>
      <c r="DX7" s="747"/>
      <c r="DY7" s="747"/>
      <c r="DZ7" s="748"/>
      <c r="EA7" s="222"/>
    </row>
    <row r="8" spans="1:131" s="223" customFormat="1" ht="26.25" customHeight="1" x14ac:dyDescent="0.2">
      <c r="A8" s="226">
        <v>2</v>
      </c>
      <c r="B8" s="780" t="s">
        <v>376</v>
      </c>
      <c r="C8" s="781"/>
      <c r="D8" s="781"/>
      <c r="E8" s="781"/>
      <c r="F8" s="781"/>
      <c r="G8" s="781"/>
      <c r="H8" s="781"/>
      <c r="I8" s="781"/>
      <c r="J8" s="781"/>
      <c r="K8" s="781"/>
      <c r="L8" s="781"/>
      <c r="M8" s="781"/>
      <c r="N8" s="781"/>
      <c r="O8" s="781"/>
      <c r="P8" s="782"/>
      <c r="Q8" s="783">
        <v>14</v>
      </c>
      <c r="R8" s="784"/>
      <c r="S8" s="784"/>
      <c r="T8" s="784"/>
      <c r="U8" s="784"/>
      <c r="V8" s="784">
        <v>13</v>
      </c>
      <c r="W8" s="784"/>
      <c r="X8" s="784"/>
      <c r="Y8" s="784"/>
      <c r="Z8" s="784"/>
      <c r="AA8" s="784">
        <v>1</v>
      </c>
      <c r="AB8" s="784"/>
      <c r="AC8" s="784"/>
      <c r="AD8" s="784"/>
      <c r="AE8" s="785"/>
      <c r="AF8" s="786">
        <v>1</v>
      </c>
      <c r="AG8" s="787"/>
      <c r="AH8" s="787"/>
      <c r="AI8" s="787"/>
      <c r="AJ8" s="788"/>
      <c r="AK8" s="769" t="s">
        <v>549</v>
      </c>
      <c r="AL8" s="770"/>
      <c r="AM8" s="770"/>
      <c r="AN8" s="770"/>
      <c r="AO8" s="770"/>
      <c r="AP8" s="770" t="s">
        <v>549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t="s">
        <v>377</v>
      </c>
      <c r="C9" s="781"/>
      <c r="D9" s="781"/>
      <c r="E9" s="781"/>
      <c r="F9" s="781"/>
      <c r="G9" s="781"/>
      <c r="H9" s="781"/>
      <c r="I9" s="781"/>
      <c r="J9" s="781"/>
      <c r="K9" s="781"/>
      <c r="L9" s="781"/>
      <c r="M9" s="781"/>
      <c r="N9" s="781"/>
      <c r="O9" s="781"/>
      <c r="P9" s="782"/>
      <c r="Q9" s="783">
        <v>48</v>
      </c>
      <c r="R9" s="784"/>
      <c r="S9" s="784"/>
      <c r="T9" s="784"/>
      <c r="U9" s="784"/>
      <c r="V9" s="784">
        <v>46</v>
      </c>
      <c r="W9" s="784"/>
      <c r="X9" s="784"/>
      <c r="Y9" s="784"/>
      <c r="Z9" s="784"/>
      <c r="AA9" s="784">
        <v>2</v>
      </c>
      <c r="AB9" s="784"/>
      <c r="AC9" s="784"/>
      <c r="AD9" s="784"/>
      <c r="AE9" s="785"/>
      <c r="AF9" s="786">
        <v>2</v>
      </c>
      <c r="AG9" s="787"/>
      <c r="AH9" s="787"/>
      <c r="AI9" s="787"/>
      <c r="AJ9" s="788"/>
      <c r="AK9" s="769" t="s">
        <v>549</v>
      </c>
      <c r="AL9" s="770"/>
      <c r="AM9" s="770"/>
      <c r="AN9" s="770"/>
      <c r="AO9" s="770"/>
      <c r="AP9" s="770" t="s">
        <v>549</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379</v>
      </c>
      <c r="B23" s="789" t="s">
        <v>380</v>
      </c>
      <c r="C23" s="790"/>
      <c r="D23" s="790"/>
      <c r="E23" s="790"/>
      <c r="F23" s="790"/>
      <c r="G23" s="790"/>
      <c r="H23" s="790"/>
      <c r="I23" s="790"/>
      <c r="J23" s="790"/>
      <c r="K23" s="790"/>
      <c r="L23" s="790"/>
      <c r="M23" s="790"/>
      <c r="N23" s="790"/>
      <c r="O23" s="790"/>
      <c r="P23" s="791"/>
      <c r="Q23" s="792">
        <v>2668</v>
      </c>
      <c r="R23" s="793"/>
      <c r="S23" s="793"/>
      <c r="T23" s="793"/>
      <c r="U23" s="793"/>
      <c r="V23" s="793">
        <v>2566</v>
      </c>
      <c r="W23" s="793"/>
      <c r="X23" s="793"/>
      <c r="Y23" s="793"/>
      <c r="Z23" s="793"/>
      <c r="AA23" s="793">
        <v>102</v>
      </c>
      <c r="AB23" s="793"/>
      <c r="AC23" s="793"/>
      <c r="AD23" s="793"/>
      <c r="AE23" s="794"/>
      <c r="AF23" s="795">
        <v>83</v>
      </c>
      <c r="AG23" s="793"/>
      <c r="AH23" s="793"/>
      <c r="AI23" s="793"/>
      <c r="AJ23" s="796"/>
      <c r="AK23" s="797"/>
      <c r="AL23" s="798"/>
      <c r="AM23" s="798"/>
      <c r="AN23" s="798"/>
      <c r="AO23" s="798"/>
      <c r="AP23" s="793">
        <v>3599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391</v>
      </c>
      <c r="C28" s="750"/>
      <c r="D28" s="750"/>
      <c r="E28" s="750"/>
      <c r="F28" s="750"/>
      <c r="G28" s="750"/>
      <c r="H28" s="750"/>
      <c r="I28" s="750"/>
      <c r="J28" s="750"/>
      <c r="K28" s="750"/>
      <c r="L28" s="750"/>
      <c r="M28" s="750"/>
      <c r="N28" s="750"/>
      <c r="O28" s="750"/>
      <c r="P28" s="751"/>
      <c r="Q28" s="822">
        <v>107</v>
      </c>
      <c r="R28" s="823"/>
      <c r="S28" s="823"/>
      <c r="T28" s="823"/>
      <c r="U28" s="823"/>
      <c r="V28" s="823">
        <v>106</v>
      </c>
      <c r="W28" s="823"/>
      <c r="X28" s="823"/>
      <c r="Y28" s="823"/>
      <c r="Z28" s="823"/>
      <c r="AA28" s="823">
        <v>1</v>
      </c>
      <c r="AB28" s="823"/>
      <c r="AC28" s="823"/>
      <c r="AD28" s="823"/>
      <c r="AE28" s="824"/>
      <c r="AF28" s="825">
        <v>1</v>
      </c>
      <c r="AG28" s="823"/>
      <c r="AH28" s="823"/>
      <c r="AI28" s="823"/>
      <c r="AJ28" s="826"/>
      <c r="AK28" s="827">
        <v>17</v>
      </c>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392</v>
      </c>
      <c r="C29" s="781"/>
      <c r="D29" s="781"/>
      <c r="E29" s="781"/>
      <c r="F29" s="781"/>
      <c r="G29" s="781"/>
      <c r="H29" s="781"/>
      <c r="I29" s="781"/>
      <c r="J29" s="781"/>
      <c r="K29" s="781"/>
      <c r="L29" s="781"/>
      <c r="M29" s="781"/>
      <c r="N29" s="781"/>
      <c r="O29" s="781"/>
      <c r="P29" s="782"/>
      <c r="Q29" s="783">
        <v>223</v>
      </c>
      <c r="R29" s="784"/>
      <c r="S29" s="784"/>
      <c r="T29" s="784"/>
      <c r="U29" s="784"/>
      <c r="V29" s="784">
        <v>220</v>
      </c>
      <c r="W29" s="784"/>
      <c r="X29" s="784"/>
      <c r="Y29" s="784"/>
      <c r="Z29" s="784"/>
      <c r="AA29" s="784">
        <v>3</v>
      </c>
      <c r="AB29" s="784"/>
      <c r="AC29" s="784"/>
      <c r="AD29" s="784"/>
      <c r="AE29" s="785"/>
      <c r="AF29" s="786">
        <v>3</v>
      </c>
      <c r="AG29" s="787"/>
      <c r="AH29" s="787"/>
      <c r="AI29" s="787"/>
      <c r="AJ29" s="788"/>
      <c r="AK29" s="834">
        <v>18</v>
      </c>
      <c r="AL29" s="830"/>
      <c r="AM29" s="830"/>
      <c r="AN29" s="830"/>
      <c r="AO29" s="830"/>
      <c r="AP29" s="830">
        <v>232</v>
      </c>
      <c r="AQ29" s="830"/>
      <c r="AR29" s="830"/>
      <c r="AS29" s="830"/>
      <c r="AT29" s="830"/>
      <c r="AU29" s="830">
        <v>34</v>
      </c>
      <c r="AV29" s="830"/>
      <c r="AW29" s="830"/>
      <c r="AX29" s="830"/>
      <c r="AY29" s="830"/>
      <c r="AZ29" s="831" t="s">
        <v>549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393</v>
      </c>
      <c r="C30" s="781"/>
      <c r="D30" s="781"/>
      <c r="E30" s="781"/>
      <c r="F30" s="781"/>
      <c r="G30" s="781"/>
      <c r="H30" s="781"/>
      <c r="I30" s="781"/>
      <c r="J30" s="781"/>
      <c r="K30" s="781"/>
      <c r="L30" s="781"/>
      <c r="M30" s="781"/>
      <c r="N30" s="781"/>
      <c r="O30" s="781"/>
      <c r="P30" s="782"/>
      <c r="Q30" s="783">
        <v>256</v>
      </c>
      <c r="R30" s="784"/>
      <c r="S30" s="784"/>
      <c r="T30" s="784"/>
      <c r="U30" s="784"/>
      <c r="V30" s="784">
        <v>227</v>
      </c>
      <c r="W30" s="784"/>
      <c r="X30" s="784"/>
      <c r="Y30" s="784"/>
      <c r="Z30" s="784"/>
      <c r="AA30" s="784">
        <v>29</v>
      </c>
      <c r="AB30" s="784"/>
      <c r="AC30" s="784"/>
      <c r="AD30" s="784"/>
      <c r="AE30" s="785"/>
      <c r="AF30" s="786">
        <v>29</v>
      </c>
      <c r="AG30" s="787"/>
      <c r="AH30" s="787"/>
      <c r="AI30" s="787"/>
      <c r="AJ30" s="788"/>
      <c r="AK30" s="834">
        <v>42</v>
      </c>
      <c r="AL30" s="830"/>
      <c r="AM30" s="830"/>
      <c r="AN30" s="830"/>
      <c r="AO30" s="830"/>
      <c r="AP30" s="830" t="s">
        <v>549</v>
      </c>
      <c r="AQ30" s="830"/>
      <c r="AR30" s="830"/>
      <c r="AS30" s="830"/>
      <c r="AT30" s="830"/>
      <c r="AU30" s="830" t="s">
        <v>549</v>
      </c>
      <c r="AV30" s="830"/>
      <c r="AW30" s="830"/>
      <c r="AX30" s="830"/>
      <c r="AY30" s="830"/>
      <c r="AZ30" s="831" t="s">
        <v>549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394</v>
      </c>
      <c r="C31" s="781"/>
      <c r="D31" s="781"/>
      <c r="E31" s="781"/>
      <c r="F31" s="781"/>
      <c r="G31" s="781"/>
      <c r="H31" s="781"/>
      <c r="I31" s="781"/>
      <c r="J31" s="781"/>
      <c r="K31" s="781"/>
      <c r="L31" s="781"/>
      <c r="M31" s="781"/>
      <c r="N31" s="781"/>
      <c r="O31" s="781"/>
      <c r="P31" s="782"/>
      <c r="Q31" s="783">
        <v>24</v>
      </c>
      <c r="R31" s="784"/>
      <c r="S31" s="784"/>
      <c r="T31" s="784"/>
      <c r="U31" s="784"/>
      <c r="V31" s="784">
        <v>24</v>
      </c>
      <c r="W31" s="784"/>
      <c r="X31" s="784"/>
      <c r="Y31" s="784"/>
      <c r="Z31" s="784"/>
      <c r="AA31" s="784">
        <v>0</v>
      </c>
      <c r="AB31" s="784"/>
      <c r="AC31" s="784"/>
      <c r="AD31" s="784"/>
      <c r="AE31" s="785"/>
      <c r="AF31" s="786">
        <v>0</v>
      </c>
      <c r="AG31" s="787"/>
      <c r="AH31" s="787"/>
      <c r="AI31" s="787"/>
      <c r="AJ31" s="788"/>
      <c r="AK31" s="834">
        <v>34</v>
      </c>
      <c r="AL31" s="830"/>
      <c r="AM31" s="830"/>
      <c r="AN31" s="830"/>
      <c r="AO31" s="830"/>
      <c r="AP31" s="830" t="s">
        <v>549</v>
      </c>
      <c r="AQ31" s="830"/>
      <c r="AR31" s="830"/>
      <c r="AS31" s="830"/>
      <c r="AT31" s="830"/>
      <c r="AU31" s="830" t="s">
        <v>549</v>
      </c>
      <c r="AV31" s="830"/>
      <c r="AW31" s="830"/>
      <c r="AX31" s="830"/>
      <c r="AY31" s="830"/>
      <c r="AZ31" s="831" t="s">
        <v>549</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42</v>
      </c>
      <c r="R32" s="784"/>
      <c r="S32" s="784"/>
      <c r="T32" s="784"/>
      <c r="U32" s="784"/>
      <c r="V32" s="784">
        <v>59</v>
      </c>
      <c r="W32" s="784"/>
      <c r="X32" s="784"/>
      <c r="Y32" s="784"/>
      <c r="Z32" s="784"/>
      <c r="AA32" s="784">
        <v>-17</v>
      </c>
      <c r="AB32" s="784"/>
      <c r="AC32" s="784"/>
      <c r="AD32" s="784"/>
      <c r="AE32" s="785"/>
      <c r="AF32" s="786">
        <v>12</v>
      </c>
      <c r="AG32" s="787"/>
      <c r="AH32" s="787"/>
      <c r="AI32" s="787"/>
      <c r="AJ32" s="788"/>
      <c r="AK32" s="834">
        <v>11</v>
      </c>
      <c r="AL32" s="830"/>
      <c r="AM32" s="830"/>
      <c r="AN32" s="830"/>
      <c r="AO32" s="830"/>
      <c r="AP32" s="830">
        <v>281</v>
      </c>
      <c r="AQ32" s="830"/>
      <c r="AR32" s="830"/>
      <c r="AS32" s="830"/>
      <c r="AT32" s="830"/>
      <c r="AU32" s="830">
        <v>208</v>
      </c>
      <c r="AV32" s="830"/>
      <c r="AW32" s="830"/>
      <c r="AX32" s="830"/>
      <c r="AY32" s="830"/>
      <c r="AZ32" s="831" t="s">
        <v>549</v>
      </c>
      <c r="BA32" s="831"/>
      <c r="BB32" s="831"/>
      <c r="BC32" s="831"/>
      <c r="BD32" s="831"/>
      <c r="BE32" s="832" t="s">
        <v>396</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379</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46</v>
      </c>
      <c r="AG63" s="844"/>
      <c r="AH63" s="844"/>
      <c r="AI63" s="844"/>
      <c r="AJ63" s="845"/>
      <c r="AK63" s="846"/>
      <c r="AL63" s="841"/>
      <c r="AM63" s="841"/>
      <c r="AN63" s="841"/>
      <c r="AO63" s="841"/>
      <c r="AP63" s="844">
        <v>513</v>
      </c>
      <c r="AQ63" s="844"/>
      <c r="AR63" s="844"/>
      <c r="AS63" s="844"/>
      <c r="AT63" s="844"/>
      <c r="AU63" s="844">
        <v>242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401</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550</v>
      </c>
      <c r="C68" s="870"/>
      <c r="D68" s="870"/>
      <c r="E68" s="870"/>
      <c r="F68" s="870"/>
      <c r="G68" s="870"/>
      <c r="H68" s="870"/>
      <c r="I68" s="870"/>
      <c r="J68" s="870"/>
      <c r="K68" s="870"/>
      <c r="L68" s="870"/>
      <c r="M68" s="870"/>
      <c r="N68" s="870"/>
      <c r="O68" s="870"/>
      <c r="P68" s="871"/>
      <c r="Q68" s="872">
        <v>4475</v>
      </c>
      <c r="R68" s="866"/>
      <c r="S68" s="866"/>
      <c r="T68" s="866"/>
      <c r="U68" s="866"/>
      <c r="V68" s="866">
        <v>4456</v>
      </c>
      <c r="W68" s="866"/>
      <c r="X68" s="866"/>
      <c r="Y68" s="866"/>
      <c r="Z68" s="866"/>
      <c r="AA68" s="866">
        <v>19</v>
      </c>
      <c r="AB68" s="866"/>
      <c r="AC68" s="866"/>
      <c r="AD68" s="866"/>
      <c r="AE68" s="866"/>
      <c r="AF68" s="866">
        <v>19</v>
      </c>
      <c r="AG68" s="866"/>
      <c r="AH68" s="866"/>
      <c r="AI68" s="866"/>
      <c r="AJ68" s="866"/>
      <c r="AK68" s="866">
        <v>50</v>
      </c>
      <c r="AL68" s="866"/>
      <c r="AM68" s="866"/>
      <c r="AN68" s="866"/>
      <c r="AO68" s="866"/>
      <c r="AP68" s="866" t="s">
        <v>549</v>
      </c>
      <c r="AQ68" s="866"/>
      <c r="AR68" s="866"/>
      <c r="AS68" s="866"/>
      <c r="AT68" s="866"/>
      <c r="AU68" s="866" t="s">
        <v>549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551</v>
      </c>
      <c r="C69" s="874"/>
      <c r="D69" s="874"/>
      <c r="E69" s="874"/>
      <c r="F69" s="874"/>
      <c r="G69" s="874"/>
      <c r="H69" s="874"/>
      <c r="I69" s="874"/>
      <c r="J69" s="874"/>
      <c r="K69" s="874"/>
      <c r="L69" s="874"/>
      <c r="M69" s="874"/>
      <c r="N69" s="874"/>
      <c r="O69" s="874"/>
      <c r="P69" s="875"/>
      <c r="Q69" s="876">
        <v>133</v>
      </c>
      <c r="R69" s="830"/>
      <c r="S69" s="830"/>
      <c r="T69" s="830"/>
      <c r="U69" s="830"/>
      <c r="V69" s="830">
        <v>116</v>
      </c>
      <c r="W69" s="830"/>
      <c r="X69" s="830"/>
      <c r="Y69" s="830"/>
      <c r="Z69" s="830"/>
      <c r="AA69" s="830">
        <v>17</v>
      </c>
      <c r="AB69" s="830"/>
      <c r="AC69" s="830"/>
      <c r="AD69" s="830"/>
      <c r="AE69" s="830"/>
      <c r="AF69" s="830">
        <v>17</v>
      </c>
      <c r="AG69" s="830"/>
      <c r="AH69" s="830"/>
      <c r="AI69" s="830"/>
      <c r="AJ69" s="830"/>
      <c r="AK69" s="830" t="s">
        <v>549</v>
      </c>
      <c r="AL69" s="830"/>
      <c r="AM69" s="830"/>
      <c r="AN69" s="830"/>
      <c r="AO69" s="830"/>
      <c r="AP69" s="830" t="s">
        <v>549</v>
      </c>
      <c r="AQ69" s="830"/>
      <c r="AR69" s="830"/>
      <c r="AS69" s="830"/>
      <c r="AT69" s="830"/>
      <c r="AU69" s="830" t="s">
        <v>549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552</v>
      </c>
      <c r="C70" s="874"/>
      <c r="D70" s="874"/>
      <c r="E70" s="874"/>
      <c r="F70" s="874"/>
      <c r="G70" s="874"/>
      <c r="H70" s="874"/>
      <c r="I70" s="874"/>
      <c r="J70" s="874"/>
      <c r="K70" s="874"/>
      <c r="L70" s="874"/>
      <c r="M70" s="874"/>
      <c r="N70" s="874"/>
      <c r="O70" s="874"/>
      <c r="P70" s="875"/>
      <c r="Q70" s="876">
        <v>276</v>
      </c>
      <c r="R70" s="830"/>
      <c r="S70" s="830"/>
      <c r="T70" s="830"/>
      <c r="U70" s="830"/>
      <c r="V70" s="830">
        <v>223</v>
      </c>
      <c r="W70" s="830"/>
      <c r="X70" s="830"/>
      <c r="Y70" s="830"/>
      <c r="Z70" s="830"/>
      <c r="AA70" s="830">
        <v>53</v>
      </c>
      <c r="AB70" s="830"/>
      <c r="AC70" s="830"/>
      <c r="AD70" s="830"/>
      <c r="AE70" s="830"/>
      <c r="AF70" s="830">
        <v>53</v>
      </c>
      <c r="AG70" s="830"/>
      <c r="AH70" s="830"/>
      <c r="AI70" s="830"/>
      <c r="AJ70" s="830"/>
      <c r="AK70" s="830">
        <v>127</v>
      </c>
      <c r="AL70" s="830"/>
      <c r="AM70" s="830"/>
      <c r="AN70" s="830"/>
      <c r="AO70" s="830"/>
      <c r="AP70" s="830" t="s">
        <v>549</v>
      </c>
      <c r="AQ70" s="830"/>
      <c r="AR70" s="830"/>
      <c r="AS70" s="830"/>
      <c r="AT70" s="830"/>
      <c r="AU70" s="830" t="s">
        <v>549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553</v>
      </c>
      <c r="C71" s="874"/>
      <c r="D71" s="874"/>
      <c r="E71" s="874"/>
      <c r="F71" s="874"/>
      <c r="G71" s="874"/>
      <c r="H71" s="874"/>
      <c r="I71" s="874"/>
      <c r="J71" s="874"/>
      <c r="K71" s="874"/>
      <c r="L71" s="874"/>
      <c r="M71" s="874"/>
      <c r="N71" s="874"/>
      <c r="O71" s="874"/>
      <c r="P71" s="875"/>
      <c r="Q71" s="876">
        <v>187</v>
      </c>
      <c r="R71" s="830"/>
      <c r="S71" s="830"/>
      <c r="T71" s="830"/>
      <c r="U71" s="830"/>
      <c r="V71" s="830">
        <v>176</v>
      </c>
      <c r="W71" s="830"/>
      <c r="X71" s="830"/>
      <c r="Y71" s="830"/>
      <c r="Z71" s="830"/>
      <c r="AA71" s="830">
        <v>11</v>
      </c>
      <c r="AB71" s="830"/>
      <c r="AC71" s="830"/>
      <c r="AD71" s="830"/>
      <c r="AE71" s="830"/>
      <c r="AF71" s="830">
        <v>11</v>
      </c>
      <c r="AG71" s="830"/>
      <c r="AH71" s="830"/>
      <c r="AI71" s="830"/>
      <c r="AJ71" s="830"/>
      <c r="AK71" s="830">
        <v>87</v>
      </c>
      <c r="AL71" s="830"/>
      <c r="AM71" s="830"/>
      <c r="AN71" s="830"/>
      <c r="AO71" s="830"/>
      <c r="AP71" s="830" t="s">
        <v>549</v>
      </c>
      <c r="AQ71" s="830"/>
      <c r="AR71" s="830"/>
      <c r="AS71" s="830"/>
      <c r="AT71" s="830"/>
      <c r="AU71" s="830" t="s">
        <v>549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554</v>
      </c>
      <c r="C72" s="874"/>
      <c r="D72" s="874"/>
      <c r="E72" s="874"/>
      <c r="F72" s="874"/>
      <c r="G72" s="874"/>
      <c r="H72" s="874"/>
      <c r="I72" s="874"/>
      <c r="J72" s="874"/>
      <c r="K72" s="874"/>
      <c r="L72" s="874"/>
      <c r="M72" s="874"/>
      <c r="N72" s="874"/>
      <c r="O72" s="874"/>
      <c r="P72" s="875"/>
      <c r="Q72" s="876">
        <v>15213</v>
      </c>
      <c r="R72" s="830"/>
      <c r="S72" s="830"/>
      <c r="T72" s="830"/>
      <c r="U72" s="830"/>
      <c r="V72" s="830">
        <v>15015</v>
      </c>
      <c r="W72" s="830"/>
      <c r="X72" s="830"/>
      <c r="Y72" s="830"/>
      <c r="Z72" s="830"/>
      <c r="AA72" s="830">
        <v>198</v>
      </c>
      <c r="AB72" s="830"/>
      <c r="AC72" s="830"/>
      <c r="AD72" s="830"/>
      <c r="AE72" s="830"/>
      <c r="AF72" s="830">
        <v>198</v>
      </c>
      <c r="AG72" s="830"/>
      <c r="AH72" s="830"/>
      <c r="AI72" s="830"/>
      <c r="AJ72" s="830"/>
      <c r="AK72" s="830">
        <v>470</v>
      </c>
      <c r="AL72" s="830"/>
      <c r="AM72" s="830"/>
      <c r="AN72" s="830"/>
      <c r="AO72" s="830"/>
      <c r="AP72" s="830">
        <v>4568</v>
      </c>
      <c r="AQ72" s="830"/>
      <c r="AR72" s="830"/>
      <c r="AS72" s="830"/>
      <c r="AT72" s="830"/>
      <c r="AU72" s="830">
        <v>19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555</v>
      </c>
      <c r="C73" s="874"/>
      <c r="D73" s="874"/>
      <c r="E73" s="874"/>
      <c r="F73" s="874"/>
      <c r="G73" s="874"/>
      <c r="H73" s="874"/>
      <c r="I73" s="874"/>
      <c r="J73" s="874"/>
      <c r="K73" s="874"/>
      <c r="L73" s="874"/>
      <c r="M73" s="874"/>
      <c r="N73" s="874"/>
      <c r="O73" s="874"/>
      <c r="P73" s="875"/>
      <c r="Q73" s="876">
        <v>11124</v>
      </c>
      <c r="R73" s="830"/>
      <c r="S73" s="830"/>
      <c r="T73" s="830"/>
      <c r="U73" s="830"/>
      <c r="V73" s="830">
        <v>11109</v>
      </c>
      <c r="W73" s="830"/>
      <c r="X73" s="830"/>
      <c r="Y73" s="830"/>
      <c r="Z73" s="830"/>
      <c r="AA73" s="830">
        <v>15</v>
      </c>
      <c r="AB73" s="830"/>
      <c r="AC73" s="830"/>
      <c r="AD73" s="830"/>
      <c r="AE73" s="830"/>
      <c r="AF73" s="830">
        <v>2736</v>
      </c>
      <c r="AG73" s="830"/>
      <c r="AH73" s="830"/>
      <c r="AI73" s="830"/>
      <c r="AJ73" s="830"/>
      <c r="AK73" s="830">
        <v>816</v>
      </c>
      <c r="AL73" s="830"/>
      <c r="AM73" s="830"/>
      <c r="AN73" s="830"/>
      <c r="AO73" s="830"/>
      <c r="AP73" s="830">
        <v>4295</v>
      </c>
      <c r="AQ73" s="830"/>
      <c r="AR73" s="830"/>
      <c r="AS73" s="830"/>
      <c r="AT73" s="830"/>
      <c r="AU73" s="830">
        <v>96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379</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3034</v>
      </c>
      <c r="AG88" s="844"/>
      <c r="AH88" s="844"/>
      <c r="AI88" s="844"/>
      <c r="AJ88" s="844"/>
      <c r="AK88" s="841"/>
      <c r="AL88" s="841"/>
      <c r="AM88" s="841"/>
      <c r="AN88" s="841"/>
      <c r="AO88" s="841"/>
      <c r="AP88" s="844">
        <v>8863</v>
      </c>
      <c r="AQ88" s="844"/>
      <c r="AR88" s="844"/>
      <c r="AS88" s="844"/>
      <c r="AT88" s="844"/>
      <c r="AU88" s="844">
        <v>115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t="s">
        <v>556</v>
      </c>
      <c r="CS102" s="852"/>
      <c r="CT102" s="852"/>
      <c r="CU102" s="852"/>
      <c r="CV102" s="891"/>
      <c r="CW102" s="890">
        <v>0</v>
      </c>
      <c r="CX102" s="852"/>
      <c r="CY102" s="852"/>
      <c r="CZ102" s="852"/>
      <c r="DA102" s="891"/>
      <c r="DB102" s="890">
        <v>0</v>
      </c>
      <c r="DC102" s="852"/>
      <c r="DD102" s="852"/>
      <c r="DE102" s="852"/>
      <c r="DF102" s="891"/>
      <c r="DG102" s="890">
        <v>0</v>
      </c>
      <c r="DH102" s="852"/>
      <c r="DI102" s="852"/>
      <c r="DJ102" s="852"/>
      <c r="DK102" s="891"/>
      <c r="DL102" s="890">
        <v>0</v>
      </c>
      <c r="DM102" s="852"/>
      <c r="DN102" s="852"/>
      <c r="DO102" s="852"/>
      <c r="DP102" s="891"/>
      <c r="DQ102" s="890">
        <v>0</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295</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295</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295</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268792</v>
      </c>
      <c r="AB110" s="900"/>
      <c r="AC110" s="900"/>
      <c r="AD110" s="900"/>
      <c r="AE110" s="901"/>
      <c r="AF110" s="902">
        <v>293184</v>
      </c>
      <c r="AG110" s="900"/>
      <c r="AH110" s="900"/>
      <c r="AI110" s="900"/>
      <c r="AJ110" s="901"/>
      <c r="AK110" s="902">
        <v>294914</v>
      </c>
      <c r="AL110" s="900"/>
      <c r="AM110" s="900"/>
      <c r="AN110" s="900"/>
      <c r="AO110" s="901"/>
      <c r="AP110" s="903">
        <v>29.6</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3412900</v>
      </c>
      <c r="BR110" s="931"/>
      <c r="BS110" s="931"/>
      <c r="BT110" s="931"/>
      <c r="BU110" s="931"/>
      <c r="BV110" s="931">
        <v>3485342</v>
      </c>
      <c r="BW110" s="931"/>
      <c r="BX110" s="931"/>
      <c r="BY110" s="931"/>
      <c r="BZ110" s="931"/>
      <c r="CA110" s="931">
        <v>3598978</v>
      </c>
      <c r="CB110" s="931"/>
      <c r="CC110" s="931"/>
      <c r="CD110" s="931"/>
      <c r="CE110" s="931"/>
      <c r="CF110" s="944">
        <v>361.8</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218307</v>
      </c>
      <c r="BR112" s="926"/>
      <c r="BS112" s="926"/>
      <c r="BT112" s="926"/>
      <c r="BU112" s="926"/>
      <c r="BV112" s="926">
        <v>231681</v>
      </c>
      <c r="BW112" s="926"/>
      <c r="BX112" s="926"/>
      <c r="BY112" s="926"/>
      <c r="BZ112" s="926"/>
      <c r="CA112" s="926">
        <v>242159</v>
      </c>
      <c r="CB112" s="926"/>
      <c r="CC112" s="926"/>
      <c r="CD112" s="926"/>
      <c r="CE112" s="926"/>
      <c r="CF112" s="920">
        <v>24.3</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27420</v>
      </c>
      <c r="AB113" s="938"/>
      <c r="AC113" s="938"/>
      <c r="AD113" s="938"/>
      <c r="AE113" s="939"/>
      <c r="AF113" s="940">
        <v>30120</v>
      </c>
      <c r="AG113" s="938"/>
      <c r="AH113" s="938"/>
      <c r="AI113" s="938"/>
      <c r="AJ113" s="939"/>
      <c r="AK113" s="940">
        <v>12795</v>
      </c>
      <c r="AL113" s="938"/>
      <c r="AM113" s="938"/>
      <c r="AN113" s="938"/>
      <c r="AO113" s="939"/>
      <c r="AP113" s="941">
        <v>1.3</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115659</v>
      </c>
      <c r="BR113" s="926"/>
      <c r="BS113" s="926"/>
      <c r="BT113" s="926"/>
      <c r="BU113" s="926"/>
      <c r="BV113" s="926">
        <v>109784</v>
      </c>
      <c r="BW113" s="926"/>
      <c r="BX113" s="926"/>
      <c r="BY113" s="926"/>
      <c r="BZ113" s="926"/>
      <c r="CA113" s="926">
        <v>115763</v>
      </c>
      <c r="CB113" s="926"/>
      <c r="CC113" s="926"/>
      <c r="CD113" s="926"/>
      <c r="CE113" s="926"/>
      <c r="CF113" s="920">
        <v>11.6</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9928</v>
      </c>
      <c r="AB114" s="959"/>
      <c r="AC114" s="959"/>
      <c r="AD114" s="959"/>
      <c r="AE114" s="960"/>
      <c r="AF114" s="961">
        <v>10754</v>
      </c>
      <c r="AG114" s="959"/>
      <c r="AH114" s="959"/>
      <c r="AI114" s="959"/>
      <c r="AJ114" s="960"/>
      <c r="AK114" s="961">
        <v>13026</v>
      </c>
      <c r="AL114" s="959"/>
      <c r="AM114" s="959"/>
      <c r="AN114" s="959"/>
      <c r="AO114" s="960"/>
      <c r="AP114" s="962">
        <v>1.3</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260463</v>
      </c>
      <c r="BR114" s="926"/>
      <c r="BS114" s="926"/>
      <c r="BT114" s="926"/>
      <c r="BU114" s="926"/>
      <c r="BV114" s="926">
        <v>246986</v>
      </c>
      <c r="BW114" s="926"/>
      <c r="BX114" s="926"/>
      <c r="BY114" s="926"/>
      <c r="BZ114" s="926"/>
      <c r="CA114" s="926">
        <v>242599</v>
      </c>
      <c r="CB114" s="926"/>
      <c r="CC114" s="926"/>
      <c r="CD114" s="926"/>
      <c r="CE114" s="926"/>
      <c r="CF114" s="920">
        <v>24.4</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67</v>
      </c>
      <c r="AB116" s="959"/>
      <c r="AC116" s="959"/>
      <c r="AD116" s="959"/>
      <c r="AE116" s="960"/>
      <c r="AF116" s="961">
        <v>89</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306207</v>
      </c>
      <c r="AB117" s="979"/>
      <c r="AC117" s="979"/>
      <c r="AD117" s="979"/>
      <c r="AE117" s="980"/>
      <c r="AF117" s="981">
        <v>334147</v>
      </c>
      <c r="AG117" s="979"/>
      <c r="AH117" s="979"/>
      <c r="AI117" s="979"/>
      <c r="AJ117" s="980"/>
      <c r="AK117" s="981">
        <v>320735</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295</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443</v>
      </c>
      <c r="BP119" s="1005"/>
      <c r="BQ119" s="999">
        <v>4007329</v>
      </c>
      <c r="BR119" s="1000"/>
      <c r="BS119" s="1000"/>
      <c r="BT119" s="1000"/>
      <c r="BU119" s="1000"/>
      <c r="BV119" s="1000">
        <v>4073793</v>
      </c>
      <c r="BW119" s="1000"/>
      <c r="BX119" s="1000"/>
      <c r="BY119" s="1000"/>
      <c r="BZ119" s="1000"/>
      <c r="CA119" s="1000">
        <v>4199499</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3002026</v>
      </c>
      <c r="BR120" s="931"/>
      <c r="BS120" s="931"/>
      <c r="BT120" s="931"/>
      <c r="BU120" s="931"/>
      <c r="BV120" s="931">
        <v>2564597</v>
      </c>
      <c r="BW120" s="931"/>
      <c r="BX120" s="931"/>
      <c r="BY120" s="931"/>
      <c r="BZ120" s="931"/>
      <c r="CA120" s="931">
        <v>2580173</v>
      </c>
      <c r="CB120" s="931"/>
      <c r="CC120" s="931"/>
      <c r="CD120" s="931"/>
      <c r="CE120" s="931"/>
      <c r="CF120" s="944">
        <v>259.39999999999998</v>
      </c>
      <c r="CG120" s="945"/>
      <c r="CH120" s="945"/>
      <c r="CI120" s="945"/>
      <c r="CJ120" s="945"/>
      <c r="CK120" s="1006" t="s">
        <v>447</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207569</v>
      </c>
      <c r="DH120" s="931"/>
      <c r="DI120" s="931"/>
      <c r="DJ120" s="931"/>
      <c r="DK120" s="931"/>
      <c r="DL120" s="931">
        <v>218751</v>
      </c>
      <c r="DM120" s="931"/>
      <c r="DN120" s="931"/>
      <c r="DO120" s="931"/>
      <c r="DP120" s="931"/>
      <c r="DQ120" s="931">
        <v>208309</v>
      </c>
      <c r="DR120" s="931"/>
      <c r="DS120" s="931"/>
      <c r="DT120" s="931"/>
      <c r="DU120" s="931"/>
      <c r="DV120" s="932">
        <v>20.9</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33032</v>
      </c>
      <c r="BR121" s="926"/>
      <c r="BS121" s="926"/>
      <c r="BT121" s="926"/>
      <c r="BU121" s="926"/>
      <c r="BV121" s="926">
        <v>31581</v>
      </c>
      <c r="BW121" s="926"/>
      <c r="BX121" s="926"/>
      <c r="BY121" s="926"/>
      <c r="BZ121" s="926"/>
      <c r="CA121" s="926">
        <v>30125</v>
      </c>
      <c r="CB121" s="926"/>
      <c r="CC121" s="926"/>
      <c r="CD121" s="926"/>
      <c r="CE121" s="926"/>
      <c r="CF121" s="920">
        <v>3</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10738</v>
      </c>
      <c r="DH121" s="926"/>
      <c r="DI121" s="926"/>
      <c r="DJ121" s="926"/>
      <c r="DK121" s="926"/>
      <c r="DL121" s="926">
        <v>12930</v>
      </c>
      <c r="DM121" s="926"/>
      <c r="DN121" s="926"/>
      <c r="DO121" s="926"/>
      <c r="DP121" s="926"/>
      <c r="DQ121" s="926">
        <v>33850</v>
      </c>
      <c r="DR121" s="926"/>
      <c r="DS121" s="926"/>
      <c r="DT121" s="926"/>
      <c r="DU121" s="926"/>
      <c r="DV121" s="927">
        <v>3.4</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2836906</v>
      </c>
      <c r="BR122" s="1000"/>
      <c r="BS122" s="1000"/>
      <c r="BT122" s="1000"/>
      <c r="BU122" s="1000"/>
      <c r="BV122" s="1000">
        <v>2899253</v>
      </c>
      <c r="BW122" s="1000"/>
      <c r="BX122" s="1000"/>
      <c r="BY122" s="1000"/>
      <c r="BZ122" s="1000"/>
      <c r="CA122" s="1000">
        <v>3062169</v>
      </c>
      <c r="CB122" s="1000"/>
      <c r="CC122" s="1000"/>
      <c r="CD122" s="1000"/>
      <c r="CE122" s="1000"/>
      <c r="CF122" s="1017">
        <v>307.8</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451</v>
      </c>
      <c r="BP123" s="1005"/>
      <c r="BQ123" s="1063">
        <v>5871964</v>
      </c>
      <c r="BR123" s="1064"/>
      <c r="BS123" s="1064"/>
      <c r="BT123" s="1064"/>
      <c r="BU123" s="1064"/>
      <c r="BV123" s="1064">
        <v>5495431</v>
      </c>
      <c r="BW123" s="1064"/>
      <c r="BX123" s="1064"/>
      <c r="BY123" s="1064"/>
      <c r="BZ123" s="1064"/>
      <c r="CA123" s="1064">
        <v>5672467</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2640</v>
      </c>
      <c r="AB128" s="1046"/>
      <c r="AC128" s="1046"/>
      <c r="AD128" s="1046"/>
      <c r="AE128" s="1047"/>
      <c r="AF128" s="1048">
        <v>1535</v>
      </c>
      <c r="AG128" s="1046"/>
      <c r="AH128" s="1046"/>
      <c r="AI128" s="1046"/>
      <c r="AJ128" s="1047"/>
      <c r="AK128" s="1048">
        <v>3812</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1180686</v>
      </c>
      <c r="AB129" s="959"/>
      <c r="AC129" s="959"/>
      <c r="AD129" s="959"/>
      <c r="AE129" s="960"/>
      <c r="AF129" s="961">
        <v>1200728</v>
      </c>
      <c r="AG129" s="959"/>
      <c r="AH129" s="959"/>
      <c r="AI129" s="959"/>
      <c r="AJ129" s="960"/>
      <c r="AK129" s="961">
        <v>1243457</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230123</v>
      </c>
      <c r="AB130" s="959"/>
      <c r="AC130" s="959"/>
      <c r="AD130" s="959"/>
      <c r="AE130" s="960"/>
      <c r="AF130" s="961">
        <v>247446</v>
      </c>
      <c r="AG130" s="959"/>
      <c r="AH130" s="959"/>
      <c r="AI130" s="959"/>
      <c r="AJ130" s="960"/>
      <c r="AK130" s="961">
        <v>248707</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7.8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950563</v>
      </c>
      <c r="AB131" s="986"/>
      <c r="AC131" s="986"/>
      <c r="AD131" s="986"/>
      <c r="AE131" s="987"/>
      <c r="AF131" s="985">
        <v>953282</v>
      </c>
      <c r="AG131" s="986"/>
      <c r="AH131" s="986"/>
      <c r="AI131" s="986"/>
      <c r="AJ131" s="987"/>
      <c r="AK131" s="985">
        <v>994750</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7.7263684780000004</v>
      </c>
      <c r="AB132" s="1097"/>
      <c r="AC132" s="1097"/>
      <c r="AD132" s="1097"/>
      <c r="AE132" s="1098"/>
      <c r="AF132" s="1099">
        <v>8.9339775639999992</v>
      </c>
      <c r="AG132" s="1097"/>
      <c r="AH132" s="1097"/>
      <c r="AI132" s="1097"/>
      <c r="AJ132" s="1098"/>
      <c r="AK132" s="1099">
        <v>6.8576024130000004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7.3</v>
      </c>
      <c r="AB133" s="1080"/>
      <c r="AC133" s="1080"/>
      <c r="AD133" s="1080"/>
      <c r="AE133" s="1081"/>
      <c r="AF133" s="1079">
        <v>7.9</v>
      </c>
      <c r="AG133" s="1080"/>
      <c r="AH133" s="1080"/>
      <c r="AI133" s="1080"/>
      <c r="AJ133" s="1081"/>
      <c r="AK133" s="1079">
        <v>7.8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Tx+RCFg9YBKzFnOHIHiHuY4xKaLRiAYzUNYqvUENHGTwV/NKT0GGJAx5swBWErjnHGG6gZg4qP2PbDX301juw==" saltValue="D8cw+hIQ62t67uNP0BXE6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477</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EZBU+AimriZ6ayBq9JBf41NWmGZElAHlDlpHbxj6ckIsDArxVptnVSut6arxFcRP1qQ4BocHx/SLBgekuLdT4w==" saltValue="8havyS1a7NK82hfg1Wmbn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QDbZRTXa9Vs8mPG46mWXmaHdpi+pMe0k6FYd62dYL61Ndp+pgt/HVS5BIoXhgKajN9/d1B2BQ9IL6zZqRrYVQ==" saltValue="ByAETjZv11CMdi0StYix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432986</v>
      </c>
      <c r="AP9" s="269">
        <v>543952</v>
      </c>
      <c r="AQ9" s="270">
        <v>289558</v>
      </c>
      <c r="AR9" s="271">
        <v>87.9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71994</v>
      </c>
      <c r="AP10" s="272">
        <v>90445</v>
      </c>
      <c r="AQ10" s="273">
        <v>31838</v>
      </c>
      <c r="AR10" s="274">
        <v>184.1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t="s">
        <v>488</v>
      </c>
      <c r="AP11" s="272" t="s">
        <v>488</v>
      </c>
      <c r="AQ11" s="273">
        <v>5309</v>
      </c>
      <c r="AR11" s="274" t="s">
        <v>488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488</v>
      </c>
      <c r="AP12" s="272" t="s">
        <v>488</v>
      </c>
      <c r="AQ12" s="273" t="s">
        <v>488</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23432</v>
      </c>
      <c r="AP13" s="272">
        <v>29437</v>
      </c>
      <c r="AQ13" s="273">
        <v>8195</v>
      </c>
      <c r="AR13" s="274">
        <v>259.2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8877</v>
      </c>
      <c r="AP14" s="272">
        <v>11152</v>
      </c>
      <c r="AQ14" s="273">
        <v>5752</v>
      </c>
      <c r="AR14" s="274">
        <v>93.9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-30252</v>
      </c>
      <c r="AP15" s="272">
        <v>-38005</v>
      </c>
      <c r="AQ15" s="273">
        <v>-17150</v>
      </c>
      <c r="AR15" s="274">
        <v>121.6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507037</v>
      </c>
      <c r="AP16" s="272">
        <v>636981</v>
      </c>
      <c r="AQ16" s="273">
        <v>323504</v>
      </c>
      <c r="AR16" s="274">
        <v>96.9</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54.02</v>
      </c>
      <c r="AP21" s="286">
        <v>26.26</v>
      </c>
      <c r="AQ21" s="287">
        <v>27.76</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91.3</v>
      </c>
      <c r="AP22" s="291">
        <v>94.5</v>
      </c>
      <c r="AQ22" s="292">
        <v>-3.2</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294914</v>
      </c>
      <c r="AP32" s="300">
        <v>370495</v>
      </c>
      <c r="AQ32" s="301">
        <v>167749</v>
      </c>
      <c r="AR32" s="302">
        <v>120.9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488</v>
      </c>
      <c r="AP34" s="300" t="s">
        <v>488</v>
      </c>
      <c r="AQ34" s="301" t="s">
        <v>488</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12795</v>
      </c>
      <c r="AP35" s="300">
        <v>16074</v>
      </c>
      <c r="AQ35" s="301">
        <v>32778</v>
      </c>
      <c r="AR35" s="302">
        <v>-51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13026</v>
      </c>
      <c r="AP36" s="300">
        <v>16364</v>
      </c>
      <c r="AQ36" s="301">
        <v>4535</v>
      </c>
      <c r="AR36" s="302">
        <v>260.8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488</v>
      </c>
      <c r="AP37" s="300" t="s">
        <v>488</v>
      </c>
      <c r="AQ37" s="301">
        <v>1146</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488</v>
      </c>
      <c r="AP38" s="303" t="s">
        <v>488</v>
      </c>
      <c r="AQ38" s="304">
        <v>37</v>
      </c>
      <c r="AR38" s="292" t="s">
        <v>488</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-3812</v>
      </c>
      <c r="AP39" s="300">
        <v>-4789</v>
      </c>
      <c r="AQ39" s="301">
        <v>-7395</v>
      </c>
      <c r="AR39" s="302">
        <v>-35.200000000000003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-248707</v>
      </c>
      <c r="AP40" s="300">
        <v>-312446</v>
      </c>
      <c r="AQ40" s="301">
        <v>-144519</v>
      </c>
      <c r="AR40" s="302">
        <v>116.2</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68216</v>
      </c>
      <c r="AP41" s="300">
        <v>85698</v>
      </c>
      <c r="AQ41" s="301">
        <v>54333</v>
      </c>
      <c r="AR41" s="302">
        <v>57.7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1158169</v>
      </c>
      <c r="AN51" s="322">
        <v>1348276</v>
      </c>
      <c r="AO51" s="323">
        <v>11.3</v>
      </c>
      <c r="AP51" s="324">
        <v>332350</v>
      </c>
      <c r="AQ51" s="325">
        <v>4.9000000000000004</v>
      </c>
      <c r="AR51" s="326">
        <v>6.4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934857</v>
      </c>
      <c r="AN52" s="330">
        <v>1088308</v>
      </c>
      <c r="AO52" s="331">
        <v>0.1</v>
      </c>
      <c r="AP52" s="332">
        <v>200453</v>
      </c>
      <c r="AQ52" s="333">
        <v>0.7</v>
      </c>
      <c r="AR52" s="334">
        <v>-0.6</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323103</v>
      </c>
      <c r="AN53" s="322">
        <v>388345</v>
      </c>
      <c r="AO53" s="323">
        <v>-71.2</v>
      </c>
      <c r="AP53" s="324">
        <v>362690</v>
      </c>
      <c r="AQ53" s="325">
        <v>9.1</v>
      </c>
      <c r="AR53" s="326">
        <v>-80.3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155490</v>
      </c>
      <c r="AN54" s="330">
        <v>186887</v>
      </c>
      <c r="AO54" s="331">
        <v>-82.8</v>
      </c>
      <c r="AP54" s="332">
        <v>172580</v>
      </c>
      <c r="AQ54" s="333">
        <v>-13.9</v>
      </c>
      <c r="AR54" s="334">
        <v>-68.900000000000006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403906</v>
      </c>
      <c r="AN55" s="322">
        <v>495590</v>
      </c>
      <c r="AO55" s="323">
        <v>27.6</v>
      </c>
      <c r="AP55" s="324">
        <v>296093</v>
      </c>
      <c r="AQ55" s="325">
        <v>-18.399999999999999</v>
      </c>
      <c r="AR55" s="326">
        <v>46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281495</v>
      </c>
      <c r="AN56" s="330">
        <v>345393</v>
      </c>
      <c r="AO56" s="331">
        <v>84.8</v>
      </c>
      <c r="AP56" s="332">
        <v>140545</v>
      </c>
      <c r="AQ56" s="333">
        <v>-18.600000000000001</v>
      </c>
      <c r="AR56" s="334">
        <v>103.4</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993923</v>
      </c>
      <c r="AN57" s="322">
        <v>1225552</v>
      </c>
      <c r="AO57" s="323">
        <v>147.30000000000001</v>
      </c>
      <c r="AP57" s="324">
        <v>308655</v>
      </c>
      <c r="AQ57" s="325">
        <v>4.2</v>
      </c>
      <c r="AR57" s="326">
        <v>143.1</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800019</v>
      </c>
      <c r="AN58" s="330">
        <v>986460</v>
      </c>
      <c r="AO58" s="331">
        <v>185.6</v>
      </c>
      <c r="AP58" s="332">
        <v>169887</v>
      </c>
      <c r="AQ58" s="333">
        <v>20.9</v>
      </c>
      <c r="AR58" s="334">
        <v>164.7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670374</v>
      </c>
      <c r="AN59" s="322">
        <v>842178</v>
      </c>
      <c r="AO59" s="323">
        <v>-31.3</v>
      </c>
      <c r="AP59" s="324">
        <v>325476</v>
      </c>
      <c r="AQ59" s="325">
        <v>5.4</v>
      </c>
      <c r="AR59" s="326">
        <v>-36.700000000000003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396786</v>
      </c>
      <c r="AN60" s="330">
        <v>498475</v>
      </c>
      <c r="AO60" s="331">
        <v>-49.5</v>
      </c>
      <c r="AP60" s="332">
        <v>190204</v>
      </c>
      <c r="AQ60" s="333">
        <v>12</v>
      </c>
      <c r="AR60" s="334">
        <v>-61.5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709895</v>
      </c>
      <c r="AN61" s="337">
        <v>859988</v>
      </c>
      <c r="AO61" s="338">
        <v>16.7</v>
      </c>
      <c r="AP61" s="339">
        <v>325053</v>
      </c>
      <c r="AQ61" s="340">
        <v>1</v>
      </c>
      <c r="AR61" s="326">
        <v>15.7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513729</v>
      </c>
      <c r="AN62" s="330">
        <v>621105</v>
      </c>
      <c r="AO62" s="331">
        <v>27.6</v>
      </c>
      <c r="AP62" s="332">
        <v>174734</v>
      </c>
      <c r="AQ62" s="333">
        <v>0.2</v>
      </c>
      <c r="AR62" s="334">
        <v>27.4</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t31QJZLF8CKwdHo4OXdn3kiftAGwpQXhRu7FRTw/DHneM6AvN+MH7md2RAskqpkBMXdgc4WH+AUv8BqwmVmW3g==" saltValue="E6GgWTywVjbFFDhDho/X3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CRmlsHkMNpSyhZAJQCImvuD3nWtoI7L9WG+s1ZSf/o48K1g+ft61YsdztpegJzGtSXArcZxTaXlxRwpwuoBDCQ==" saltValue="JkJkOSjfakQ7AAl43qGk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FsD78UVA3y/1hEA5t10wqB3pJyuATkEWViwgQI3GvSkAyukhS6DOcGZJm6shPA4qFzndJlqDXWZg1VFNgaSW0Q==" saltValue="512Lo5T3di049Frw5wqS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143.38999999999999</v>
      </c>
      <c r="G47" s="12">
        <v>129.30000000000001</v>
      </c>
      <c r="H47" s="12">
        <v>136.72999999999999</v>
      </c>
      <c r="I47" s="12">
        <v>131.94</v>
      </c>
      <c r="J47" s="13">
        <v>136.47999999999999</v>
      </c>
    </row>
    <row r="48" spans="2:10" ht="57.75" customHeight="1" x14ac:dyDescent="0.2">
      <c r="B48" s="14"/>
      <c r="C48" s="1141" t="s">
        <v>4</v>
      </c>
      <c r="D48" s="1141"/>
      <c r="E48" s="1142"/>
      <c r="F48" s="15">
        <v>9.6199999999999992</v>
      </c>
      <c r="G48" s="16">
        <v>7.32</v>
      </c>
      <c r="H48" s="16">
        <v>6.31</v>
      </c>
      <c r="I48" s="16">
        <v>9.01</v>
      </c>
      <c r="J48" s="17">
        <v>6.65</v>
      </c>
    </row>
    <row r="49" spans="2:10" ht="57.75" customHeight="1" thickBot="1" x14ac:dyDescent="0.25">
      <c r="B49" s="18"/>
      <c r="C49" s="1143" t="s">
        <v>5</v>
      </c>
      <c r="D49" s="1143"/>
      <c r="E49" s="1144"/>
      <c r="F49" s="19" t="s">
        <v>532</v>
      </c>
      <c r="G49" s="20">
        <v>4.07</v>
      </c>
      <c r="H49" s="20">
        <v>3.74</v>
      </c>
      <c r="I49" s="20">
        <v>0.28999999999999998</v>
      </c>
      <c r="J49" s="21">
        <v>7.01</v>
      </c>
    </row>
    <row r="50" spans="2:10" ht="13.2" x14ac:dyDescent="0.2"/>
  </sheetData>
  <sheetProtection algorithmName="SHA-512" hashValue="wyNHpdWrl6JqJ78aXD/+o3+fhwJ+jZBxS1kEUx02lp+HUbr+XcxKIRZTMf9xMJ278TsfEDdKSDj6uH4ceHbQPw==" saltValue="3uJXCTGZoM6icw+n8BGK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2026-03-16T08:45:26Z</cp:lastPrinted>
  <dcterms:created xsi:type="dcterms:W3CDTF">2026-02-26T10:02:15Z</dcterms:created>
  <dcterms:modified xsi:type="dcterms:W3CDTF">2026-03-18T06:52:08Z</dcterms:modified>
  <cp:category/>
</cp:coreProperties>
</file>