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D838E60B-D355-409A-B774-433DADBCDF97}"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BW34" i="10"/>
  <c r="BW35" i="10" s="1"/>
  <c r="BW36" i="10" s="1"/>
  <c r="BW37" i="10" s="1"/>
  <c r="BW38" i="10" s="1"/>
  <c r="BW39" i="10" s="1"/>
  <c r="BW40" i="10" s="1"/>
  <c r="BW41" i="10" s="1"/>
  <c r="BE34" i="10"/>
  <c r="C34" i="10"/>
  <c r="CO34" i="10" l="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alcChain>
</file>

<file path=xl/sharedStrings.xml><?xml version="1.0" encoding="utf-8"?>
<sst xmlns="http://schemas.openxmlformats.org/spreadsheetml/2006/main" count="1074" uniqueCount="565">
  <si>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</si>
  <si>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</si>
  <si>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</si>
  <si>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</si>
  <si>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</si>
  <si>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</si>
  <si>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</si>
  <si>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</si>
  <si>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</si>
  <si>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</si>
  <si>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</si>
  <si>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</si>
  <si>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</si>
  <si>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</si>
  <si>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</si>
  <si>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</si>
  <si>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</si>
  <si>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</si>
  <si>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</si>
  <si>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</si>
  <si>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</si>
  <si>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</si>
  <si>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</si>
  <si>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</si>
  <si>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</si>
  <si>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</si>
  <si>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</si>
  <si>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</si>
  <si>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</si>
  <si>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</si>
  <si>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</si>
  <si>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</si>
  <si>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</si>
  <si>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</si>
  <si>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</si>
  <si>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</si>
  <si>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</si>
  <si>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</si>
  <si>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</si>
  <si>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</si>
  <si>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</si>
  <si>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</si>
  <si>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</si>
  <si>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</si>
  <si>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</si>
  <si>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</si>
  <si>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</si>
  <si>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</si>
  <si>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</si>
  <si>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</si>
  <si>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</si>
  <si>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</si>
  <si>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</si>
  <si>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</si>
  <si>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</si>
  <si>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</si>
  <si>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</si>
  <si>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</si>
  <si>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</si>
  <si>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</si>
  <si>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</si>
  <si>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</si>
  <si>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</si>
  <si>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</si>
  <si>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</si>
  <si>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</si>
  <si>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</si>
  <si>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</si>
  <si>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</si>
  <si>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</si>
  <si>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</si>
  <si>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</si>
  <si>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</si>
  <si>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</si>
  <si>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</si>
  <si>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</si>
  <si>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</si>
  <si>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</si>
  <si>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</si>
  <si>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</si>
  <si>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</si>
  <si>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</si>
  <si>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</si>
  <si>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</si>
  <si>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</si>
  <si>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</si>
  <si>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</si>
  <si>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</si>
  <si>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</si>
  <si>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</si>
  <si>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</si>
  <si>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</si>
  <si>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</si>
  <si>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</si>
  <si>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広陵町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</si>
  <si>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</si>
  <si>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</si>
  <si>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</si>
  <si>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</si>
  <si>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</si>
  <si>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</si>
  <si>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</si>
  <si>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</si>
  <si>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</si>
  <si>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</si>
  <si>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</si>
  <si>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</si>
  <si>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</si>
  <si>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</si>
  <si>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</si>
  <si>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</si>
  <si>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</si>
  <si>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</si>
  <si>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</si>
  <si>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</si>
  <si>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</si>
  <si>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</si>
  <si>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</si>
  <si>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</si>
  <si>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</si>
  <si>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</si>
  <si>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</si>
  <si>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</si>
  <si>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</si>
  <si>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</si>
  <si>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</si>
  <si>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</si>
  <si>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</si>
  <si>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</si>
  <si>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</si>
  <si>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</si>
  <si>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</si>
  <si>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</si>
  <si>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</si>
  <si>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</si>
  <si>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</si>
  <si>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</si>
  <si>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</si>
  <si>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</si>
  <si>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</si>
  <si>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</si>
  <si>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</si>
  <si>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</si>
  <si>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</si>
  <si>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</si>
  <si>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</si>
  <si>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</si>
  <si>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</si>
  <si>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</si>
  <si>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</si>
  <si>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</si>
  <si>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</si>
  <si>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</si>
  <si>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</si>
  <si>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</si>
  <si>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</si>
  <si>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</si>
  <si>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</si>
  <si>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</si>
  <si>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</si>
  <si>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</si>
  <si>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</si>
  <si>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</si>
  <si>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</si>
  <si>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</si>
  <si>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</si>
  <si>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</si>
  <si>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</si>
  <si>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</si>
  <si>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</si>
  <si>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</si>
  <si>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</si>
  <si>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</si>
  <si>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</si>
  <si>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</si>
  <si>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</si>
  <si>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</si>
  <si>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</si>
  <si>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</si>
  <si>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</si>
  <si>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</si>
  <si>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</si>
  <si>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</si>
  <si>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</si>
  <si>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</si>
  <si>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</si>
  <si>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</si>
  <si>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</si>
  <si>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</si>
  <si>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</si>
  <si>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</si>
  <si>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</si>
  <si>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</si>
  <si>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</si>
  <si>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</si>
  <si>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</si>
  <si>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</si>
  <si>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</si>
  <si>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</si>
  <si>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</si>
  <si>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</si>
  <si>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</si>
  <si>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</si>
  <si>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</si>
  <si>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奈良県広陵町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</si>
  <si>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</si>
  <si>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</si>
  <si>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</si>
  <si>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</si>
  <si>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</si>
  <si>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</si>
  <si>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</si>
  <si>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</si>
  <si>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</si>
  <si>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</si>
  <si>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</si>
  <si>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</si>
  <si>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</si>
  <si>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</si>
  <si>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</si>
  <si>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</si>
  <si>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</si>
  <si>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</si>
  <si>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</si>
  <si>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</si>
  <si>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</si>
  <si>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</si>
  <si>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</si>
  <si>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</si>
  <si>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</si>
  <si>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</si>
  <si>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</si>
  <si>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</si>
  <si>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</si>
  <si>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</si>
  <si>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</si>
  <si>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</si>
  <si>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</si>
  <si>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</si>
  <si>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</si>
  <si>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</si>
  <si>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</si>
  <si>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</si>
  <si>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</si>
  <si>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</si>
  <si>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</si>
  <si>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</si>
  <si>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</si>
  <si>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</si>
  <si>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</si>
  <si>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</si>
  <si>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</si>
  <si>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</si>
  <si>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</si>
  <si>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</si>
  <si>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</si>
  <si>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</si>
  <si>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</si>
  <si>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</si>
  <si>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</si>
  <si>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</si>
  <si>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</si>
  <si>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</si>
  <si>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</si>
  <si>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</si>
  <si>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</si>
  <si>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</si>
  <si>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</si>
  <si>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</si>
  <si>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</si>
  <si>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</si>
  <si>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</si>
  <si>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</si>
  <si>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</si>
  <si>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</si>
  <si>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</si>
  <si>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</si>
  <si>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</si>
  <si>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</si>
  <si>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</si>
  <si>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</si>
  <si>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</si>
  <si>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</si>
  <si>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</si>
  <si>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</si>
  <si>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</si>
  <si>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</si>
  <si>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</si>
  <si>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</si>
  <si>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</si>
  <si>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</si>
  <si>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</si>
  <si>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</si>
  <si>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</si>
  <si>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</si>
  <si>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</si>
  <si>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</si>
  <si>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</si>
  <si>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</si>
  <si>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</si>
  <si>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</si>
  <si>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</si>
  <si>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</si>
  <si>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</si>
  <si>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</si>
  <si>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</si>
  <si>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</si>
  <si>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</si>
  <si>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</si>
  <si>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</si>
  <si>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</si>
  <si>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</si>
  <si>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</si>
  <si>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</si>
  <si>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</si>
  <si>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</si>
  <si>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</si>
  <si>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</si>
  <si>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</si>
  <si>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</si>
  <si>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</si>
  <si>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</si>
  <si>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</si>
  <si>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</si>
  <si>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</si>
  <si>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</si>
  <si>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</si>
  <si>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</si>
  <si>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</si>
  <si>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</si>
  <si>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</si>
  <si>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</si>
  <si>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</si>
  <si>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</si>
  <si>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</si>
  <si>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</si>
  <si>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</si>
  <si>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</si>
  <si>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</si>
  <si>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</si>
  <si>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</si>
  <si>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</si>
  <si>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</si>
  <si>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</si>
  <si>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</si>
  <si>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</si>
  <si>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</si>
  <si>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</si>
  <si>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</si>
  <si>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</si>
  <si>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</si>
  <si>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</si>
  <si>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</si>
  <si>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</si>
  <si>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</si>
  <si>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奈良県広陵町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</si>
  <si>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</si>
  <si>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</si>
  <si>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</si>
  <si>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</si>
  <si>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</si>
  <si>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</si>
  <si>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</si>
  <si>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</si>
  <si>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</si>
  <si>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</si>
  <si>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</si>
  <si>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</si>
  <si>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</si>
  <si>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</si>
  <si>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</si>
  <si>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</si>
  <si>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</si>
  <si>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</si>
  <si>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</si>
  <si>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</si>
  <si>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</si>
  <si>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</si>
  <si>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</si>
  <si>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</si>
  <si>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</si>
  <si>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</si>
  <si>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</si>
  <si>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</si>
  <si>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</si>
  <si>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</si>
  <si>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</si>
  <si>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</si>
  <si>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</si>
  <si>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</si>
  <si>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</si>
  <si>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</si>
  <si>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</si>
  <si>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</si>
  <si>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</si>
  <si>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</si>
  <si>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</si>
  <si>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</si>
  <si>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</si>
  <si>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</si>
  <si>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</si>
  <si>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</si>
  <si>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</si>
  <si>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</si>
  <si>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</si>
  <si>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</si>
  <si>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</si>
  <si>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</si>
  <si>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</si>
  <si>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</si>
  <si>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</si>
  <si>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</si>
  <si>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</si>
  <si>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</si>
  <si>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</si>
  <si>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</si>
  <si>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</si>
  <si>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</si>
  <si>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</si>
  <si>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</si>
  <si>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</si>
  <si>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</si>
  <si>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</si>
  <si>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</si>
  <si>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</si>
  <si>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</si>
  <si>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</si>
  <si>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</si>
  <si>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</si>
  <si>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</si>
  <si>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</si>
  <si>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</si>
  <si>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</si>
  <si>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</si>
  <si>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</si>
  <si>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</si>
  <si>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</si>
  <si>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</si>
  <si>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</si>
  <si>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</si>
  <si>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</si>
  <si>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</si>
  <si>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</si>
  <si>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</si>
  <si>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</si>
  <si>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</si>
  <si>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</si>
  <si>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</si>
  <si>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</si>
  <si>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</si>
  <si>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</si>
  <si>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</si>
  <si>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</si>
  <si>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</si>
  <si>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</si>
  <si>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</si>
  <si>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</si>
  <si>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</si>
  <si>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</si>
  <si>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</si>
  <si>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</si>
  <si>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</si>
  <si>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</si>
  <si>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</si>
  <si>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</si>
  <si>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</si>
  <si>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</si>
  <si>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</si>
  <si>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</si>
  <si>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</si>
  <si>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</si>
  <si>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</si>
  <si>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</si>
  <si>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</si>
  <si>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</si>
  <si>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</si>
  <si>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</si>
  <si>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</si>
  <si>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</si>
  <si>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</si>
  <si>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</si>
  <si>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</si>
  <si>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</si>
  <si>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</si>
  <si>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</si>
  <si>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</si>
  <si>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</si>
  <si>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</si>
  <si>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</si>
  <si>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</si>
  <si>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</si>
  <si>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</si>
  <si>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</si>
  <si>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</si>
  <si>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</si>
  <si>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</si>
  <si>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</si>
  <si>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</si>
  <si>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</si>
  <si>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</si>
  <si>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</si>
  <si>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</si>
  <si>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</si>
  <si>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</si>
  <si>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</si>
  <si>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</si>
  <si>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</si>
  <si>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</si>
  <si>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</si>
  <si>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</si>
  <si>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</si>
  <si>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</si>
  <si>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</si>
  <si>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</si>
  <si>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</si>
  <si>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</si>
  <si>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</si>
  <si>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</si>
  <si>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</si>
  <si>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</si>
  <si>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</si>
  <si>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</si>
  <si>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</si>
  <si>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</si>
  <si>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</si>
  <si>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</si>
  <si>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</si>
  <si>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</si>
  <si>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</si>
  <si>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</si>
  <si>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</si>
  <si>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</si>
  <si>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</si>
  <si>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1.14</t>
  </si>
  <si>
    <t>水道事業会計</t>
  </si>
  <si>
    <t>一般会計</t>
  </si>
  <si>
    <t>介護保険特別会計（保険事業勘定）</t>
  </si>
  <si>
    <t>下水道事業会計</t>
  </si>
  <si>
    <t>国民健康保険特別会計</t>
  </si>
  <si>
    <t>介護保険特別会計（介護サービス事業勘定）</t>
  </si>
  <si>
    <t>後期高齢者医療特別会計</t>
  </si>
  <si>
    <t>墓地事業特別会計</t>
  </si>
  <si>
    <t>その他会計（赤字）</t>
  </si>
  <si>
    <t>その他会計（黒字）</t>
  </si>
  <si>
    <t>R02</t>
    <phoneticPr fontId="5"/>
  </si>
  <si>
    <t>R03</t>
    <phoneticPr fontId="5"/>
  </si>
  <si>
    <t>R04</t>
    <phoneticPr fontId="5"/>
  </si>
  <si>
    <t>R05</t>
    <phoneticPr fontId="5"/>
  </si>
  <si>
    <t>R06</t>
    <phoneticPr fontId="5"/>
  </si>
  <si>
    <t>広陵町土地開発公社</t>
    <rPh sb="0" eb="3">
      <t>コウリョウチョウ</t>
    </rPh>
    <rPh sb="3" eb="5">
      <t>トチ</t>
    </rPh>
    <rPh sb="5" eb="7">
      <t>カイハツ</t>
    </rPh>
    <rPh sb="7" eb="9">
      <t>コウシャ</t>
    </rPh>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</si>
  <si>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</si>
  <si>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</si>
  <si>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国保中央病院組合</t>
    <rPh sb="0" eb="2">
      <t>コクホ</t>
    </rPh>
    <rPh sb="2" eb="4">
      <t>チュウオウ</t>
    </rPh>
    <rPh sb="4" eb="6">
      <t>ビョウイン</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</si>
  <si>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</si>
  <si>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</si>
  <si>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</si>
  <si>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4">
      <t>ケン</t>
    </rPh>
    <rPh sb="4" eb="6">
      <t>ホクセイ</t>
    </rPh>
    <rPh sb="6" eb="7">
      <t>ブ</t>
    </rPh>
    <rPh sb="7" eb="9">
      <t>コウイキ</t>
    </rPh>
    <rPh sb="9" eb="11">
      <t>カンキョウ</t>
    </rPh>
    <rPh sb="11" eb="13">
      <t>エイセイ</t>
    </rPh>
    <rPh sb="13" eb="15">
      <t>クミアイ</t>
    </rPh>
    <phoneticPr fontId="2"/>
  </si>
  <si>
    <t>まほろば環境衛生組合</t>
    <rPh sb="4" eb="6">
      <t>カンキョウ</t>
    </rPh>
    <rPh sb="6" eb="8">
      <t>エイセイ</t>
    </rPh>
    <rPh sb="8" eb="10">
      <t>クミアイ</t>
    </rPh>
    <phoneticPr fontId="2"/>
  </si>
  <si>
    <t>-</t>
    <phoneticPr fontId="2"/>
  </si>
  <si>
    <t>－</t>
    <phoneticPr fontId="38"/>
  </si>
  <si>
    <t>新清掃施設建設基金</t>
    <phoneticPr fontId="5"/>
  </si>
  <si>
    <t>地域振興基金</t>
    <phoneticPr fontId="5"/>
  </si>
  <si>
    <t>みどりのふるさと応援基金</t>
    <phoneticPr fontId="5"/>
  </si>
  <si>
    <t>下水道環境整備対策基金</t>
    <phoneticPr fontId="5"/>
  </si>
  <si>
    <t>教育・文化芸術振興基金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</si>
</sst>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88"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8" xfId="15"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6A93-4FA9-BEAD-1A31A9A2AE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40949</c:v>
                </c:pt>
                <c:pt idx="1">
                  <c:v>52596</c:v>
                </c:pt>
                <c:pt idx="2">
                  <c:v>53324</c:v>
                </c:pt>
                <c:pt idx="3">
                  <c:v>44389</c:v>
                </c:pt>
                <c:pt idx="4">
                  <c:v>48600</c:v>
                </c:pt>
              </c:numCache>
            </c:numRef>
          </c:val>
          <c:smooth val="0"/>
          <c:extLst>
            <c:ext xmlns:c16="http://schemas.microsoft.com/office/drawing/2014/chart" uri="{C3380CC4-5D6E-409C-BE32-E72D297353CC}">
              <c16:uniqueId val="{00000001-6A93-4FA9-BEAD-1A31A9A2AE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4.32</c:v>
                </c:pt>
                <c:pt idx="1">
                  <c:v>5.51</c:v>
                </c:pt>
                <c:pt idx="2">
                  <c:v>7.02</c:v>
                </c:pt>
                <c:pt idx="3">
                  <c:v>5.73</c:v>
                </c:pt>
                <c:pt idx="4">
                  <c:v>5.58</c:v>
                </c:pt>
              </c:numCache>
            </c:numRef>
          </c:val>
          <c:extLst>
            <c:ext xmlns:c16="http://schemas.microsoft.com/office/drawing/2014/chart" uri="{C3380CC4-5D6E-409C-BE32-E72D297353CC}">
              <c16:uniqueId val="{00000000-5253-4B0C-9205-2803489628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19.43</c:v>
                </c:pt>
                <c:pt idx="1">
                  <c:v>18.29</c:v>
                </c:pt>
                <c:pt idx="2">
                  <c:v>22.87</c:v>
                </c:pt>
                <c:pt idx="3">
                  <c:v>25.97</c:v>
                </c:pt>
                <c:pt idx="4">
                  <c:v>27.11</c:v>
                </c:pt>
              </c:numCache>
            </c:numRef>
          </c:val>
          <c:extLst>
            <c:ext xmlns:c16="http://schemas.microsoft.com/office/drawing/2014/chart" uri="{C3380CC4-5D6E-409C-BE32-E72D297353CC}">
              <c16:uniqueId val="{00000001-5253-4B0C-9205-2803489628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-1.1399999999999999</c:v>
                </c:pt>
                <c:pt idx="1">
                  <c:v>1.64</c:v>
                </c:pt>
                <c:pt idx="2">
                  <c:v>5.68</c:v>
                </c:pt>
                <c:pt idx="3">
                  <c:v>2.2000000000000002</c:v>
                </c:pt>
                <c:pt idx="4">
                  <c:v>2</c:v>
                </c:pt>
              </c:numCache>
            </c:numRef>
          </c:val>
          <c:smooth val="0"/>
          <c:extLst>
            <c:ext xmlns:c16="http://schemas.microsoft.com/office/drawing/2014/chart" uri="{C3380CC4-5D6E-409C-BE32-E72D297353CC}">
              <c16:uniqueId val="{00000002-5253-4B0C-9205-2803489628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279-4A3B-B4F2-16007CD635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79-4A3B-B4F2-16007CD6359C}"/>
            </c:ext>
          </c:extLst>
        </c:ser>
        <c:ser>
          <c:idx val="2"/>
          <c:order val="2"/>
          <c:tx>
            <c:strRef>
              <c:f>データシート!$A$29</c:f>
              <c:strCache>
                <c:ptCount val="1"/>
                <c:pt idx="0">
                  <c:v>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279-4A3B-B4F2-16007CD6359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279-4A3B-B4F2-16007CD6359C}"/>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0.02</c:v>
                </c:pt>
                <c:pt idx="8">
                  <c:v>#N/A</c:v>
                </c:pt>
                <c:pt idx="9">
                  <c:v>0.04</c:v>
                </c:pt>
              </c:numCache>
            </c:numRef>
          </c:val>
          <c:extLst>
            <c:ext xmlns:c16="http://schemas.microsoft.com/office/drawing/2014/chart" uri="{C3380CC4-5D6E-409C-BE32-E72D297353CC}">
              <c16:uniqueId val="{00000004-8279-4A3B-B4F2-16007CD6359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0.21</c:v>
                </c:pt>
                <c:pt idx="4">
                  <c:v>#N/A</c:v>
                </c:pt>
                <c:pt idx="5">
                  <c:v>0.17</c:v>
                </c:pt>
                <c:pt idx="6">
                  <c:v>#N/A</c:v>
                </c:pt>
                <c:pt idx="7">
                  <c:v>0.38</c:v>
                </c:pt>
                <c:pt idx="8">
                  <c:v>#N/A</c:v>
                </c:pt>
                <c:pt idx="9">
                  <c:v>7.0000000000000007E-2</c:v>
                </c:pt>
              </c:numCache>
            </c:numRef>
          </c:val>
          <c:extLst>
            <c:ext xmlns:c16="http://schemas.microsoft.com/office/drawing/2014/chart" uri="{C3380CC4-5D6E-409C-BE32-E72D297353CC}">
              <c16:uniqueId val="{00000005-8279-4A3B-B4F2-16007CD6359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0.75</c:v>
                </c:pt>
                <c:pt idx="2">
                  <c:v>#N/A</c:v>
                </c:pt>
                <c:pt idx="3">
                  <c:v>0.71</c:v>
                </c:pt>
                <c:pt idx="4">
                  <c:v>#N/A</c:v>
                </c:pt>
                <c:pt idx="5">
                  <c:v>0.69</c:v>
                </c:pt>
                <c:pt idx="6">
                  <c:v>#N/A</c:v>
                </c:pt>
                <c:pt idx="7">
                  <c:v>0.76</c:v>
                </c:pt>
                <c:pt idx="8">
                  <c:v>#N/A</c:v>
                </c:pt>
                <c:pt idx="9">
                  <c:v>0.74</c:v>
                </c:pt>
              </c:numCache>
            </c:numRef>
          </c:val>
          <c:extLst>
            <c:ext xmlns:c16="http://schemas.microsoft.com/office/drawing/2014/chart" uri="{C3380CC4-5D6E-409C-BE32-E72D297353CC}">
              <c16:uniqueId val="{00000006-8279-4A3B-B4F2-16007CD6359C}"/>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0.27</c:v>
                </c:pt>
                <c:pt idx="4">
                  <c:v>#N/A</c:v>
                </c:pt>
                <c:pt idx="5">
                  <c:v>0.97</c:v>
                </c:pt>
                <c:pt idx="6">
                  <c:v>#N/A</c:v>
                </c:pt>
                <c:pt idx="7">
                  <c:v>1.79</c:v>
                </c:pt>
                <c:pt idx="8">
                  <c:v>#N/A</c:v>
                </c:pt>
                <c:pt idx="9">
                  <c:v>1.64</c:v>
                </c:pt>
              </c:numCache>
            </c:numRef>
          </c:val>
          <c:extLst>
            <c:ext xmlns:c16="http://schemas.microsoft.com/office/drawing/2014/chart" uri="{C3380CC4-5D6E-409C-BE32-E72D297353CC}">
              <c16:uniqueId val="{00000007-8279-4A3B-B4F2-16007CD6359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4.3099999999999996</c:v>
                </c:pt>
                <c:pt idx="2">
                  <c:v>#N/A</c:v>
                </c:pt>
                <c:pt idx="3">
                  <c:v>5.51</c:v>
                </c:pt>
                <c:pt idx="4">
                  <c:v>#N/A</c:v>
                </c:pt>
                <c:pt idx="5">
                  <c:v>7.02</c:v>
                </c:pt>
                <c:pt idx="6">
                  <c:v>#N/A</c:v>
                </c:pt>
                <c:pt idx="7">
                  <c:v>5.72</c:v>
                </c:pt>
                <c:pt idx="8">
                  <c:v>#N/A</c:v>
                </c:pt>
                <c:pt idx="9">
                  <c:v>5.58</c:v>
                </c:pt>
              </c:numCache>
            </c:numRef>
          </c:val>
          <c:extLst>
            <c:ext xmlns:c16="http://schemas.microsoft.com/office/drawing/2014/chart" uri="{C3380CC4-5D6E-409C-BE32-E72D297353CC}">
              <c16:uniqueId val="{00000008-8279-4A3B-B4F2-16007CD6359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19.190000000000001</c:v>
                </c:pt>
                <c:pt idx="2">
                  <c:v>#N/A</c:v>
                </c:pt>
                <c:pt idx="3">
                  <c:v>18.079999999999998</c:v>
                </c:pt>
                <c:pt idx="4">
                  <c:v>#N/A</c:v>
                </c:pt>
                <c:pt idx="5">
                  <c:v>17.940000000000001</c:v>
                </c:pt>
                <c:pt idx="6">
                  <c:v>#N/A</c:v>
                </c:pt>
                <c:pt idx="7">
                  <c:v>16.48</c:v>
                </c:pt>
                <c:pt idx="8">
                  <c:v>#N/A</c:v>
                </c:pt>
                <c:pt idx="9">
                  <c:v>17.73</c:v>
                </c:pt>
              </c:numCache>
            </c:numRef>
          </c:val>
          <c:extLst>
            <c:ext xmlns:c16="http://schemas.microsoft.com/office/drawing/2014/chart" uri="{C3380CC4-5D6E-409C-BE32-E72D297353CC}">
              <c16:uniqueId val="{00000009-8279-4A3B-B4F2-16007CD635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1029</c:v>
                </c:pt>
                <c:pt idx="5">
                  <c:v>995</c:v>
                </c:pt>
                <c:pt idx="8">
                  <c:v>954</c:v>
                </c:pt>
                <c:pt idx="11">
                  <c:v>931</c:v>
                </c:pt>
                <c:pt idx="14">
                  <c:v>910</c:v>
                </c:pt>
              </c:numCache>
            </c:numRef>
          </c:val>
          <c:extLst>
            <c:ext xmlns:c16="http://schemas.microsoft.com/office/drawing/2014/chart" uri="{C3380CC4-5D6E-409C-BE32-E72D297353CC}">
              <c16:uniqueId val="{00000000-1DD2-423D-A266-627173C0A2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D2-423D-A266-627173C0A2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2-1DD2-423D-A266-627173C0A2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103</c:v>
                </c:pt>
                <c:pt idx="3">
                  <c:v>95</c:v>
                </c:pt>
                <c:pt idx="6">
                  <c:v>98</c:v>
                </c:pt>
                <c:pt idx="9">
                  <c:v>63</c:v>
                </c:pt>
                <c:pt idx="12">
                  <c:v>68</c:v>
                </c:pt>
              </c:numCache>
            </c:numRef>
          </c:val>
          <c:extLst>
            <c:ext xmlns:c16="http://schemas.microsoft.com/office/drawing/2014/chart" uri="{C3380CC4-5D6E-409C-BE32-E72D297353CC}">
              <c16:uniqueId val="{00000003-1DD2-423D-A266-627173C0A2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270</c:v>
                </c:pt>
                <c:pt idx="3">
                  <c:v>266</c:v>
                </c:pt>
                <c:pt idx="6">
                  <c:v>258</c:v>
                </c:pt>
                <c:pt idx="9">
                  <c:v>259</c:v>
                </c:pt>
                <c:pt idx="12">
                  <c:v>240</c:v>
                </c:pt>
              </c:numCache>
            </c:numRef>
          </c:val>
          <c:extLst>
            <c:ext xmlns:c16="http://schemas.microsoft.com/office/drawing/2014/chart" uri="{C3380CC4-5D6E-409C-BE32-E72D297353CC}">
              <c16:uniqueId val="{00000004-1DD2-423D-A266-627173C0A2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D2-423D-A266-627173C0A2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D2-423D-A266-627173C0A2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1176</c:v>
                </c:pt>
                <c:pt idx="3">
                  <c:v>1261</c:v>
                </c:pt>
                <c:pt idx="6">
                  <c:v>982</c:v>
                </c:pt>
                <c:pt idx="9">
                  <c:v>1014</c:v>
                </c:pt>
                <c:pt idx="12">
                  <c:v>997</c:v>
                </c:pt>
              </c:numCache>
            </c:numRef>
          </c:val>
          <c:extLst>
            <c:ext xmlns:c16="http://schemas.microsoft.com/office/drawing/2014/chart" uri="{C3380CC4-5D6E-409C-BE32-E72D297353CC}">
              <c16:uniqueId val="{00000007-1DD2-423D-A266-627173C0A2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526</c:v>
                </c:pt>
                <c:pt idx="2">
                  <c:v>#N/A</c:v>
                </c:pt>
                <c:pt idx="3">
                  <c:v>#N/A</c:v>
                </c:pt>
                <c:pt idx="4">
                  <c:v>633</c:v>
                </c:pt>
                <c:pt idx="5">
                  <c:v>#N/A</c:v>
                </c:pt>
                <c:pt idx="6">
                  <c:v>#N/A</c:v>
                </c:pt>
                <c:pt idx="7">
                  <c:v>390</c:v>
                </c:pt>
                <c:pt idx="8">
                  <c:v>#N/A</c:v>
                </c:pt>
                <c:pt idx="9">
                  <c:v>#N/A</c:v>
                </c:pt>
                <c:pt idx="10">
                  <c:v>411</c:v>
                </c:pt>
                <c:pt idx="11">
                  <c:v>#N/A</c:v>
                </c:pt>
                <c:pt idx="12">
                  <c:v>#N/A</c:v>
                </c:pt>
                <c:pt idx="13">
                  <c:v>401</c:v>
                </c:pt>
                <c:pt idx="14">
                  <c:v>#N/A</c:v>
                </c:pt>
              </c:numCache>
            </c:numRef>
          </c:val>
          <c:smooth val="0"/>
          <c:extLst>
            <c:ext xmlns:c16="http://schemas.microsoft.com/office/drawing/2014/chart" uri="{C3380CC4-5D6E-409C-BE32-E72D297353CC}">
              <c16:uniqueId val="{00000008-1DD2-423D-A266-627173C0A2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10150</c:v>
                </c:pt>
                <c:pt idx="5">
                  <c:v>11337</c:v>
                </c:pt>
                <c:pt idx="8">
                  <c:v>10859</c:v>
                </c:pt>
                <c:pt idx="11">
                  <c:v>10604</c:v>
                </c:pt>
                <c:pt idx="14">
                  <c:v>11152</c:v>
                </c:pt>
              </c:numCache>
            </c:numRef>
          </c:val>
          <c:extLst>
            <c:ext xmlns:c16="http://schemas.microsoft.com/office/drawing/2014/chart" uri="{C3380CC4-5D6E-409C-BE32-E72D297353CC}">
              <c16:uniqueId val="{00000000-AB6B-47EC-B680-93E88EC6A7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B6B-47EC-B680-93E88EC6A7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2648</c:v>
                </c:pt>
                <c:pt idx="5">
                  <c:v>2805</c:v>
                </c:pt>
                <c:pt idx="8">
                  <c:v>3099</c:v>
                </c:pt>
                <c:pt idx="11">
                  <c:v>3752</c:v>
                </c:pt>
                <c:pt idx="14">
                  <c:v>3925</c:v>
                </c:pt>
              </c:numCache>
            </c:numRef>
          </c:val>
          <c:extLst>
            <c:ext xmlns:c16="http://schemas.microsoft.com/office/drawing/2014/chart" uri="{C3380CC4-5D6E-409C-BE32-E72D297353CC}">
              <c16:uniqueId val="{00000002-AB6B-47EC-B680-93E88EC6A7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6B-47EC-B680-93E88EC6A7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6B-47EC-B680-93E88EC6A7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6B-47EC-B680-93E88EC6A7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1394</c:v>
                </c:pt>
                <c:pt idx="3">
                  <c:v>1305</c:v>
                </c:pt>
                <c:pt idx="6">
                  <c:v>1274</c:v>
                </c:pt>
                <c:pt idx="9">
                  <c:v>1184</c:v>
                </c:pt>
                <c:pt idx="12">
                  <c:v>1117</c:v>
                </c:pt>
              </c:numCache>
            </c:numRef>
          </c:val>
          <c:extLst>
            <c:ext xmlns:c16="http://schemas.microsoft.com/office/drawing/2014/chart" uri="{C3380CC4-5D6E-409C-BE32-E72D297353CC}">
              <c16:uniqueId val="{00000006-AB6B-47EC-B680-93E88EC6A7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386</c:v>
                </c:pt>
                <c:pt idx="3">
                  <c:v>370</c:v>
                </c:pt>
                <c:pt idx="6">
                  <c:v>370</c:v>
                </c:pt>
                <c:pt idx="9">
                  <c:v>496</c:v>
                </c:pt>
                <c:pt idx="12">
                  <c:v>806</c:v>
                </c:pt>
              </c:numCache>
            </c:numRef>
          </c:val>
          <c:extLst>
            <c:ext xmlns:c16="http://schemas.microsoft.com/office/drawing/2014/chart" uri="{C3380CC4-5D6E-409C-BE32-E72D297353CC}">
              <c16:uniqueId val="{00000007-AB6B-47EC-B680-93E88EC6A7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4028</c:v>
                </c:pt>
                <c:pt idx="3">
                  <c:v>3548</c:v>
                </c:pt>
                <c:pt idx="6">
                  <c:v>3157</c:v>
                </c:pt>
                <c:pt idx="9">
                  <c:v>2849</c:v>
                </c:pt>
                <c:pt idx="12">
                  <c:v>2536</c:v>
                </c:pt>
              </c:numCache>
            </c:numRef>
          </c:val>
          <c:extLst>
            <c:ext xmlns:c16="http://schemas.microsoft.com/office/drawing/2014/chart" uri="{C3380CC4-5D6E-409C-BE32-E72D297353CC}">
              <c16:uniqueId val="{00000008-AB6B-47EC-B680-93E88EC6A7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39</c:v>
                </c:pt>
                <c:pt idx="3">
                  <c:v>33</c:v>
                </c:pt>
                <c:pt idx="6">
                  <c:v>26</c:v>
                </c:pt>
                <c:pt idx="9">
                  <c:v>20</c:v>
                </c:pt>
                <c:pt idx="12">
                  <c:v>14</c:v>
                </c:pt>
              </c:numCache>
            </c:numRef>
          </c:val>
          <c:extLst>
            <c:ext xmlns:c16="http://schemas.microsoft.com/office/drawing/2014/chart" uri="{C3380CC4-5D6E-409C-BE32-E72D297353CC}">
              <c16:uniqueId val="{00000009-AB6B-47EC-B680-93E88EC6A7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11106</c:v>
                </c:pt>
                <c:pt idx="3">
                  <c:v>11026</c:v>
                </c:pt>
                <c:pt idx="6">
                  <c:v>10935</c:v>
                </c:pt>
                <c:pt idx="9">
                  <c:v>11023</c:v>
                </c:pt>
                <c:pt idx="12">
                  <c:v>12801</c:v>
                </c:pt>
              </c:numCache>
            </c:numRef>
          </c:val>
          <c:extLst>
            <c:ext xmlns:c16="http://schemas.microsoft.com/office/drawing/2014/chart" uri="{C3380CC4-5D6E-409C-BE32-E72D297353CC}">
              <c16:uniqueId val="{0000000A-AB6B-47EC-B680-93E88EC6A7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4155</c:v>
                </c:pt>
                <c:pt idx="2">
                  <c:v>#N/A</c:v>
                </c:pt>
                <c:pt idx="3">
                  <c:v>#N/A</c:v>
                </c:pt>
                <c:pt idx="4">
                  <c:v>2139</c:v>
                </c:pt>
                <c:pt idx="5">
                  <c:v>#N/A</c:v>
                </c:pt>
                <c:pt idx="6">
                  <c:v>#N/A</c:v>
                </c:pt>
                <c:pt idx="7">
                  <c:v>1805</c:v>
                </c:pt>
                <c:pt idx="8">
                  <c:v>#N/A</c:v>
                </c:pt>
                <c:pt idx="9">
                  <c:v>#N/A</c:v>
                </c:pt>
                <c:pt idx="10">
                  <c:v>1216</c:v>
                </c:pt>
                <c:pt idx="11">
                  <c:v>#N/A</c:v>
                </c:pt>
                <c:pt idx="12">
                  <c:v>#N/A</c:v>
                </c:pt>
                <c:pt idx="13">
                  <c:v>2197</c:v>
                </c:pt>
                <c:pt idx="14">
                  <c:v>#N/A</c:v>
                </c:pt>
              </c:numCache>
            </c:numRef>
          </c:val>
          <c:smooth val="0"/>
          <c:extLst>
            <c:ext xmlns:c16="http://schemas.microsoft.com/office/drawing/2014/chart" uri="{C3380CC4-5D6E-409C-BE32-E72D297353CC}">
              <c16:uniqueId val="{0000000B-AB6B-47EC-B680-93E88EC6A7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1876</c:v>
                </c:pt>
                <c:pt idx="1">
                  <c:v>2159</c:v>
                </c:pt>
                <c:pt idx="2">
                  <c:v>2327</c:v>
                </c:pt>
              </c:numCache>
            </c:numRef>
          </c:val>
          <c:extLst>
            <c:ext xmlns:c16="http://schemas.microsoft.com/office/drawing/2014/chart" uri="{C3380CC4-5D6E-409C-BE32-E72D297353CC}">
              <c16:uniqueId val="{00000000-0974-4523-8DF7-B7E1A82AF0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159</c:v>
                </c:pt>
                <c:pt idx="1">
                  <c:v>397</c:v>
                </c:pt>
                <c:pt idx="2">
                  <c:v>655</c:v>
                </c:pt>
              </c:numCache>
            </c:numRef>
          </c:val>
          <c:extLst>
            <c:ext xmlns:c16="http://schemas.microsoft.com/office/drawing/2014/chart" uri="{C3380CC4-5D6E-409C-BE32-E72D297353CC}">
              <c16:uniqueId val="{00000001-0974-4523-8DF7-B7E1A82AF0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1008</c:v>
                </c:pt>
                <c:pt idx="1">
                  <c:v>1140</c:v>
                </c:pt>
                <c:pt idx="2">
                  <c:v>886</c:v>
                </c:pt>
              </c:numCache>
            </c:numRef>
          </c:val>
          <c:extLst>
            <c:ext xmlns:c16="http://schemas.microsoft.com/office/drawing/2014/chart" uri="{C3380CC4-5D6E-409C-BE32-E72D297353CC}">
              <c16:uniqueId val="{00000002-0974-4523-8DF7-B7E1A82AF0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３</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に</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総合保健福祉会館整備事業や旧クリーンセンター整備事業に係る起債の償還が終了し</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た影響で</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、一時的に低い水準</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と</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な</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ってい</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るが、令和８年度</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新ごみ処理施設建設負担金</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に係る元利償還金が１９年間に渡って毎年１億円程度計上されるため</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今後は</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増加する見込みである。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総合保健福祉会館整備事業や旧クリーンセンター整備事業に係る起債の償還が終了し、一般会計等に係る地方債残高が減少していること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、下水道事業会計において比較的早い時期から下水道普及事業に取り組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公営企業債借入のピーク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経過による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、公営企業債等繰入見込額が年々残高が減少していること、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及び</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充当可能基金の残高が増加していること</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などから、</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令和５年度まで</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減少傾向にあ</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しかし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令和６年度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新ごみ処理施設建設負担金支払のため約２０億円の起債により財源を確保</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、地方債現在高が増加</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したため、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は増加となった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今後は普通建設事業の総量を抑制し、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交付税措置のある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有利な地方債</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を活用するなど</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、将来負担比率の抑制に努める。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奈良県広陵町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令和６年度末の基金残高は、普通会計で約３８億６千８百万円となっており、前年度から約１億７千３百万円の増加となっている。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新清掃施設建設基金から約２億４千５百万円取り崩しを行ったものの、繰越事業分を除く前年度繰越金について全額を財政調整基金と減債基金に積み立てた結果、全体の基金残高としては増加となった。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減債基金及びその他目的基金については、目的に応じ計画的に積立を実施する。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財政調整基金については、積立金の取り崩しを前提としない予算編成になるように、事務事業の必要性について精査し、支出額の削減に努める。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奨学基金　　　　　　　　：奨学金の支給の財源に充てるための基金。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新清掃施設建設基金　　　：ごみ焼却施設及び中継地の建設予定のための準備基金。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下水道環境整備対策基金　：下水道環境整備対策に要する経費に要する経費の財源に充てるための基金。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　　　　　　：地域における福祉活動の促進、快適な生活環境の形成等を図るための基金。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みどりのふるさと応援基金：ふるさと納税のあったものについて積立を行い、寄附者の意向に沿う事業に充当するための基金。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ふるさと水と土保全基金　：土地改良施設の機能維持増進に要する経費の財源に充てるための基金。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森林環境基金　　　　　　：森林環境譲与税について積立を行い、木材利用の促進等の経費の財源に充当するための基金。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教育・文化芸術振興基金　：教育及び文化芸術の振興に要する経費の財源に充てるための基金。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企業版ふるさと納税基金　：企業版ふるさと納税のあったものについて積立を行い、寄附者の意向に沿う事業に充当するための基金。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ふるさと基金　　　　　　：ふるさとづくり事業に充当するための基金。令和６年度末に廃止。</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みどりのふるさと応援基金：寄附者の意向に沿う事業に約５千７百万円取り崩して充当し、前年度寄附を受けたふるさと納税分について経費を除いた約５千６百万円について積立を行った。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新清掃施設建設基金：新ごみ処理施設の建設に係る負担金に約２億４千５百万円取り崩して充当し、約３千８百万円の積立てを行った。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下水道環境整備対策基金（旧下水道接続促進対策基金）：環境施設整備基金と統合し、下水道環境整備対策基金と改称した。環境整備対策基金から約１千百万円を積み替えた。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森林環境基金：森林環境譲与税収入について約４百万円の積立を行った。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企業版ふるさと納税基金：前年度寄附を受けた２百万円について、取り崩して寄附者の意向に沿う事業に充当した。</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ふるさと基金：ふるさとづくり事業に１千３百万円取り崩して充当した。残高が０円となったため廃止した。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令和７年度に公共施設等整備基金を創設し、公共施設等の老朽化や再整備等に備えて毎年１億円程度を目安として計画的に積立てを行う。</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令和６年度末の基金残高は、約２３億２千７百万円となっており、前年度から約１億６千８百万円の増加となっている。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前年度繰越金の積立が増加の理由となっている。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費用対効果を勘案し、スクラップ＆ビルドの考えに基づき、事業の必要性を見直し、引き続き、基金の取り崩しを前提としない予算編成を目指し、現在の基金残高を維持できるよう努める。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令和６年度末の基金残高は約６億５千５百万円となっており、前年度から約２億５千８百万円の増加となっている。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前年度繰越金のうち２億円を後年の公債費の増加に備えて積み立てたこと、普通交付税の追加交付の一部を後年の償還のために積み立てたことによる。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令和８年度以降に新ごみ処理施設建設負担金に係る起債の償還が始まる等公債費が増える見込みのため、その財源として利用する。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35,020
34,717
16.30
17,631,172
17,109,223
479,210
8,583,981
12,800,850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分子の基準財政収入額及び分母の基準財政需要額とも増加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、財政力指数は３年平均では</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悪化しており、類似団体平均値</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0.63</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0.06</a:t>
          </a:r>
          <a:r>
            <a:rPr kumimoji="1" lang="ja-JP" altLang="ja-JP" sz="1100">
              <a:solidFill>
                <a:schemeClr val="dk1"/>
              </a:solidFill>
              <a:effectLst/>
              <a:latin typeface="+mn-lt"/>
              <a:ea typeface="+mn-ea"/>
              <a:cs typeface="+mn-cs"/>
            </a:rPr>
            <a:t>ポイント下回っているが、近年は横ばいとなっている。</a:t>
          </a:r>
          <a:endParaRPr lang="ja-JP" altLang="ja-JP" sz="1400">
            <a:effectLst/>
          </a:endParaRPr>
        </a:p>
        <a:p>
          <a:r>
            <a:rPr kumimoji="1" lang="ja-JP" altLang="ja-JP" sz="1100">
              <a:solidFill>
                <a:schemeClr val="dk1"/>
              </a:solidFill>
              <a:effectLst/>
              <a:latin typeface="+mn-lt"/>
              <a:ea typeface="+mn-ea"/>
              <a:cs typeface="+mn-cs"/>
            </a:rPr>
            <a:t>企業誘致や</a:t>
          </a:r>
          <a:r>
            <a:rPr kumimoji="1" lang="ja-JP" altLang="en-US" sz="1100">
              <a:solidFill>
                <a:schemeClr val="dk1"/>
              </a:solidFill>
              <a:effectLst/>
              <a:latin typeface="+mn-lt"/>
              <a:ea typeface="+mn-ea"/>
              <a:cs typeface="+mn-cs"/>
            </a:rPr>
            <a:t>町税等の</a:t>
          </a:r>
          <a:r>
            <a:rPr kumimoji="1" lang="ja-JP" altLang="ja-JP" sz="1100">
              <a:solidFill>
                <a:schemeClr val="dk1"/>
              </a:solidFill>
              <a:effectLst/>
              <a:latin typeface="+mn-lt"/>
              <a:ea typeface="+mn-ea"/>
              <a:cs typeface="+mn-cs"/>
            </a:rPr>
            <a:t>徴収強化等の財源拡大の取組を続け、財政基盤の強化に努める。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139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28222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1411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分母である経常一般財源も増加しているものの、分子の経常経費</a:t>
          </a:r>
          <a:r>
            <a:rPr kumimoji="1" lang="ja-JP" altLang="en-US" sz="1050">
              <a:solidFill>
                <a:schemeClr val="dk1"/>
              </a:solidFill>
              <a:effectLst/>
              <a:latin typeface="+mn-lt"/>
              <a:ea typeface="+mn-ea"/>
              <a:cs typeface="+mn-cs"/>
            </a:rPr>
            <a:t>も</a:t>
          </a:r>
          <a:r>
            <a:rPr kumimoji="1" lang="ja-JP" altLang="ja-JP" sz="1050">
              <a:solidFill>
                <a:schemeClr val="dk1"/>
              </a:solidFill>
              <a:effectLst/>
              <a:latin typeface="+mn-lt"/>
              <a:ea typeface="+mn-ea"/>
              <a:cs typeface="+mn-cs"/>
            </a:rPr>
            <a:t>増加</a:t>
          </a:r>
          <a:r>
            <a:rPr kumimoji="1" lang="ja-JP" altLang="en-US" sz="1050">
              <a:solidFill>
                <a:schemeClr val="dk1"/>
              </a:solidFill>
              <a:effectLst/>
              <a:latin typeface="+mn-lt"/>
              <a:ea typeface="+mn-ea"/>
              <a:cs typeface="+mn-cs"/>
            </a:rPr>
            <a:t>しているため、令和６年度は前年同様の比率となり、</a:t>
          </a:r>
          <a:r>
            <a:rPr kumimoji="1" lang="ja-JP" altLang="ja-JP" sz="1050">
              <a:solidFill>
                <a:schemeClr val="dk1"/>
              </a:solidFill>
              <a:effectLst/>
              <a:latin typeface="+mn-lt"/>
              <a:ea typeface="+mn-ea"/>
              <a:cs typeface="+mn-cs"/>
            </a:rPr>
            <a:t>類似団体平均値（</a:t>
          </a:r>
          <a:r>
            <a:rPr kumimoji="1" lang="en-US" altLang="ja-JP" sz="1050">
              <a:solidFill>
                <a:schemeClr val="dk1"/>
              </a:solidFill>
              <a:effectLst/>
              <a:latin typeface="+mn-lt"/>
              <a:ea typeface="+mn-ea"/>
              <a:cs typeface="+mn-cs"/>
            </a:rPr>
            <a:t>91.3</a:t>
          </a:r>
          <a:r>
            <a:rPr kumimoji="1" lang="ja-JP" altLang="ja-JP" sz="1050">
              <a:solidFill>
                <a:schemeClr val="dk1"/>
              </a:solidFill>
              <a:effectLst/>
              <a:latin typeface="+mn-lt"/>
              <a:ea typeface="+mn-ea"/>
              <a:cs typeface="+mn-cs"/>
            </a:rPr>
            <a:t>％）を</a:t>
          </a:r>
          <a:r>
            <a:rPr kumimoji="1" lang="en-US" altLang="ja-JP" sz="1050">
              <a:solidFill>
                <a:schemeClr val="dk1"/>
              </a:solidFill>
              <a:effectLst/>
              <a:latin typeface="+mn-lt"/>
              <a:ea typeface="+mn-ea"/>
              <a:cs typeface="+mn-cs"/>
            </a:rPr>
            <a:t>1.4</a:t>
          </a:r>
          <a:r>
            <a:rPr kumimoji="1" lang="ja-JP" altLang="ja-JP" sz="1050">
              <a:solidFill>
                <a:schemeClr val="dk1"/>
              </a:solidFill>
              <a:effectLst/>
              <a:latin typeface="+mn-lt"/>
              <a:ea typeface="+mn-ea"/>
              <a:cs typeface="+mn-cs"/>
            </a:rPr>
            <a:t>ポイント上回っている</a:t>
          </a:r>
          <a:r>
            <a:rPr kumimoji="1" lang="ja-JP" altLang="en-US" sz="1050">
              <a:solidFill>
                <a:schemeClr val="dk1"/>
              </a:solidFill>
              <a:effectLst/>
              <a:latin typeface="+mn-lt"/>
              <a:ea typeface="+mn-ea"/>
              <a:cs typeface="+mn-cs"/>
            </a:rPr>
            <a:t>。</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令和３年度に大型償還が終了したことで令和４年度公債費が減少しているが、</a:t>
          </a:r>
          <a:r>
            <a:rPr lang="ja-JP" altLang="ja-JP" sz="1050" b="0" i="0" baseline="0">
              <a:solidFill>
                <a:schemeClr val="dk1"/>
              </a:solidFill>
              <a:effectLst/>
              <a:latin typeface="+mn-lt"/>
              <a:ea typeface="+mn-ea"/>
              <a:cs typeface="+mn-cs"/>
            </a:rPr>
            <a:t>山辺・県北西部広域環境衛生組合建設負担金の起債の償還が令和８年度から始まることから、今後さらに増加する見込みであ</a:t>
          </a:r>
          <a:r>
            <a:rPr lang="ja-JP" altLang="en-US" sz="1050" b="0" i="0" baseline="0">
              <a:solidFill>
                <a:schemeClr val="dk1"/>
              </a:solidFill>
              <a:effectLst/>
              <a:latin typeface="+mn-lt"/>
              <a:ea typeface="+mn-ea"/>
              <a:cs typeface="+mn-cs"/>
            </a:rPr>
            <a:t>り、</a:t>
          </a:r>
          <a:r>
            <a:rPr kumimoji="1" lang="ja-JP" altLang="ja-JP" sz="1050">
              <a:solidFill>
                <a:schemeClr val="dk1"/>
              </a:solidFill>
              <a:effectLst/>
              <a:latin typeface="+mn-lt"/>
              <a:ea typeface="+mn-ea"/>
              <a:cs typeface="+mn-cs"/>
            </a:rPr>
            <a:t>依然として人件費や物件費</a:t>
          </a:r>
          <a:r>
            <a:rPr kumimoji="1" lang="ja-JP" altLang="en-US" sz="1050">
              <a:solidFill>
                <a:schemeClr val="dk1"/>
              </a:solidFill>
              <a:effectLst/>
              <a:latin typeface="+mn-lt"/>
              <a:ea typeface="+mn-ea"/>
              <a:cs typeface="+mn-cs"/>
            </a:rPr>
            <a:t>も</a:t>
          </a:r>
          <a:r>
            <a:rPr kumimoji="1" lang="ja-JP" altLang="ja-JP" sz="1050">
              <a:solidFill>
                <a:schemeClr val="dk1"/>
              </a:solidFill>
              <a:effectLst/>
              <a:latin typeface="+mn-lt"/>
              <a:ea typeface="+mn-ea"/>
              <a:cs typeface="+mn-cs"/>
            </a:rPr>
            <a:t>増加し続けて</a:t>
          </a:r>
          <a:r>
            <a:rPr kumimoji="1" lang="ja-JP" altLang="en-US" sz="1050">
              <a:solidFill>
                <a:schemeClr val="dk1"/>
              </a:solidFill>
              <a:effectLst/>
              <a:latin typeface="+mn-lt"/>
              <a:ea typeface="+mn-ea"/>
              <a:cs typeface="+mn-cs"/>
            </a:rPr>
            <a:t>いる</a:t>
          </a:r>
          <a:r>
            <a:rPr lang="ja-JP" altLang="ja-JP" sz="1050" b="0" i="0" baseline="0">
              <a:solidFill>
                <a:schemeClr val="dk1"/>
              </a:solidFill>
              <a:effectLst/>
              <a:latin typeface="+mn-lt"/>
              <a:ea typeface="+mn-ea"/>
              <a:cs typeface="+mn-cs"/>
            </a:rPr>
            <a:t>ため、</a:t>
          </a:r>
          <a:r>
            <a:rPr kumimoji="1" lang="ja-JP" altLang="ja-JP" sz="1050">
              <a:solidFill>
                <a:schemeClr val="dk1"/>
              </a:solidFill>
              <a:effectLst/>
              <a:latin typeface="+mn-lt"/>
              <a:ea typeface="+mn-ea"/>
              <a:cs typeface="+mn-cs"/>
            </a:rPr>
            <a:t>費用対効果を</a:t>
          </a:r>
          <a:r>
            <a:rPr kumimoji="1" lang="ja-JP" altLang="en-US" sz="1050">
              <a:solidFill>
                <a:schemeClr val="dk1"/>
              </a:solidFill>
              <a:effectLst/>
              <a:latin typeface="+mn-lt"/>
              <a:ea typeface="+mn-ea"/>
              <a:cs typeface="+mn-cs"/>
            </a:rPr>
            <a:t>考慮した</a:t>
          </a:r>
          <a:r>
            <a:rPr kumimoji="1" lang="ja-JP" altLang="ja-JP" sz="1050">
              <a:solidFill>
                <a:schemeClr val="dk1"/>
              </a:solidFill>
              <a:effectLst/>
              <a:latin typeface="+mn-lt"/>
              <a:ea typeface="+mn-ea"/>
              <a:cs typeface="+mn-cs"/>
            </a:rPr>
            <a:t>事業の取捨選択を行うとともに、行政の効率化を進めることで経常経費の削減に努める。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156528</xdr:rowOff>
    </xdr:from>
    <xdr:to>
      <xdr:col>23</xdr:col>
      <xdr:colOff>133350</xdr:colOff>
      <xdr:row>63</xdr:row>
      <xdr:rowOff>156528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578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63</xdr:row>
      <xdr:rowOff>156528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1565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84138</xdr:rowOff>
    </xdr:from>
    <xdr:to>
      <xdr:col>15</xdr:col>
      <xdr:colOff>82550</xdr:colOff>
      <xdr:row>63</xdr:row>
      <xdr:rowOff>114300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854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84138</xdr:rowOff>
    </xdr:from>
    <xdr:to>
      <xdr:col>11</xdr:col>
      <xdr:colOff>31750</xdr:colOff>
      <xdr:row>64</xdr:row>
      <xdr:rowOff>93663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85488"/>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77805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7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105728</xdr:rowOff>
    </xdr:from>
    <xdr:to>
      <xdr:col>19</xdr:col>
      <xdr:colOff>184150</xdr:colOff>
      <xdr:row>64</xdr:row>
      <xdr:rowOff>35878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20655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93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33338</xdr:rowOff>
    </xdr:from>
    <xdr:to>
      <xdr:col>11</xdr:col>
      <xdr:colOff>82550</xdr:colOff>
      <xdr:row>63</xdr:row>
      <xdr:rowOff>134938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119715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42863</xdr:rowOff>
    </xdr:from>
    <xdr:to>
      <xdr:col>7</xdr:col>
      <xdr:colOff>31750</xdr:colOff>
      <xdr:row>64</xdr:row>
      <xdr:rowOff>144463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129240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人口は近年横ばいで推移しており、人件費</a:t>
          </a:r>
          <a:r>
            <a:rPr kumimoji="1" lang="ja-JP" altLang="en-US" sz="1100">
              <a:solidFill>
                <a:schemeClr val="dk1"/>
              </a:solidFill>
              <a:effectLst/>
              <a:latin typeface="+mn-lt"/>
              <a:ea typeface="+mn-ea"/>
              <a:cs typeface="+mn-cs"/>
            </a:rPr>
            <a:t>の増加や物価高騰等による</a:t>
          </a:r>
          <a:r>
            <a:rPr kumimoji="1" lang="ja-JP" altLang="ja-JP" sz="1100">
              <a:solidFill>
                <a:schemeClr val="dk1"/>
              </a:solidFill>
              <a:effectLst/>
              <a:latin typeface="+mn-lt"/>
              <a:ea typeface="+mn-ea"/>
              <a:cs typeface="+mn-cs"/>
            </a:rPr>
            <a:t>物件費の増加により、前年度より</a:t>
          </a:r>
          <a:r>
            <a:rPr kumimoji="1" lang="en-US" altLang="ja-JP" sz="1100">
              <a:solidFill>
                <a:schemeClr val="dk1"/>
              </a:solidFill>
              <a:effectLst/>
              <a:latin typeface="+mn-lt"/>
              <a:ea typeface="+mn-ea"/>
              <a:cs typeface="+mn-cs"/>
            </a:rPr>
            <a:t>7,070</a:t>
          </a:r>
          <a:r>
            <a:rPr kumimoji="1" lang="ja-JP" altLang="ja-JP" sz="1100">
              <a:solidFill>
                <a:schemeClr val="dk1"/>
              </a:solidFill>
              <a:effectLst/>
              <a:latin typeface="+mn-lt"/>
              <a:ea typeface="+mn-ea"/>
              <a:cs typeface="+mn-cs"/>
            </a:rPr>
            <a:t>円悪化し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、類似団体平均値（</a:t>
          </a:r>
          <a:r>
            <a:rPr kumimoji="1" lang="en-US" altLang="ja-JP" sz="1100">
              <a:solidFill>
                <a:schemeClr val="dk1"/>
              </a:solidFill>
              <a:effectLst/>
              <a:latin typeface="+mn-lt"/>
              <a:ea typeface="+mn-ea"/>
              <a:cs typeface="+mn-cs"/>
            </a:rPr>
            <a:t>147,276</a:t>
          </a:r>
          <a:r>
            <a:rPr kumimoji="1" lang="ja-JP" altLang="ja-JP" sz="1100">
              <a:solidFill>
                <a:schemeClr val="dk1"/>
              </a:solidFill>
              <a:effectLst/>
              <a:latin typeface="+mn-lt"/>
              <a:ea typeface="+mn-ea"/>
              <a:cs typeface="+mn-cs"/>
            </a:rPr>
            <a:t>円）を</a:t>
          </a:r>
          <a:r>
            <a:rPr kumimoji="1" lang="en-US" altLang="ja-JP" sz="1100">
              <a:solidFill>
                <a:schemeClr val="dk1"/>
              </a:solidFill>
              <a:effectLst/>
              <a:latin typeface="+mn-lt"/>
              <a:ea typeface="+mn-ea"/>
              <a:cs typeface="+mn-cs"/>
            </a:rPr>
            <a:t>11,410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a:t>
          </a:r>
          <a:r>
            <a:rPr kumimoji="1" lang="ja-JP" altLang="en-US" sz="1100">
              <a:solidFill>
                <a:schemeClr val="dk1"/>
              </a:solidFill>
              <a:effectLst/>
              <a:latin typeface="+mn-lt"/>
              <a:ea typeface="+mn-ea"/>
              <a:cs typeface="+mn-cs"/>
            </a:rPr>
            <a:t>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包括管理等の手法により公共施設の適正管理に</a:t>
          </a:r>
          <a:r>
            <a:rPr kumimoji="1" lang="ja-JP" altLang="en-US" sz="1100">
              <a:solidFill>
                <a:schemeClr val="dk1"/>
              </a:solidFill>
              <a:effectLst/>
              <a:latin typeface="+mn-lt"/>
              <a:ea typeface="+mn-ea"/>
              <a:cs typeface="+mn-cs"/>
            </a:rPr>
            <a:t>努</a:t>
          </a:r>
          <a:r>
            <a:rPr kumimoji="1" lang="ja-JP" altLang="ja-JP" sz="1100">
              <a:solidFill>
                <a:schemeClr val="dk1"/>
              </a:solidFill>
              <a:effectLst/>
              <a:latin typeface="+mn-lt"/>
              <a:ea typeface="+mn-ea"/>
              <a:cs typeface="+mn-cs"/>
            </a:rPr>
            <a:t>めることで、コストの低減を図っていく。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116562</xdr:rowOff>
    </xdr:from>
    <xdr:to>
      <xdr:col>23</xdr:col>
      <xdr:colOff>133350</xdr:colOff>
      <xdr:row>82</xdr:row>
      <xdr:rowOff>159212</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75462"/>
          <a:ext cx="838200" cy="4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116562</xdr:rowOff>
    </xdr:from>
    <xdr:to>
      <xdr:col>19</xdr:col>
      <xdr:colOff>133350</xdr:colOff>
      <xdr:row>82</xdr:row>
      <xdr:rowOff>140204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75462"/>
          <a:ext cx="889000" cy="2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123295</xdr:rowOff>
    </xdr:from>
    <xdr:to>
      <xdr:col>15</xdr:col>
      <xdr:colOff>82550</xdr:colOff>
      <xdr:row>82</xdr:row>
      <xdr:rowOff>140204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82195"/>
          <a:ext cx="889000" cy="1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87925</xdr:rowOff>
    </xdr:from>
    <xdr:to>
      <xdr:col>11</xdr:col>
      <xdr:colOff>31750</xdr:colOff>
      <xdr:row>82</xdr:row>
      <xdr:rowOff>123295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46825"/>
          <a:ext cx="889000" cy="3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108412</xdr:rowOff>
    </xdr:from>
    <xdr:to>
      <xdr:col>23</xdr:col>
      <xdr:colOff>184150</xdr:colOff>
      <xdr:row>83</xdr:row>
      <xdr:rowOff>38562</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6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124939</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1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65762</xdr:rowOff>
    </xdr:from>
    <xdr:to>
      <xdr:col>19</xdr:col>
      <xdr:colOff>184150</xdr:colOff>
      <xdr:row>82</xdr:row>
      <xdr:rowOff>167362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2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6089</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93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89404</xdr:rowOff>
    </xdr:from>
    <xdr:to>
      <xdr:col>15</xdr:col>
      <xdr:colOff>133350</xdr:colOff>
      <xdr:row>83</xdr:row>
      <xdr:rowOff>19554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4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29731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1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72495</xdr:rowOff>
    </xdr:from>
    <xdr:to>
      <xdr:col>11</xdr:col>
      <xdr:colOff>82550</xdr:colOff>
      <xdr:row>83</xdr:row>
      <xdr:rowOff>2645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3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12822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90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37125</xdr:rowOff>
    </xdr:from>
    <xdr:to>
      <xdr:col>7</xdr:col>
      <xdr:colOff>31750</xdr:colOff>
      <xdr:row>82</xdr:row>
      <xdr:rowOff>138725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148902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a:t>
          </a:r>
          <a:r>
            <a:rPr kumimoji="1" lang="en-US" altLang="ja-JP" sz="1100">
              <a:solidFill>
                <a:schemeClr val="dk1"/>
              </a:solidFill>
              <a:effectLst/>
              <a:latin typeface="+mn-lt"/>
              <a:ea typeface="+mn-ea"/>
              <a:cs typeface="+mn-cs"/>
            </a:rPr>
            <a:t>97.0</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職員の年齢構成等の変化により、毎年増減している。</a:t>
          </a:r>
          <a:endParaRPr lang="ja-JP" altLang="ja-JP" sz="1400">
            <a:effectLst/>
          </a:endParaRPr>
        </a:p>
        <a:p>
          <a:r>
            <a:rPr kumimoji="1" lang="ja-JP" altLang="ja-JP" sz="1100">
              <a:solidFill>
                <a:schemeClr val="dk1"/>
              </a:solidFill>
              <a:effectLst/>
              <a:latin typeface="+mn-lt"/>
              <a:ea typeface="+mn-ea"/>
              <a:cs typeface="+mn-cs"/>
            </a:rPr>
            <a:t>引き続き、人事院勧告に基づいた給与体</a:t>
          </a:r>
          <a:r>
            <a:rPr kumimoji="1" lang="ja-JP" altLang="en-US" sz="1100">
              <a:solidFill>
                <a:schemeClr val="dk1"/>
              </a:solidFill>
              <a:effectLst/>
              <a:latin typeface="+mn-lt"/>
              <a:ea typeface="+mn-ea"/>
              <a:cs typeface="+mn-cs"/>
            </a:rPr>
            <a:t>系</a:t>
          </a:r>
          <a:r>
            <a:rPr kumimoji="1" lang="ja-JP" altLang="ja-JP" sz="1100">
              <a:solidFill>
                <a:schemeClr val="dk1"/>
              </a:solidFill>
              <a:effectLst/>
              <a:latin typeface="+mn-lt"/>
              <a:ea typeface="+mn-ea"/>
              <a:cs typeface="+mn-cs"/>
            </a:rPr>
            <a:t>を基本とし、適正な給与水準を維持する。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100693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57052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15421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739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15421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084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15421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7084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a:t>
          </a:r>
          <a:r>
            <a:rPr kumimoji="1" lang="en-US" altLang="ja-JP" sz="1100">
              <a:solidFill>
                <a:schemeClr val="dk1"/>
              </a:solidFill>
              <a:effectLst/>
              <a:latin typeface="+mn-lt"/>
              <a:ea typeface="+mn-ea"/>
              <a:cs typeface="+mn-cs"/>
            </a:rPr>
            <a:t>6.74</a:t>
          </a:r>
          <a:r>
            <a:rPr kumimoji="1" lang="ja-JP" altLang="ja-JP" sz="1100">
              <a:solidFill>
                <a:schemeClr val="dk1"/>
              </a:solidFill>
              <a:effectLst/>
              <a:latin typeface="+mn-lt"/>
              <a:ea typeface="+mn-ea"/>
              <a:cs typeface="+mn-cs"/>
            </a:rPr>
            <a:t>人）を</a:t>
          </a:r>
          <a:r>
            <a:rPr kumimoji="1" lang="en-US" altLang="ja-JP" sz="1100">
              <a:solidFill>
                <a:schemeClr val="dk1"/>
              </a:solidFill>
              <a:effectLst/>
              <a:latin typeface="+mn-lt"/>
              <a:ea typeface="+mn-ea"/>
              <a:cs typeface="+mn-cs"/>
            </a:rPr>
            <a:t>0.20</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行政</a:t>
          </a:r>
          <a:r>
            <a:rPr kumimoji="1" lang="ja-JP" altLang="en-US" sz="1100">
              <a:solidFill>
                <a:schemeClr val="dk1"/>
              </a:solidFill>
              <a:effectLst/>
              <a:latin typeface="+mn-lt"/>
              <a:ea typeface="+mn-ea"/>
              <a:cs typeface="+mn-cs"/>
            </a:rPr>
            <a:t>事務</a:t>
          </a:r>
          <a:r>
            <a:rPr kumimoji="1" lang="ja-JP" altLang="ja-JP" sz="1100">
              <a:solidFill>
                <a:schemeClr val="dk1"/>
              </a:solidFill>
              <a:effectLst/>
              <a:latin typeface="+mn-lt"/>
              <a:ea typeface="+mn-ea"/>
              <a:cs typeface="+mn-cs"/>
            </a:rPr>
            <a:t>の多様化に柔軟に対応しながらも、単純な職員増とならないよう、社会情勢や財政状況を考慮しつつ、適切な職員数を維持していく。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6773</xdr:rowOff>
    </xdr:from>
    <xdr:to>
      <xdr:col>81</xdr:col>
      <xdr:colOff>44450</xdr:colOff>
      <xdr:row>61</xdr:row>
      <xdr:rowOff>33585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46522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33585</xdr:rowOff>
    </xdr:from>
    <xdr:to>
      <xdr:col>77</xdr:col>
      <xdr:colOff>44450</xdr:colOff>
      <xdr:row>61</xdr:row>
      <xdr:rowOff>60396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49203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36265</xdr:rowOff>
    </xdr:from>
    <xdr:to>
      <xdr:col>72</xdr:col>
      <xdr:colOff>203200</xdr:colOff>
      <xdr:row>61</xdr:row>
      <xdr:rowOff>60396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494715"/>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36265</xdr:rowOff>
    </xdr:from>
    <xdr:to>
      <xdr:col>68</xdr:col>
      <xdr:colOff>152400</xdr:colOff>
      <xdr:row>61</xdr:row>
      <xdr:rowOff>41628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494715"/>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127423</xdr:rowOff>
    </xdr:from>
    <xdr:to>
      <xdr:col>81</xdr:col>
      <xdr:colOff>95250</xdr:colOff>
      <xdr:row>61</xdr:row>
      <xdr:rowOff>57573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143950</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154235</xdr:rowOff>
    </xdr:from>
    <xdr:to>
      <xdr:col>77</xdr:col>
      <xdr:colOff>95250</xdr:colOff>
      <xdr:row>61</xdr:row>
      <xdr:rowOff>84385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69162</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527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9596</xdr:rowOff>
    </xdr:from>
    <xdr:to>
      <xdr:col>73</xdr:col>
      <xdr:colOff>44450</xdr:colOff>
      <xdr:row>61</xdr:row>
      <xdr:rowOff>111196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95973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55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156915</xdr:rowOff>
    </xdr:from>
    <xdr:to>
      <xdr:col>68</xdr:col>
      <xdr:colOff>203200</xdr:colOff>
      <xdr:row>61</xdr:row>
      <xdr:rowOff>87065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71842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3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162278</xdr:rowOff>
    </xdr:from>
    <xdr:to>
      <xdr:col>64</xdr:col>
      <xdr:colOff>152400</xdr:colOff>
      <xdr:row>61</xdr:row>
      <xdr:rowOff>92428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4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77205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3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実質公債費比率については前年度より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ポイント改善し、類似団体平均値</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ポイント下回っている。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総合保健福祉会館整備事業や旧クリーンセンター整備事業に係る起債の償還が終了し、一時的に低い水準となってい</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が、今後は令和８年度に</a:t>
          </a:r>
          <a:r>
            <a:rPr kumimoji="1" lang="ja-JP" altLang="ja-JP" sz="1100">
              <a:solidFill>
                <a:schemeClr val="dk1"/>
              </a:solidFill>
              <a:effectLst/>
              <a:latin typeface="+mn-lt"/>
              <a:ea typeface="+mn-ea"/>
              <a:cs typeface="+mn-cs"/>
            </a:rPr>
            <a:t>新ごみ処理施設建設負担金</a:t>
          </a:r>
          <a:r>
            <a:rPr lang="ja-JP" altLang="ja-JP" sz="1100" b="0" i="0" baseline="0">
              <a:solidFill>
                <a:schemeClr val="dk1"/>
              </a:solidFill>
              <a:effectLst/>
              <a:latin typeface="+mn-lt"/>
              <a:ea typeface="+mn-ea"/>
              <a:cs typeface="+mn-cs"/>
            </a:rPr>
            <a:t>に係る起債の償還が</a:t>
          </a:r>
          <a:r>
            <a:rPr lang="ja-JP" altLang="en-US" sz="1100" b="0" i="0" baseline="0">
              <a:solidFill>
                <a:schemeClr val="dk1"/>
              </a:solidFill>
              <a:effectLst/>
              <a:latin typeface="+mn-lt"/>
              <a:ea typeface="+mn-ea"/>
              <a:cs typeface="+mn-cs"/>
            </a:rPr>
            <a:t>始まる</a:t>
          </a:r>
          <a:r>
            <a:rPr lang="ja-JP" altLang="ja-JP" sz="1100" b="0" i="0" baseline="0">
              <a:solidFill>
                <a:schemeClr val="dk1"/>
              </a:solidFill>
              <a:effectLst/>
              <a:latin typeface="+mn-lt"/>
              <a:ea typeface="+mn-ea"/>
              <a:cs typeface="+mn-cs"/>
            </a:rPr>
            <a:t>ことから、悪化する見込みである。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41</xdr:row>
      <xdr:rowOff>76200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0913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132504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1056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132504</xdr:rowOff>
    </xdr:from>
    <xdr:to>
      <xdr:col>72</xdr:col>
      <xdr:colOff>203200</xdr:colOff>
      <xdr:row>42</xdr:row>
      <xdr:rowOff>33444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1619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33444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102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81704</xdr:rowOff>
    </xdr:from>
    <xdr:to>
      <xdr:col>73</xdr:col>
      <xdr:colOff>44450</xdr:colOff>
      <xdr:row>42</xdr:row>
      <xdr:rowOff>11854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将来負担率は前年度より</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悪化しており、</a:t>
          </a:r>
          <a:r>
            <a:rPr kumimoji="1" lang="ja-JP" altLang="ja-JP" sz="1100">
              <a:solidFill>
                <a:schemeClr val="dk1"/>
              </a:solidFill>
              <a:effectLst/>
              <a:latin typeface="+mn-lt"/>
              <a:ea typeface="+mn-ea"/>
              <a:cs typeface="+mn-cs"/>
            </a:rPr>
            <a:t>類似団体平均値（</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27.6</a:t>
          </a:r>
          <a:r>
            <a:rPr kumimoji="1" lang="ja-JP" altLang="ja-JP" sz="1100">
              <a:solidFill>
                <a:schemeClr val="dk1"/>
              </a:solidFill>
              <a:effectLst/>
              <a:latin typeface="+mn-lt"/>
              <a:ea typeface="+mn-ea"/>
              <a:cs typeface="+mn-cs"/>
            </a:rPr>
            <a:t>ポイント上回っている。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総合保健福祉会館整備事業や旧クリーンセンター整備事業に係る起債の償還が終了し、</a:t>
          </a:r>
          <a:r>
            <a:rPr lang="ja-JP" altLang="en-US" sz="1100" b="0" i="0" baseline="0">
              <a:solidFill>
                <a:schemeClr val="dk1"/>
              </a:solidFill>
              <a:effectLst/>
              <a:latin typeface="+mn-lt"/>
              <a:ea typeface="+mn-ea"/>
              <a:cs typeface="+mn-cs"/>
            </a:rPr>
            <a:t>昨年は</a:t>
          </a:r>
          <a:r>
            <a:rPr lang="ja-JP" altLang="ja-JP" sz="1100" b="0" i="0" baseline="0">
              <a:solidFill>
                <a:schemeClr val="dk1"/>
              </a:solidFill>
              <a:effectLst/>
              <a:latin typeface="+mn-lt"/>
              <a:ea typeface="+mn-ea"/>
              <a:cs typeface="+mn-cs"/>
            </a:rPr>
            <a:t>一時的に低い水準となってい</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新ごみ処理施設建設負担金</a:t>
          </a:r>
          <a:r>
            <a:rPr lang="ja-JP" altLang="ja-JP" sz="1100" b="0" i="0" baseline="0">
              <a:solidFill>
                <a:schemeClr val="dk1"/>
              </a:solidFill>
              <a:effectLst/>
              <a:latin typeface="+mn-lt"/>
              <a:ea typeface="+mn-ea"/>
              <a:cs typeface="+mn-cs"/>
            </a:rPr>
            <a:t>支払のため地方債残高が増加</a:t>
          </a:r>
          <a:r>
            <a:rPr lang="ja-JP" altLang="en-US" sz="1100" b="0" i="0" baseline="0">
              <a:solidFill>
                <a:schemeClr val="dk1"/>
              </a:solidFill>
              <a:effectLst/>
              <a:latin typeface="+mn-lt"/>
              <a:ea typeface="+mn-ea"/>
              <a:cs typeface="+mn-cs"/>
            </a:rPr>
            <a:t>した</a:t>
          </a:r>
          <a:r>
            <a:rPr lang="ja-JP" altLang="ja-JP" sz="1100" b="0" i="0" baseline="0">
              <a:solidFill>
                <a:schemeClr val="dk1"/>
              </a:solidFill>
              <a:effectLst/>
              <a:latin typeface="+mn-lt"/>
              <a:ea typeface="+mn-ea"/>
              <a:cs typeface="+mn-cs"/>
            </a:rPr>
            <a:t>こと</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悪化の主な要因</a:t>
          </a:r>
          <a:r>
            <a:rPr lang="ja-JP" altLang="en-US" sz="1100" b="0" i="0" baseline="0">
              <a:solidFill>
                <a:schemeClr val="dk1"/>
              </a:solidFill>
              <a:effectLst/>
              <a:latin typeface="+mn-lt"/>
              <a:ea typeface="+mn-ea"/>
              <a:cs typeface="+mn-cs"/>
            </a:rPr>
            <a:t>となっている</a:t>
          </a:r>
          <a:r>
            <a:rPr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24130</xdr:rowOff>
    </xdr:from>
    <xdr:to>
      <xdr:col>81</xdr:col>
      <xdr:colOff>44450</xdr:colOff>
      <xdr:row>16</xdr:row>
      <xdr:rowOff>62956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595880"/>
          <a:ext cx="838200" cy="2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24130</xdr:rowOff>
    </xdr:from>
    <xdr:to>
      <xdr:col>77</xdr:col>
      <xdr:colOff>44450</xdr:colOff>
      <xdr:row>15</xdr:row>
      <xdr:rowOff>168910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5958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168910</xdr:rowOff>
    </xdr:from>
    <xdr:to>
      <xdr:col>72</xdr:col>
      <xdr:colOff>203200</xdr:colOff>
      <xdr:row>16</xdr:row>
      <xdr:rowOff>69850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7406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69850</xdr:rowOff>
    </xdr:from>
    <xdr:to>
      <xdr:col>68</xdr:col>
      <xdr:colOff>152400</xdr:colOff>
      <xdr:row>19</xdr:row>
      <xdr:rowOff>113937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813050"/>
          <a:ext cx="889000" cy="55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12156</xdr:rowOff>
    </xdr:from>
    <xdr:to>
      <xdr:col>81</xdr:col>
      <xdr:colOff>95250</xdr:colOff>
      <xdr:row>16</xdr:row>
      <xdr:rowOff>113756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75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155683</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727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144780</xdr:rowOff>
    </xdr:from>
    <xdr:to>
      <xdr:col>77</xdr:col>
      <xdr:colOff>95250</xdr:colOff>
      <xdr:row>15</xdr:row>
      <xdr:rowOff>74930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59707</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3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118110</xdr:rowOff>
    </xdr:from>
    <xdr:to>
      <xdr:col>73</xdr:col>
      <xdr:colOff>44450</xdr:colOff>
      <xdr:row>16</xdr:row>
      <xdr:rowOff>48260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33037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19050</xdr:rowOff>
    </xdr:from>
    <xdr:to>
      <xdr:col>68</xdr:col>
      <xdr:colOff>203200</xdr:colOff>
      <xdr:row>16</xdr:row>
      <xdr:rowOff>120650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105427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63137</xdr:rowOff>
    </xdr:from>
    <xdr:to>
      <xdr:col>64</xdr:col>
      <xdr:colOff>152400</xdr:colOff>
      <xdr:row>19</xdr:row>
      <xdr:rowOff>164737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32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149514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4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35,020
34,717
16.30
17,631,172
17,109,223
479,210
8,583,981
12,800,850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おり、ほぼ横ばいとなっている。</a:t>
          </a:r>
          <a:r>
            <a:rPr kumimoji="1" lang="ja-JP" altLang="ja-JP" sz="1100">
              <a:solidFill>
                <a:schemeClr val="dk1"/>
              </a:solidFill>
              <a:effectLst/>
              <a:latin typeface="+mn-lt"/>
              <a:ea typeface="+mn-ea"/>
              <a:cs typeface="+mn-cs"/>
            </a:rPr>
            <a:t>類似団体平均値（</a:t>
          </a:r>
          <a:r>
            <a:rPr kumimoji="1" lang="en-US" altLang="ja-JP" sz="1100">
              <a:solidFill>
                <a:schemeClr val="dk1"/>
              </a:solidFill>
              <a:effectLst/>
              <a:latin typeface="+mn-lt"/>
              <a:ea typeface="+mn-ea"/>
              <a:cs typeface="+mn-cs"/>
            </a:rPr>
            <a:t>24.1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％下回っている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行政</a:t>
          </a:r>
          <a:r>
            <a:rPr kumimoji="1" lang="ja-JP" altLang="en-US" sz="1100">
              <a:solidFill>
                <a:schemeClr val="dk1"/>
              </a:solidFill>
              <a:effectLst/>
              <a:latin typeface="+mn-lt"/>
              <a:ea typeface="+mn-ea"/>
              <a:cs typeface="+mn-cs"/>
            </a:rPr>
            <a:t>事務</a:t>
          </a:r>
          <a:r>
            <a:rPr kumimoji="1" lang="ja-JP" altLang="ja-JP" sz="1100">
              <a:solidFill>
                <a:schemeClr val="dk1"/>
              </a:solidFill>
              <a:effectLst/>
              <a:latin typeface="+mn-lt"/>
              <a:ea typeface="+mn-ea"/>
              <a:cs typeface="+mn-cs"/>
            </a:rPr>
            <a:t>の多様化により、人件費は増加傾向にあるが、年齢構成等を加味しながら、引き続き適正な人員管理に</a:t>
          </a:r>
          <a:r>
            <a:rPr kumimoji="1" lang="ja-JP" altLang="en-US" sz="1100">
              <a:solidFill>
                <a:schemeClr val="dk1"/>
              </a:solidFill>
              <a:effectLst/>
              <a:latin typeface="+mn-lt"/>
              <a:ea typeface="+mn-ea"/>
              <a:cs typeface="+mn-cs"/>
            </a:rPr>
            <a:t>努</a:t>
          </a:r>
          <a:r>
            <a:rPr kumimoji="1" lang="ja-JP" altLang="ja-JP" sz="1100">
              <a:solidFill>
                <a:schemeClr val="dk1"/>
              </a:solidFill>
              <a:effectLst/>
              <a:latin typeface="+mn-lt"/>
              <a:ea typeface="+mn-ea"/>
              <a:cs typeface="+mn-cs"/>
            </a:rPr>
            <a:t>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494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03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36</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12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2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143019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89916</xdr:rowOff>
    </xdr:from>
    <xdr:to>
      <xdr:col>11</xdr:col>
      <xdr:colOff>60325</xdr:colOff>
      <xdr:row>37</xdr:row>
      <xdr:rowOff>20066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ポイント増加</a:t>
          </a:r>
          <a:r>
            <a:rPr kumimoji="1" lang="ja-JP" altLang="ja-JP" sz="1100">
              <a:solidFill>
                <a:schemeClr val="dk1"/>
              </a:solidFill>
              <a:effectLst/>
              <a:latin typeface="+mn-lt"/>
              <a:ea typeface="+mn-ea"/>
              <a:cs typeface="+mn-cs"/>
            </a:rPr>
            <a:t>し、類似団体平均値（</a:t>
          </a:r>
          <a:r>
            <a:rPr kumimoji="1" lang="en-US" altLang="ja-JP" sz="1100">
              <a:solidFill>
                <a:schemeClr val="dk1"/>
              </a:solidFill>
              <a:effectLst/>
              <a:latin typeface="+mn-lt"/>
              <a:ea typeface="+mn-ea"/>
              <a:cs typeface="+mn-cs"/>
            </a:rPr>
            <a:t>17.4</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ポイント上回っている。主な要因としては、学校給食賄材料費の増加</a:t>
          </a:r>
          <a:r>
            <a:rPr kumimoji="1" lang="ja-JP" altLang="en-US" sz="1100">
              <a:solidFill>
                <a:schemeClr val="dk1"/>
              </a:solidFill>
              <a:effectLst/>
              <a:latin typeface="+mn-lt"/>
              <a:ea typeface="+mn-ea"/>
              <a:cs typeface="+mn-cs"/>
            </a:rPr>
            <a:t>等、物価上昇を挙げることができる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今後も引き続き、費用対効果を考慮した事務事業の見直しや包括管理等による公共施設の維持管理で物件費の抑制を図り、必要最小限の経費で効率的かつ効果的な財政運営を目指す。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121285</xdr:rowOff>
    </xdr:from>
    <xdr:to>
      <xdr:col>82</xdr:col>
      <xdr:colOff>107950</xdr:colOff>
      <xdr:row>17</xdr:row>
      <xdr:rowOff>132715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0359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121285</xdr:rowOff>
    </xdr:from>
    <xdr:to>
      <xdr:col>78</xdr:col>
      <xdr:colOff>69850</xdr:colOff>
      <xdr:row>17</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30359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984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121285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9845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81915</xdr:rowOff>
    </xdr:from>
    <xdr:to>
      <xdr:col>82</xdr:col>
      <xdr:colOff>158750</xdr:colOff>
      <xdr:row>18</xdr:row>
      <xdr:rowOff>12065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53992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6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70485</xdr:rowOff>
    </xdr:from>
    <xdr:to>
      <xdr:col>78</xdr:col>
      <xdr:colOff>120650</xdr:colOff>
      <xdr:row>18</xdr:row>
      <xdr:rowOff>635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9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156862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07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76200</xdr:rowOff>
    </xdr:from>
    <xdr:to>
      <xdr:col>74</xdr:col>
      <xdr:colOff>31750</xdr:colOff>
      <xdr:row>18</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162577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70485</xdr:rowOff>
    </xdr:from>
    <xdr:to>
      <xdr:col>65</xdr:col>
      <xdr:colOff>53975</xdr:colOff>
      <xdr:row>18</xdr:row>
      <xdr:rowOff>635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156862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7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ポイント増加しており、類似団体平均値（</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こども医療費、障がい者に対する介護給付や自立支援医療給付等に伴う経費の増加により、</a:t>
          </a:r>
          <a:r>
            <a:rPr kumimoji="1" lang="ja-JP" altLang="en-US" sz="1100">
              <a:solidFill>
                <a:schemeClr val="dk1"/>
              </a:solidFill>
              <a:effectLst/>
              <a:latin typeface="+mn-lt"/>
              <a:ea typeface="+mn-ea"/>
              <a:cs typeface="+mn-cs"/>
            </a:rPr>
            <a:t>毎年大きく</a:t>
          </a:r>
          <a:r>
            <a:rPr kumimoji="1" lang="ja-JP" altLang="ja-JP" sz="1100">
              <a:solidFill>
                <a:schemeClr val="dk1"/>
              </a:solidFill>
              <a:effectLst/>
              <a:latin typeface="+mn-lt"/>
              <a:ea typeface="+mn-ea"/>
              <a:cs typeface="+mn-cs"/>
            </a:rPr>
            <a:t>扶助費が増加している</a:t>
          </a:r>
          <a:r>
            <a:rPr kumimoji="1" lang="ja-JP" altLang="en-US" sz="1100">
              <a:solidFill>
                <a:schemeClr val="dk1"/>
              </a:solidFill>
              <a:effectLst/>
              <a:latin typeface="+mn-lt"/>
              <a:ea typeface="+mn-ea"/>
              <a:cs typeface="+mn-cs"/>
            </a:rPr>
            <a:t>状況にある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143002</xdr:rowOff>
    </xdr:from>
    <xdr:to>
      <xdr:col>24</xdr:col>
      <xdr:colOff>25400</xdr:colOff>
      <xdr:row>58</xdr:row>
      <xdr:rowOff>35560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9156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51562</xdr:rowOff>
    </xdr:from>
    <xdr:to>
      <xdr:col>19</xdr:col>
      <xdr:colOff>187325</xdr:colOff>
      <xdr:row>57</xdr:row>
      <xdr:rowOff>143002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8242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94996</xdr:rowOff>
    </xdr:from>
    <xdr:to>
      <xdr:col>15</xdr:col>
      <xdr:colOff>98425</xdr:colOff>
      <xdr:row>57</xdr:row>
      <xdr:rowOff>51562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69619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94996</xdr:rowOff>
    </xdr:from>
    <xdr:to>
      <xdr:col>11</xdr:col>
      <xdr:colOff>9525</xdr:colOff>
      <xdr:row>56</xdr:row>
      <xdr:rowOff>140716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6961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156210</xdr:rowOff>
    </xdr:from>
    <xdr:to>
      <xdr:col>24</xdr:col>
      <xdr:colOff>76200</xdr:colOff>
      <xdr:row>58</xdr:row>
      <xdr:rowOff>86360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128287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92202</xdr:rowOff>
    </xdr:from>
    <xdr:to>
      <xdr:col>20</xdr:col>
      <xdr:colOff>38100</xdr:colOff>
      <xdr:row>58</xdr:row>
      <xdr:rowOff>22352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7129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95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xdr:rowOff>
    </xdr:from>
    <xdr:to>
      <xdr:col>15</xdr:col>
      <xdr:colOff>149225</xdr:colOff>
      <xdr:row>57</xdr:row>
      <xdr:rowOff>102362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87139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44196</xdr:rowOff>
    </xdr:from>
    <xdr:to>
      <xdr:col>11</xdr:col>
      <xdr:colOff>60325</xdr:colOff>
      <xdr:row>56</xdr:row>
      <xdr:rowOff>145796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130573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89916</xdr:rowOff>
    </xdr:from>
    <xdr:to>
      <xdr:col>6</xdr:col>
      <xdr:colOff>171450</xdr:colOff>
      <xdr:row>57</xdr:row>
      <xdr:rowOff>20066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4843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、類似団体平均値（</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維持補修費については、老朽化している公共施設や道路</a:t>
          </a:r>
          <a:r>
            <a:rPr kumimoji="1" lang="ja-JP" altLang="en-US" sz="1100">
              <a:solidFill>
                <a:schemeClr val="dk1"/>
              </a:solidFill>
              <a:effectLst/>
              <a:latin typeface="+mn-lt"/>
              <a:ea typeface="+mn-ea"/>
              <a:cs typeface="+mn-cs"/>
            </a:rPr>
            <a:t>をはじめとする社会インフラ</a:t>
          </a:r>
          <a:r>
            <a:rPr kumimoji="1" lang="ja-JP" altLang="ja-JP" sz="1100">
              <a:solidFill>
                <a:schemeClr val="dk1"/>
              </a:solidFill>
              <a:effectLst/>
              <a:latin typeface="+mn-lt"/>
              <a:ea typeface="+mn-ea"/>
              <a:cs typeface="+mn-cs"/>
            </a:rPr>
            <a:t>の修繕が今後必要とな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、増加する見込みであるが、繰出金については、特別会計において経費の削減と独立採算の原則による料金改正等の適正化を図ることにより、繰出金の削減に努める。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139700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652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139700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728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101600</xdr:rowOff>
    </xdr:from>
    <xdr:to>
      <xdr:col>73</xdr:col>
      <xdr:colOff>180975</xdr:colOff>
      <xdr:row>56</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02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101600</xdr:rowOff>
    </xdr:from>
    <xdr:to>
      <xdr:col>69</xdr:col>
      <xdr:colOff>92075</xdr:colOff>
      <xdr:row>56</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02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88900</xdr:rowOff>
    </xdr:from>
    <xdr:to>
      <xdr:col>78</xdr:col>
      <xdr:colOff>120650</xdr:colOff>
      <xdr:row>57</xdr:row>
      <xdr:rowOff>19050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29227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50800</xdr:rowOff>
    </xdr:from>
    <xdr:to>
      <xdr:col>69</xdr:col>
      <xdr:colOff>142875</xdr:colOff>
      <xdr:row>56</xdr:row>
      <xdr:rowOff>152400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88900</xdr:rowOff>
    </xdr:from>
    <xdr:to>
      <xdr:col>65</xdr:col>
      <xdr:colOff>53975</xdr:colOff>
      <xdr:row>57</xdr:row>
      <xdr:rowOff>19050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29227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、類似団体平均値（</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ポイント下回っている。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令和９年度から</a:t>
          </a:r>
          <a:r>
            <a:rPr kumimoji="1" lang="ja-JP" altLang="ja-JP" sz="1100">
              <a:solidFill>
                <a:schemeClr val="dk1"/>
              </a:solidFill>
              <a:effectLst/>
              <a:latin typeface="+mn-lt"/>
              <a:ea typeface="+mn-ea"/>
              <a:cs typeface="+mn-cs"/>
            </a:rPr>
            <a:t>各種団体補助金等の見直しを行う</a:t>
          </a:r>
          <a:r>
            <a:rPr kumimoji="1" lang="ja-JP" altLang="en-US" sz="1100">
              <a:solidFill>
                <a:schemeClr val="dk1"/>
              </a:solidFill>
              <a:effectLst/>
              <a:latin typeface="+mn-lt"/>
              <a:ea typeface="+mn-ea"/>
              <a:cs typeface="+mn-cs"/>
            </a:rPr>
            <a:t>予定であり</a:t>
          </a:r>
          <a:r>
            <a:rPr kumimoji="1" lang="ja-JP" altLang="ja-JP" sz="1100">
              <a:solidFill>
                <a:schemeClr val="dk1"/>
              </a:solidFill>
              <a:effectLst/>
              <a:latin typeface="+mn-lt"/>
              <a:ea typeface="+mn-ea"/>
              <a:cs typeface="+mn-cs"/>
            </a:rPr>
            <a:t>、今後も適正な水準の維持に努める。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146050</xdr:rowOff>
    </xdr:from>
    <xdr:to>
      <xdr:col>82</xdr:col>
      <xdr:colOff>107950</xdr:colOff>
      <xdr:row>36</xdr:row>
      <xdr:rowOff>20320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46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146050</xdr:rowOff>
    </xdr:from>
    <xdr:to>
      <xdr:col>78</xdr:col>
      <xdr:colOff>69850</xdr:colOff>
      <xdr:row>36</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46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8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43180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84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157497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95250</xdr:rowOff>
    </xdr:from>
    <xdr:to>
      <xdr:col>78</xdr:col>
      <xdr:colOff>120650</xdr:colOff>
      <xdr:row>36</xdr:row>
      <xdr:rowOff>25400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35577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163830</xdr:rowOff>
    </xdr:from>
    <xdr:to>
      <xdr:col>65</xdr:col>
      <xdr:colOff>53975</xdr:colOff>
      <xdr:row>36</xdr:row>
      <xdr:rowOff>93980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104157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ポイント減少し、類似団体平均値（</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ポイント下回っている。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現在は総合保健福祉会館整備事業や旧クリーンセンター整備事業に係る起債の償還が終了し、一時的に低い水準となっているが、今後は令和８年度に</a:t>
          </a:r>
          <a:r>
            <a:rPr kumimoji="1" lang="ja-JP" altLang="ja-JP" sz="1100">
              <a:solidFill>
                <a:schemeClr val="dk1"/>
              </a:solidFill>
              <a:effectLst/>
              <a:latin typeface="+mn-lt"/>
              <a:ea typeface="+mn-ea"/>
              <a:cs typeface="+mn-cs"/>
            </a:rPr>
            <a:t>新ごみ処理施設建設負担金</a:t>
          </a:r>
          <a:r>
            <a:rPr lang="ja-JP" altLang="ja-JP" sz="1100" b="0" i="0" baseline="0">
              <a:solidFill>
                <a:schemeClr val="dk1"/>
              </a:solidFill>
              <a:effectLst/>
              <a:latin typeface="+mn-lt"/>
              <a:ea typeface="+mn-ea"/>
              <a:cs typeface="+mn-cs"/>
            </a:rPr>
            <a:t>に係る起債の償還がはじまることから、公債費は増加する見込みである。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76708</xdr:rowOff>
    </xdr:from>
    <xdr:to>
      <xdr:col>24</xdr:col>
      <xdr:colOff>25400</xdr:colOff>
      <xdr:row>76</xdr:row>
      <xdr:rowOff>108713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06908"/>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76</xdr:row>
      <xdr:rowOff>108713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297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77</xdr:row>
      <xdr:rowOff>65278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1297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66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25908</xdr:rowOff>
    </xdr:from>
    <xdr:to>
      <xdr:col>24</xdr:col>
      <xdr:colOff>76200</xdr:colOff>
      <xdr:row>76</xdr:row>
      <xdr:rowOff>127508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42435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57913</xdr:rowOff>
    </xdr:from>
    <xdr:to>
      <xdr:col>20</xdr:col>
      <xdr:colOff>38100</xdr:colOff>
      <xdr:row>76</xdr:row>
      <xdr:rowOff>159513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169689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ポイント増加し、類似団体平均値（</a:t>
          </a:r>
          <a:r>
            <a:rPr kumimoji="1" lang="en-US" altLang="ja-JP" sz="1100">
              <a:solidFill>
                <a:schemeClr val="dk1"/>
              </a:solidFill>
              <a:effectLst/>
              <a:latin typeface="+mn-lt"/>
              <a:ea typeface="+mn-ea"/>
              <a:cs typeface="+mn-cs"/>
            </a:rPr>
            <a:t>78.6</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類似団体に比べて経常収支比率が高い水準で推移していることを踏まえ、今後も不要不急の事業は行わず、費用対効果を考慮した事務</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全体の見直しを実施し、必要最小限の経費で効率的かつ効果的な財政運営を目指す。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119380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943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73661</xdr:rowOff>
    </xdr:from>
    <xdr:to>
      <xdr:col>78</xdr:col>
      <xdr:colOff>69850</xdr:colOff>
      <xdr:row>77</xdr:row>
      <xdr:rowOff>92711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2753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111761</xdr:rowOff>
    </xdr:from>
    <xdr:to>
      <xdr:col>73</xdr:col>
      <xdr:colOff>180975</xdr:colOff>
      <xdr:row>77</xdr:row>
      <xdr:rowOff>73661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14196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111761</xdr:rowOff>
    </xdr:from>
    <xdr:to>
      <xdr:col>69</xdr:col>
      <xdr:colOff>92075</xdr:colOff>
      <xdr:row>77</xdr:row>
      <xdr:rowOff>50800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14196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68580</xdr:rowOff>
    </xdr:from>
    <xdr:to>
      <xdr:col>82</xdr:col>
      <xdr:colOff>158750</xdr:colOff>
      <xdr:row>77</xdr:row>
      <xdr:rowOff>170180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40657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22861</xdr:rowOff>
    </xdr:from>
    <xdr:to>
      <xdr:col>74</xdr:col>
      <xdr:colOff>31750</xdr:colOff>
      <xdr:row>77</xdr:row>
      <xdr:rowOff>124461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109238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60961</xdr:rowOff>
    </xdr:from>
    <xdr:to>
      <xdr:col>69</xdr:col>
      <xdr:colOff>142875</xdr:colOff>
      <xdr:row>76</xdr:row>
      <xdr:rowOff>162561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147338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0</xdr:rowOff>
    </xdr:from>
    <xdr:to>
      <xdr:col>65</xdr:col>
      <xdr:colOff>53975</xdr:colOff>
      <xdr:row>77</xdr:row>
      <xdr:rowOff>101600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86377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77622</xdr:rowOff>
    </xdr:from>
    <xdr:to>
      <xdr:col>29</xdr:col>
      <xdr:colOff>127000</xdr:colOff>
      <xdr:row>19</xdr:row>
      <xdr:rowOff>106274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82797"/>
          <a:ext cx="647700" cy="28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106274</xdr:rowOff>
    </xdr:from>
    <xdr:to>
      <xdr:col>26</xdr:col>
      <xdr:colOff>50800</xdr:colOff>
      <xdr:row>19</xdr:row>
      <xdr:rowOff>126263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11449"/>
          <a:ext cx="698500" cy="19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126263</xdr:rowOff>
    </xdr:from>
    <xdr:to>
      <xdr:col>22</xdr:col>
      <xdr:colOff>114300</xdr:colOff>
      <xdr:row>19</xdr:row>
      <xdr:rowOff>157709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31438"/>
          <a:ext cx="698500" cy="31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157709</xdr:rowOff>
    </xdr:from>
    <xdr:to>
      <xdr:col>18</xdr:col>
      <xdr:colOff>177800</xdr:colOff>
      <xdr:row>20</xdr:row>
      <xdr:rowOff>28410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62884"/>
          <a:ext cx="698500" cy="42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26822</xdr:rowOff>
    </xdr:from>
    <xdr:to>
      <xdr:col>29</xdr:col>
      <xdr:colOff>177800</xdr:colOff>
      <xdr:row>19</xdr:row>
      <xdr:rowOff>128422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31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170349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55474</xdr:rowOff>
    </xdr:from>
    <xdr:to>
      <xdr:col>26</xdr:col>
      <xdr:colOff>101600</xdr:colOff>
      <xdr:row>19</xdr:row>
      <xdr:rowOff>157074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60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141851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47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75463</xdr:rowOff>
    </xdr:from>
    <xdr:to>
      <xdr:col>22</xdr:col>
      <xdr:colOff>165100</xdr:colOff>
      <xdr:row>20</xdr:row>
      <xdr:rowOff>5613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0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161840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7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106909</xdr:rowOff>
    </xdr:from>
    <xdr:to>
      <xdr:col>19</xdr:col>
      <xdr:colOff>38100</xdr:colOff>
      <xdr:row>20</xdr:row>
      <xdr:rowOff>37059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12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21836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9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149060</xdr:rowOff>
    </xdr:from>
    <xdr:to>
      <xdr:col>15</xdr:col>
      <xdr:colOff>101600</xdr:colOff>
      <xdr:row>20</xdr:row>
      <xdr:rowOff>79210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54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63987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4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145311</xdr:rowOff>
    </xdr:from>
    <xdr:to>
      <xdr:col>29</xdr:col>
      <xdr:colOff>127000</xdr:colOff>
      <xdr:row>35</xdr:row>
      <xdr:rowOff>150820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55661"/>
          <a:ext cx="647700" cy="5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145311</xdr:rowOff>
    </xdr:from>
    <xdr:to>
      <xdr:col>26</xdr:col>
      <xdr:colOff>50800</xdr:colOff>
      <xdr:row>35</xdr:row>
      <xdr:rowOff>160147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55661"/>
          <a:ext cx="698500" cy="14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1201</xdr:rowOff>
    </xdr:from>
    <xdr:to>
      <xdr:col>22</xdr:col>
      <xdr:colOff>114300</xdr:colOff>
      <xdr:row>35</xdr:row>
      <xdr:rowOff>160147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611551"/>
          <a:ext cx="698500" cy="158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1201</xdr:rowOff>
    </xdr:from>
    <xdr:to>
      <xdr:col>18</xdr:col>
      <xdr:colOff>177800</xdr:colOff>
      <xdr:row>35</xdr:row>
      <xdr:rowOff>69027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11551"/>
          <a:ext cx="698500" cy="67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100020</xdr:rowOff>
    </xdr:from>
    <xdr:to>
      <xdr:col>29</xdr:col>
      <xdr:colOff>177800</xdr:colOff>
      <xdr:row>35</xdr:row>
      <xdr:rowOff>201620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10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72097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8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94511</xdr:rowOff>
    </xdr:from>
    <xdr:to>
      <xdr:col>26</xdr:col>
      <xdr:colOff>101600</xdr:colOff>
      <xdr:row>35</xdr:row>
      <xdr:rowOff>196111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04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180888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91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109347</xdr:rowOff>
    </xdr:from>
    <xdr:to>
      <xdr:col>22</xdr:col>
      <xdr:colOff>165100</xdr:colOff>
      <xdr:row>35</xdr:row>
      <xdr:rowOff>210947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19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195724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0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293301</xdr:rowOff>
    </xdr:from>
    <xdr:to>
      <xdr:col>19</xdr:col>
      <xdr:colOff>38100</xdr:colOff>
      <xdr:row>35</xdr:row>
      <xdr:rowOff>52001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60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62178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2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18227</xdr:rowOff>
    </xdr:from>
    <xdr:to>
      <xdr:col>15</xdr:col>
      <xdr:colOff>101600</xdr:colOff>
      <xdr:row>35</xdr:row>
      <xdr:rowOff>119827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28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130004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9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35,020
34,717
16.30
17,631,172
17,109,223
479,210
8,583,981
12,800,850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149203</xdr:rowOff>
    </xdr:from>
    <xdr:to>
      <xdr:col>24</xdr:col>
      <xdr:colOff>63500</xdr:colOff>
      <xdr:row>37</xdr:row>
      <xdr:rowOff>33646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21403"/>
          <a:ext cx="838200" cy="5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33646</xdr:rowOff>
    </xdr:from>
    <xdr:to>
      <xdr:col>19</xdr:col>
      <xdr:colOff>177800</xdr:colOff>
      <xdr:row>37</xdr:row>
      <xdr:rowOff>55232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77296"/>
          <a:ext cx="889000" cy="2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55232</xdr:rowOff>
    </xdr:from>
    <xdr:to>
      <xdr:col>15</xdr:col>
      <xdr:colOff>50800</xdr:colOff>
      <xdr:row>37</xdr:row>
      <xdr:rowOff>92902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98882"/>
          <a:ext cx="889000" cy="3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92902</xdr:rowOff>
    </xdr:from>
    <xdr:to>
      <xdr:col>10</xdr:col>
      <xdr:colOff>114300</xdr:colOff>
      <xdr:row>37</xdr:row>
      <xdr:rowOff>135030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36552"/>
          <a:ext cx="8890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98403</xdr:rowOff>
    </xdr:from>
    <xdr:to>
      <xdr:col>24</xdr:col>
      <xdr:colOff>114300</xdr:colOff>
      <xdr:row>37</xdr:row>
      <xdr:rowOff>28553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7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76830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154296</xdr:rowOff>
    </xdr:from>
    <xdr:to>
      <xdr:col>20</xdr:col>
      <xdr:colOff>38100</xdr:colOff>
      <xdr:row>37</xdr:row>
      <xdr:rowOff>84446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2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75573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1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4432</xdr:rowOff>
    </xdr:from>
    <xdr:to>
      <xdr:col>15</xdr:col>
      <xdr:colOff>101600</xdr:colOff>
      <xdr:row>37</xdr:row>
      <xdr:rowOff>106032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97159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42102</xdr:rowOff>
    </xdr:from>
    <xdr:to>
      <xdr:col>10</xdr:col>
      <xdr:colOff>165100</xdr:colOff>
      <xdr:row>37</xdr:row>
      <xdr:rowOff>143702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134829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84230</xdr:rowOff>
    </xdr:from>
    <xdr:to>
      <xdr:col>6</xdr:col>
      <xdr:colOff>38100</xdr:colOff>
      <xdr:row>38</xdr:row>
      <xdr:rowOff>14381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78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5507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125737</xdr:rowOff>
    </xdr:from>
    <xdr:to>
      <xdr:col>24</xdr:col>
      <xdr:colOff>63500</xdr:colOff>
      <xdr:row>57</xdr:row>
      <xdr:rowOff>164361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98387"/>
          <a:ext cx="838200" cy="3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121641</xdr:rowOff>
    </xdr:from>
    <xdr:to>
      <xdr:col>19</xdr:col>
      <xdr:colOff>177800</xdr:colOff>
      <xdr:row>57</xdr:row>
      <xdr:rowOff>164361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94291"/>
          <a:ext cx="889000" cy="4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121641</xdr:rowOff>
    </xdr:from>
    <xdr:to>
      <xdr:col>15</xdr:col>
      <xdr:colOff>50800</xdr:colOff>
      <xdr:row>57</xdr:row>
      <xdr:rowOff>125874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4291"/>
          <a:ext cx="889000" cy="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125874</xdr:rowOff>
    </xdr:from>
    <xdr:to>
      <xdr:col>10</xdr:col>
      <xdr:colOff>114300</xdr:colOff>
      <xdr:row>57</xdr:row>
      <xdr:rowOff>166218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8524"/>
          <a:ext cx="889000" cy="4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74937</xdr:rowOff>
    </xdr:from>
    <xdr:to>
      <xdr:col>24</xdr:col>
      <xdr:colOff>114300</xdr:colOff>
      <xdr:row>58</xdr:row>
      <xdr:rowOff>5087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53364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113561</xdr:rowOff>
    </xdr:from>
    <xdr:to>
      <xdr:col>20</xdr:col>
      <xdr:colOff>38100</xdr:colOff>
      <xdr:row>58</xdr:row>
      <xdr:rowOff>43711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34838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7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70841</xdr:rowOff>
    </xdr:from>
    <xdr:to>
      <xdr:col>15</xdr:col>
      <xdr:colOff>101600</xdr:colOff>
      <xdr:row>58</xdr:row>
      <xdr:rowOff>991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163568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75074</xdr:rowOff>
    </xdr:from>
    <xdr:to>
      <xdr:col>10</xdr:col>
      <xdr:colOff>165100</xdr:colOff>
      <xdr:row>58</xdr:row>
      <xdr:rowOff>5224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21751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2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115418</xdr:rowOff>
    </xdr:from>
    <xdr:to>
      <xdr:col>6</xdr:col>
      <xdr:colOff>38100</xdr:colOff>
      <xdr:row>58</xdr:row>
      <xdr:rowOff>45568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6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36099</xdr:rowOff>
    </xdr:from>
    <xdr:to>
      <xdr:col>24</xdr:col>
      <xdr:colOff>63500</xdr:colOff>
      <xdr:row>78</xdr:row>
      <xdr:rowOff>43049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9199"/>
          <a:ext cx="8382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13421</xdr:rowOff>
    </xdr:from>
    <xdr:to>
      <xdr:col>19</xdr:col>
      <xdr:colOff>177800</xdr:colOff>
      <xdr:row>78</xdr:row>
      <xdr:rowOff>43049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86521"/>
          <a:ext cx="889000" cy="2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157166</xdr:rowOff>
    </xdr:from>
    <xdr:to>
      <xdr:col>15</xdr:col>
      <xdr:colOff>50800</xdr:colOff>
      <xdr:row>78</xdr:row>
      <xdr:rowOff>13421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58816"/>
          <a:ext cx="889000" cy="2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113731</xdr:rowOff>
    </xdr:from>
    <xdr:to>
      <xdr:col>10</xdr:col>
      <xdr:colOff>114300</xdr:colOff>
      <xdr:row>77</xdr:row>
      <xdr:rowOff>157166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15381"/>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156749</xdr:rowOff>
    </xdr:from>
    <xdr:to>
      <xdr:col>24</xdr:col>
      <xdr:colOff>114300</xdr:colOff>
      <xdr:row>78</xdr:row>
      <xdr:rowOff>86899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71676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163699</xdr:rowOff>
    </xdr:from>
    <xdr:to>
      <xdr:col>20</xdr:col>
      <xdr:colOff>38100</xdr:colOff>
      <xdr:row>78</xdr:row>
      <xdr:rowOff>93849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84976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5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134071</xdr:rowOff>
    </xdr:from>
    <xdr:to>
      <xdr:col>15</xdr:col>
      <xdr:colOff>101600</xdr:colOff>
      <xdr:row>78</xdr:row>
      <xdr:rowOff>64221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3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55348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2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106366</xdr:rowOff>
    </xdr:from>
    <xdr:to>
      <xdr:col>10</xdr:col>
      <xdr:colOff>165100</xdr:colOff>
      <xdr:row>78</xdr:row>
      <xdr:rowOff>36516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0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27643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0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62931</xdr:rowOff>
    </xdr:from>
    <xdr:to>
      <xdr:col>6</xdr:col>
      <xdr:colOff>38100</xdr:colOff>
      <xdr:row>77</xdr:row>
      <xdr:rowOff>164531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6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147679</xdr:rowOff>
    </xdr:from>
    <xdr:to>
      <xdr:col>24</xdr:col>
      <xdr:colOff>63500</xdr:colOff>
      <xdr:row>97</xdr:row>
      <xdr:rowOff>8973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06879"/>
          <a:ext cx="838200" cy="3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8973</xdr:rowOff>
    </xdr:from>
    <xdr:to>
      <xdr:col>19</xdr:col>
      <xdr:colOff>177800</xdr:colOff>
      <xdr:row>98</xdr:row>
      <xdr:rowOff>8407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39623"/>
          <a:ext cx="889000" cy="17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8125</xdr:rowOff>
    </xdr:from>
    <xdr:to>
      <xdr:col>15</xdr:col>
      <xdr:colOff>50800</xdr:colOff>
      <xdr:row>98</xdr:row>
      <xdr:rowOff>8407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38775"/>
          <a:ext cx="889000" cy="17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8125</xdr:rowOff>
    </xdr:from>
    <xdr:to>
      <xdr:col>10</xdr:col>
      <xdr:colOff>114300</xdr:colOff>
      <xdr:row>98</xdr:row>
      <xdr:rowOff>121793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38775"/>
          <a:ext cx="889000" cy="28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96879</xdr:rowOff>
    </xdr:from>
    <xdr:to>
      <xdr:col>24</xdr:col>
      <xdr:colOff>114300</xdr:colOff>
      <xdr:row>97</xdr:row>
      <xdr:rowOff>27029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5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75306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129623</xdr:rowOff>
    </xdr:from>
    <xdr:to>
      <xdr:col>20</xdr:col>
      <xdr:colOff>38100</xdr:colOff>
      <xdr:row>97</xdr:row>
      <xdr:rowOff>59773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8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76300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36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129057</xdr:rowOff>
    </xdr:from>
    <xdr:to>
      <xdr:col>15</xdr:col>
      <xdr:colOff>101600</xdr:colOff>
      <xdr:row>98</xdr:row>
      <xdr:rowOff>59207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5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50334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5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128775</xdr:rowOff>
    </xdr:from>
    <xdr:to>
      <xdr:col>10</xdr:col>
      <xdr:colOff>165100</xdr:colOff>
      <xdr:row>97</xdr:row>
      <xdr:rowOff>58925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50052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8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70993</xdr:rowOff>
    </xdr:from>
    <xdr:to>
      <xdr:col>6</xdr:col>
      <xdr:colOff>38100</xdr:colOff>
      <xdr:row>99</xdr:row>
      <xdr:rowOff>1143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7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163720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6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135204</xdr:rowOff>
    </xdr:from>
    <xdr:to>
      <xdr:col>55</xdr:col>
      <xdr:colOff>0</xdr:colOff>
      <xdr:row>37</xdr:row>
      <xdr:rowOff>99162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5793054"/>
          <a:ext cx="838200" cy="6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99162</xdr:rowOff>
    </xdr:from>
    <xdr:to>
      <xdr:col>50</xdr:col>
      <xdr:colOff>114300</xdr:colOff>
      <xdr:row>38</xdr:row>
      <xdr:rowOff>67680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442812"/>
          <a:ext cx="889000" cy="13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167284</xdr:rowOff>
    </xdr:from>
    <xdr:to>
      <xdr:col>45</xdr:col>
      <xdr:colOff>177800</xdr:colOff>
      <xdr:row>38</xdr:row>
      <xdr:rowOff>67680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51093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48619</xdr:rowOff>
    </xdr:from>
    <xdr:to>
      <xdr:col>41</xdr:col>
      <xdr:colOff>50800</xdr:colOff>
      <xdr:row>37</xdr:row>
      <xdr:rowOff>167284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35019"/>
          <a:ext cx="889000" cy="97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84404</xdr:rowOff>
    </xdr:from>
    <xdr:to>
      <xdr:col>55</xdr:col>
      <xdr:colOff>50800</xdr:colOff>
      <xdr:row>34</xdr:row>
      <xdr:rowOff>14554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574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107281</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59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48362</xdr:rowOff>
    </xdr:from>
    <xdr:to>
      <xdr:col>50</xdr:col>
      <xdr:colOff>165100</xdr:colOff>
      <xdr:row>37</xdr:row>
      <xdr:rowOff>149962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9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166489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6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16880</xdr:rowOff>
    </xdr:from>
    <xdr:to>
      <xdr:col>46</xdr:col>
      <xdr:colOff>38100</xdr:colOff>
      <xdr:row>38</xdr:row>
      <xdr:rowOff>118480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3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109607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2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116484</xdr:rowOff>
    </xdr:from>
    <xdr:to>
      <xdr:col>41</xdr:col>
      <xdr:colOff>101600</xdr:colOff>
      <xdr:row>38</xdr:row>
      <xdr:rowOff>46634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6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63161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3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169269</xdr:rowOff>
    </xdr:from>
    <xdr:to>
      <xdr:col>36</xdr:col>
      <xdr:colOff>165100</xdr:colOff>
      <xdr:row>32</xdr:row>
      <xdr:rowOff>99419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90546</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76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90551</xdr:rowOff>
    </xdr:from>
    <xdr:to>
      <xdr:col>55</xdr:col>
      <xdr:colOff>0</xdr:colOff>
      <xdr:row>56</xdr:row>
      <xdr:rowOff>114617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91751"/>
          <a:ext cx="838200" cy="2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63553</xdr:rowOff>
    </xdr:from>
    <xdr:to>
      <xdr:col>50</xdr:col>
      <xdr:colOff>114300</xdr:colOff>
      <xdr:row>56</xdr:row>
      <xdr:rowOff>114617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64753"/>
          <a:ext cx="889000" cy="5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63553</xdr:rowOff>
    </xdr:from>
    <xdr:to>
      <xdr:col>45</xdr:col>
      <xdr:colOff>177800</xdr:colOff>
      <xdr:row>56</xdr:row>
      <xdr:rowOff>67714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64753"/>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67714</xdr:rowOff>
    </xdr:from>
    <xdr:to>
      <xdr:col>41</xdr:col>
      <xdr:colOff>50800</xdr:colOff>
      <xdr:row>56</xdr:row>
      <xdr:rowOff>134276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68914"/>
          <a:ext cx="889000" cy="6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39751</xdr:rowOff>
    </xdr:from>
    <xdr:to>
      <xdr:col>55</xdr:col>
      <xdr:colOff>50800</xdr:colOff>
      <xdr:row>56</xdr:row>
      <xdr:rowOff>141351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4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18178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1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63817</xdr:rowOff>
    </xdr:from>
    <xdr:to>
      <xdr:col>50</xdr:col>
      <xdr:colOff>165100</xdr:colOff>
      <xdr:row>56</xdr:row>
      <xdr:rowOff>165417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156544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12753</xdr:rowOff>
    </xdr:from>
    <xdr:to>
      <xdr:col>46</xdr:col>
      <xdr:colOff>38100</xdr:colOff>
      <xdr:row>56</xdr:row>
      <xdr:rowOff>114353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1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130880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8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16914</xdr:rowOff>
    </xdr:from>
    <xdr:to>
      <xdr:col>41</xdr:col>
      <xdr:colOff>101600</xdr:colOff>
      <xdr:row>56</xdr:row>
      <xdr:rowOff>118514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1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135041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39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83476</xdr:rowOff>
    </xdr:from>
    <xdr:to>
      <xdr:col>36</xdr:col>
      <xdr:colOff>165100</xdr:colOff>
      <xdr:row>57</xdr:row>
      <xdr:rowOff>13626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8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4753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7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162179</xdr:rowOff>
    </xdr:from>
    <xdr:to>
      <xdr:col>55</xdr:col>
      <xdr:colOff>0</xdr:colOff>
      <xdr:row>77</xdr:row>
      <xdr:rowOff>18408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192379"/>
          <a:ext cx="838200" cy="2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162179</xdr:rowOff>
    </xdr:from>
    <xdr:to>
      <xdr:col>50</xdr:col>
      <xdr:colOff>114300</xdr:colOff>
      <xdr:row>77</xdr:row>
      <xdr:rowOff>15760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192379"/>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158769</xdr:rowOff>
    </xdr:from>
    <xdr:to>
      <xdr:col>45</xdr:col>
      <xdr:colOff>177800</xdr:colOff>
      <xdr:row>77</xdr:row>
      <xdr:rowOff>15760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188969"/>
          <a:ext cx="889000" cy="2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158769</xdr:rowOff>
    </xdr:from>
    <xdr:to>
      <xdr:col>41</xdr:col>
      <xdr:colOff>50800</xdr:colOff>
      <xdr:row>78</xdr:row>
      <xdr:rowOff>17514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188969"/>
          <a:ext cx="889000" cy="20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139058</xdr:rowOff>
    </xdr:from>
    <xdr:to>
      <xdr:col>55</xdr:col>
      <xdr:colOff>50800</xdr:colOff>
      <xdr:row>77</xdr:row>
      <xdr:rowOff>69208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6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161935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2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111379</xdr:rowOff>
    </xdr:from>
    <xdr:to>
      <xdr:col>50</xdr:col>
      <xdr:colOff>165100</xdr:colOff>
      <xdr:row>77</xdr:row>
      <xdr:rowOff>41529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4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58056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9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136410</xdr:rowOff>
    </xdr:from>
    <xdr:to>
      <xdr:col>46</xdr:col>
      <xdr:colOff>38100</xdr:colOff>
      <xdr:row>77</xdr:row>
      <xdr:rowOff>66560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83088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4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107969</xdr:rowOff>
    </xdr:from>
    <xdr:to>
      <xdr:col>41</xdr:col>
      <xdr:colOff>101600</xdr:colOff>
      <xdr:row>77</xdr:row>
      <xdr:rowOff>38119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54646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91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138164</xdr:rowOff>
    </xdr:from>
    <xdr:to>
      <xdr:col>36</xdr:col>
      <xdr:colOff>165100</xdr:colOff>
      <xdr:row>78</xdr:row>
      <xdr:rowOff>68314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59441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3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56155</xdr:rowOff>
    </xdr:from>
    <xdr:to>
      <xdr:col>55</xdr:col>
      <xdr:colOff>0</xdr:colOff>
      <xdr:row>98</xdr:row>
      <xdr:rowOff>67546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58255"/>
          <a:ext cx="838200" cy="1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42965</xdr:rowOff>
    </xdr:from>
    <xdr:to>
      <xdr:col>50</xdr:col>
      <xdr:colOff>114300</xdr:colOff>
      <xdr:row>98</xdr:row>
      <xdr:rowOff>67546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45065"/>
          <a:ext cx="889000" cy="2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42965</xdr:rowOff>
    </xdr:from>
    <xdr:to>
      <xdr:col>45</xdr:col>
      <xdr:colOff>177800</xdr:colOff>
      <xdr:row>98</xdr:row>
      <xdr:rowOff>76028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45065"/>
          <a:ext cx="889000" cy="3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76028</xdr:rowOff>
    </xdr:from>
    <xdr:to>
      <xdr:col>41</xdr:col>
      <xdr:colOff>50800</xdr:colOff>
      <xdr:row>98</xdr:row>
      <xdr:rowOff>114311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78128"/>
          <a:ext cx="889000" cy="3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5355</xdr:rowOff>
    </xdr:from>
    <xdr:to>
      <xdr:col>55</xdr:col>
      <xdr:colOff>50800</xdr:colOff>
      <xdr:row>98</xdr:row>
      <xdr:rowOff>106955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91732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16746</xdr:rowOff>
    </xdr:from>
    <xdr:to>
      <xdr:col>50</xdr:col>
      <xdr:colOff>165100</xdr:colOff>
      <xdr:row>98</xdr:row>
      <xdr:rowOff>118346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1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109473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163615</xdr:rowOff>
    </xdr:from>
    <xdr:to>
      <xdr:col>46</xdr:col>
      <xdr:colOff>38100</xdr:colOff>
      <xdr:row>98</xdr:row>
      <xdr:rowOff>93765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84892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8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25228</xdr:rowOff>
    </xdr:from>
    <xdr:to>
      <xdr:col>41</xdr:col>
      <xdr:colOff>101600</xdr:colOff>
      <xdr:row>98</xdr:row>
      <xdr:rowOff>126828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117955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2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63511</xdr:rowOff>
    </xdr:from>
    <xdr:to>
      <xdr:col>36</xdr:col>
      <xdr:colOff>165100</xdr:colOff>
      <xdr:row>98</xdr:row>
      <xdr:rowOff>165111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6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156238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122761</xdr:rowOff>
    </xdr:from>
    <xdr:to>
      <xdr:col>85</xdr:col>
      <xdr:colOff>127000</xdr:colOff>
      <xdr:row>38</xdr:row>
      <xdr:rowOff>135379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37861"/>
          <a:ext cx="8382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135379</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50479"/>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71961</xdr:rowOff>
    </xdr:from>
    <xdr:to>
      <xdr:col>85</xdr:col>
      <xdr:colOff>177800</xdr:colOff>
      <xdr:row>39</xdr:row>
      <xdr:rowOff>2111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32306</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84579</xdr:rowOff>
    </xdr:from>
    <xdr:to>
      <xdr:col>81</xdr:col>
      <xdr:colOff>101600</xdr:colOff>
      <xdr:row>39</xdr:row>
      <xdr:rowOff>14729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9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5856</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692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20980</xdr:rowOff>
    </xdr:from>
    <xdr:to>
      <xdr:col>85</xdr:col>
      <xdr:colOff>127000</xdr:colOff>
      <xdr:row>77</xdr:row>
      <xdr:rowOff>25819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22630"/>
          <a:ext cx="8382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20980</xdr:rowOff>
    </xdr:from>
    <xdr:to>
      <xdr:col>81</xdr:col>
      <xdr:colOff>50800</xdr:colOff>
      <xdr:row>77</xdr:row>
      <xdr:rowOff>33719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22630"/>
          <a:ext cx="889000" cy="1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103760</xdr:rowOff>
    </xdr:from>
    <xdr:to>
      <xdr:col>76</xdr:col>
      <xdr:colOff>114300</xdr:colOff>
      <xdr:row>77</xdr:row>
      <xdr:rowOff>33719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133960"/>
          <a:ext cx="889000" cy="10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103760</xdr:rowOff>
    </xdr:from>
    <xdr:to>
      <xdr:col>71</xdr:col>
      <xdr:colOff>177800</xdr:colOff>
      <xdr:row>76</xdr:row>
      <xdr:rowOff>132398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33960"/>
          <a:ext cx="889000" cy="2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146469</xdr:rowOff>
    </xdr:from>
    <xdr:to>
      <xdr:col>85</xdr:col>
      <xdr:colOff>177800</xdr:colOff>
      <xdr:row>77</xdr:row>
      <xdr:rowOff>76619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124896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5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141630</xdr:rowOff>
    </xdr:from>
    <xdr:to>
      <xdr:col>81</xdr:col>
      <xdr:colOff>101600</xdr:colOff>
      <xdr:row>77</xdr:row>
      <xdr:rowOff>71780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62907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6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154369</xdr:rowOff>
    </xdr:from>
    <xdr:to>
      <xdr:col>76</xdr:col>
      <xdr:colOff>165100</xdr:colOff>
      <xdr:row>77</xdr:row>
      <xdr:rowOff>84519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75646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7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52960</xdr:rowOff>
    </xdr:from>
    <xdr:to>
      <xdr:col>72</xdr:col>
      <xdr:colOff>38100</xdr:colOff>
      <xdr:row>76</xdr:row>
      <xdr:rowOff>154560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171086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81598</xdr:rowOff>
    </xdr:from>
    <xdr:to>
      <xdr:col>67</xdr:col>
      <xdr:colOff>101600</xdr:colOff>
      <xdr:row>77</xdr:row>
      <xdr:rowOff>11748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1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28274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52073</xdr:rowOff>
    </xdr:from>
    <xdr:to>
      <xdr:col>85</xdr:col>
      <xdr:colOff>127000</xdr:colOff>
      <xdr:row>98</xdr:row>
      <xdr:rowOff>69712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54173"/>
          <a:ext cx="838200" cy="1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52073</xdr:rowOff>
    </xdr:from>
    <xdr:to>
      <xdr:col>81</xdr:col>
      <xdr:colOff>50800</xdr:colOff>
      <xdr:row>98</xdr:row>
      <xdr:rowOff>80085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54173"/>
          <a:ext cx="889000" cy="2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36282</xdr:rowOff>
    </xdr:from>
    <xdr:to>
      <xdr:col>76</xdr:col>
      <xdr:colOff>114300</xdr:colOff>
      <xdr:row>98</xdr:row>
      <xdr:rowOff>80085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38382"/>
          <a:ext cx="8890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36282</xdr:rowOff>
    </xdr:from>
    <xdr:to>
      <xdr:col>71</xdr:col>
      <xdr:colOff>177800</xdr:colOff>
      <xdr:row>98</xdr:row>
      <xdr:rowOff>52837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38382"/>
          <a:ext cx="889000" cy="1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18912</xdr:rowOff>
    </xdr:from>
    <xdr:to>
      <xdr:col>85</xdr:col>
      <xdr:colOff>177800</xdr:colOff>
      <xdr:row>98</xdr:row>
      <xdr:rowOff>120512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2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1273</xdr:rowOff>
    </xdr:from>
    <xdr:to>
      <xdr:col>81</xdr:col>
      <xdr:colOff>101600</xdr:colOff>
      <xdr:row>98</xdr:row>
      <xdr:rowOff>102873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0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94000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89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29285</xdr:rowOff>
    </xdr:from>
    <xdr:to>
      <xdr:col>76</xdr:col>
      <xdr:colOff>165100</xdr:colOff>
      <xdr:row>98</xdr:row>
      <xdr:rowOff>130885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3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122012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156932</xdr:rowOff>
    </xdr:from>
    <xdr:to>
      <xdr:col>72</xdr:col>
      <xdr:colOff>38100</xdr:colOff>
      <xdr:row>98</xdr:row>
      <xdr:rowOff>87082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8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78209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8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2037</xdr:rowOff>
    </xdr:from>
    <xdr:to>
      <xdr:col>67</xdr:col>
      <xdr:colOff>101600</xdr:colOff>
      <xdr:row>98</xdr:row>
      <xdr:rowOff>103637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0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120164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7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30582</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945982"/>
          <a:ext cx="1269" cy="1214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148709</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72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30582</xdr:rowOff>
    </xdr:from>
    <xdr:to>
      <xdr:col>116</xdr:col>
      <xdr:colOff>152400</xdr:colOff>
      <xdr:row>52</xdr:row>
      <xdr:rowOff>30582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945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43307</xdr:rowOff>
    </xdr:from>
    <xdr:to>
      <xdr:col>116</xdr:col>
      <xdr:colOff>63500</xdr:colOff>
      <xdr:row>59</xdr:row>
      <xdr:rowOff>43917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58857"/>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119092</xdr:rowOff>
    </xdr:from>
    <xdr:ext cx="378565"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1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96215</xdr:rowOff>
    </xdr:from>
    <xdr:to>
      <xdr:col>116</xdr:col>
      <xdr:colOff>114300</xdr:colOff>
      <xdr:row>59</xdr:row>
      <xdr:rowOff>26365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42850</xdr:rowOff>
    </xdr:from>
    <xdr:to>
      <xdr:col>111</xdr:col>
      <xdr:colOff>177800</xdr:colOff>
      <xdr:row>59</xdr:row>
      <xdr:rowOff>43307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5840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94082</xdr:rowOff>
    </xdr:from>
    <xdr:to>
      <xdr:col>112</xdr:col>
      <xdr:colOff>38100</xdr:colOff>
      <xdr:row>59</xdr:row>
      <xdr:rowOff>24232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3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57</xdr:row>
      <xdr:rowOff>40759</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4017" y="9813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42850</xdr:rowOff>
    </xdr:from>
    <xdr:to>
      <xdr:col>107</xdr:col>
      <xdr:colOff>50800</xdr:colOff>
      <xdr:row>59</xdr:row>
      <xdr:rowOff>43002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58400"/>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91491</xdr:rowOff>
    </xdr:from>
    <xdr:to>
      <xdr:col>107</xdr:col>
      <xdr:colOff>101600</xdr:colOff>
      <xdr:row>59</xdr:row>
      <xdr:rowOff>21641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57</xdr:row>
      <xdr:rowOff>38168</xdr:rowOff>
    </xdr:from>
    <xdr:ext cx="378565"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5017" y="9810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64491</xdr:rowOff>
    </xdr:from>
    <xdr:to>
      <xdr:col>102</xdr:col>
      <xdr:colOff>114300</xdr:colOff>
      <xdr:row>59</xdr:row>
      <xdr:rowOff>43002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8636991"/>
          <a:ext cx="889000" cy="152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82118</xdr:rowOff>
    </xdr:from>
    <xdr:to>
      <xdr:col>102</xdr:col>
      <xdr:colOff>165100</xdr:colOff>
      <xdr:row>59</xdr:row>
      <xdr:rowOff>12268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28795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54839</xdr:rowOff>
    </xdr:from>
    <xdr:to>
      <xdr:col>98</xdr:col>
      <xdr:colOff>38100</xdr:colOff>
      <xdr:row>58</xdr:row>
      <xdr:rowOff>156439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147566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164567</xdr:rowOff>
    </xdr:from>
    <xdr:to>
      <xdr:col>116</xdr:col>
      <xdr:colOff>114300</xdr:colOff>
      <xdr:row>59</xdr:row>
      <xdr:rowOff>94717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79494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3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163957</xdr:rowOff>
    </xdr:from>
    <xdr:to>
      <xdr:col>112</xdr:col>
      <xdr:colOff>38100</xdr:colOff>
      <xdr:row>59</xdr:row>
      <xdr:rowOff>94107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85234</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66333" y="10200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163500</xdr:rowOff>
    </xdr:from>
    <xdr:to>
      <xdr:col>107</xdr:col>
      <xdr:colOff>101600</xdr:colOff>
      <xdr:row>59</xdr:row>
      <xdr:rowOff>93650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84777</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77333" y="10200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163652</xdr:rowOff>
    </xdr:from>
    <xdr:to>
      <xdr:col>102</xdr:col>
      <xdr:colOff>165100</xdr:colOff>
      <xdr:row>59</xdr:row>
      <xdr:rowOff>93802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84929</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88333" y="10200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13691</xdr:rowOff>
    </xdr:from>
    <xdr:to>
      <xdr:col>98</xdr:col>
      <xdr:colOff>38100</xdr:colOff>
      <xdr:row>50</xdr:row>
      <xdr:rowOff>115291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858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131818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836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70989</xdr:rowOff>
    </xdr:from>
    <xdr:to>
      <xdr:col>116</xdr:col>
      <xdr:colOff>63500</xdr:colOff>
      <xdr:row>77</xdr:row>
      <xdr:rowOff>97540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272639"/>
          <a:ext cx="838200" cy="2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70989</xdr:rowOff>
    </xdr:from>
    <xdr:to>
      <xdr:col>111</xdr:col>
      <xdr:colOff>177800</xdr:colOff>
      <xdr:row>77</xdr:row>
      <xdr:rowOff>102896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272639"/>
          <a:ext cx="889000" cy="3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102896</xdr:rowOff>
    </xdr:from>
    <xdr:to>
      <xdr:col>107</xdr:col>
      <xdr:colOff>50800</xdr:colOff>
      <xdr:row>77</xdr:row>
      <xdr:rowOff>133854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304546"/>
          <a:ext cx="889000" cy="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133854</xdr:rowOff>
    </xdr:from>
    <xdr:to>
      <xdr:col>102</xdr:col>
      <xdr:colOff>114300</xdr:colOff>
      <xdr:row>78</xdr:row>
      <xdr:rowOff>36601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335504"/>
          <a:ext cx="889000" cy="7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46740</xdr:rowOff>
    </xdr:from>
    <xdr:to>
      <xdr:col>116</xdr:col>
      <xdr:colOff>114300</xdr:colOff>
      <xdr:row>77</xdr:row>
      <xdr:rowOff>148340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24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25167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22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20189</xdr:rowOff>
    </xdr:from>
    <xdr:to>
      <xdr:col>112</xdr:col>
      <xdr:colOff>38100</xdr:colOff>
      <xdr:row>77</xdr:row>
      <xdr:rowOff>121789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112916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31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52096</xdr:rowOff>
    </xdr:from>
    <xdr:to>
      <xdr:col>107</xdr:col>
      <xdr:colOff>101600</xdr:colOff>
      <xdr:row>77</xdr:row>
      <xdr:rowOff>153696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144823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4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83054</xdr:rowOff>
    </xdr:from>
    <xdr:to>
      <xdr:col>102</xdr:col>
      <xdr:colOff>165100</xdr:colOff>
      <xdr:row>78</xdr:row>
      <xdr:rowOff>13204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4331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7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157251</xdr:rowOff>
    </xdr:from>
    <xdr:to>
      <xdr:col>98</xdr:col>
      <xdr:colOff>38100</xdr:colOff>
      <xdr:row>78</xdr:row>
      <xdr:rowOff>87401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3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78528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人件費、物件費、維持補修費、</a:t>
          </a:r>
          <a:r>
            <a:rPr kumimoji="1" lang="ja-JP" altLang="en-US" sz="1100">
              <a:solidFill>
                <a:sysClr val="windowText" lastClr="000000"/>
              </a:solidFill>
              <a:effectLst/>
              <a:latin typeface="+mn-lt"/>
              <a:ea typeface="+mn-ea"/>
              <a:cs typeface="+mn-cs"/>
            </a:rPr>
            <a:t>扶助費、</a:t>
          </a:r>
          <a:r>
            <a:rPr kumimoji="1" lang="ja-JP" altLang="ja-JP" sz="1100">
              <a:solidFill>
                <a:sysClr val="windowText" lastClr="000000"/>
              </a:solidFill>
              <a:effectLst/>
              <a:latin typeface="+mn-lt"/>
              <a:ea typeface="+mn-ea"/>
              <a:cs typeface="+mn-cs"/>
            </a:rPr>
            <a:t>普通建設事業費（うち更新整備）、災害復旧事業費、公債費、積立金、投資及び出資金、貸付金、繰出金については類似団体を下回っている一方、補助費、普通建設事業費（うち新規整備）については類似団体平均値を上回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補助費等</a:t>
          </a:r>
          <a:r>
            <a:rPr kumimoji="1" lang="ja-JP" altLang="ja-JP" sz="1100">
              <a:solidFill>
                <a:sysClr val="windowText" lastClr="000000"/>
              </a:solidFill>
              <a:effectLst/>
              <a:latin typeface="+mn-lt"/>
              <a:ea typeface="+mn-ea"/>
              <a:cs typeface="+mn-cs"/>
            </a:rPr>
            <a:t>の増加について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新ごみ処理施設の建設に係る建設負担金が大幅に増加していることが主な要因となっている。普通建設（うち新規整備）については一人当たりの金額としては減少しているものの、</a:t>
          </a:r>
          <a:r>
            <a:rPr kumimoji="1" lang="ja-JP" altLang="ja-JP" sz="1100">
              <a:solidFill>
                <a:sysClr val="windowText" lastClr="000000"/>
              </a:solidFill>
              <a:effectLst/>
              <a:latin typeface="+mn-lt"/>
              <a:ea typeface="+mn-ea"/>
              <a:cs typeface="+mn-cs"/>
            </a:rPr>
            <a:t>平成緊急内水対策による調整池の整備</a:t>
          </a:r>
          <a:r>
            <a:rPr kumimoji="1" lang="ja-JP" altLang="en-US" sz="1100">
              <a:solidFill>
                <a:sysClr val="windowText" lastClr="000000"/>
              </a:solidFill>
              <a:effectLst/>
              <a:latin typeface="+mn-lt"/>
              <a:ea typeface="+mn-ea"/>
              <a:cs typeface="+mn-cs"/>
            </a:rPr>
            <a:t>や箸尾準工業地区道路整備により類似団体平均値を上回る結果となった。また、</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施設老朽化に伴う、維持管理に係る物件費や維持補修費、普通建設事業費が増加していく見込みであることから、公共施設等総合管理計画等に基づいて施設の集約</a:t>
          </a:r>
          <a:r>
            <a:rPr kumimoji="1" lang="ja-JP" altLang="en-US" sz="1100">
              <a:solidFill>
                <a:sysClr val="windowText" lastClr="000000"/>
              </a:solidFill>
              <a:effectLst/>
              <a:latin typeface="+mn-lt"/>
              <a:ea typeface="+mn-ea"/>
              <a:cs typeface="+mn-cs"/>
            </a:rPr>
            <a:t>再編や長寿命化</a:t>
          </a:r>
          <a:r>
            <a:rPr kumimoji="1" lang="ja-JP" altLang="ja-JP" sz="1100">
              <a:solidFill>
                <a:sysClr val="windowText" lastClr="000000"/>
              </a:solidFill>
              <a:effectLst/>
              <a:latin typeface="+mn-lt"/>
              <a:ea typeface="+mn-ea"/>
              <a:cs typeface="+mn-cs"/>
            </a:rPr>
            <a:t>を図り、費用の平準化</a:t>
          </a:r>
          <a:r>
            <a:rPr kumimoji="1" lang="ja-JP" altLang="en-US" sz="1100">
              <a:solidFill>
                <a:sysClr val="windowText" lastClr="000000"/>
              </a:solidFill>
              <a:effectLst/>
              <a:latin typeface="+mn-lt"/>
              <a:ea typeface="+mn-ea"/>
              <a:cs typeface="+mn-cs"/>
            </a:rPr>
            <a:t>を図り</a:t>
          </a:r>
          <a:r>
            <a:rPr kumimoji="1" lang="ja-JP" altLang="ja-JP" sz="1100">
              <a:solidFill>
                <a:sysClr val="windowText" lastClr="000000"/>
              </a:solidFill>
              <a:effectLst/>
              <a:latin typeface="+mn-lt"/>
              <a:ea typeface="+mn-ea"/>
              <a:cs typeface="+mn-cs"/>
            </a:rPr>
            <a:t>ながらも総支出額を抑制する。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また、更なる事務事業の効率化や、費用対効果を</a:t>
          </a:r>
          <a:r>
            <a:rPr kumimoji="1" lang="ja-JP" altLang="en-US" sz="1100">
              <a:solidFill>
                <a:sysClr val="windowText" lastClr="000000"/>
              </a:solidFill>
              <a:effectLst/>
              <a:latin typeface="+mn-lt"/>
              <a:ea typeface="+mn-ea"/>
              <a:cs typeface="+mn-cs"/>
            </a:rPr>
            <a:t>考慮</a:t>
          </a:r>
          <a:r>
            <a:rPr kumimoji="1" lang="ja-JP" altLang="ja-JP" sz="1100">
              <a:solidFill>
                <a:sysClr val="windowText" lastClr="000000"/>
              </a:solidFill>
              <a:effectLst/>
              <a:latin typeface="+mn-lt"/>
              <a:ea typeface="+mn-ea"/>
              <a:cs typeface="+mn-cs"/>
            </a:rPr>
            <a:t>した事業の取捨選択を行い、経費抑制に努める。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35,020
34,717
16.30
17,631,172
17,109,223
479,210
8,583,981
12,800,850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170561</xdr:rowOff>
    </xdr:from>
    <xdr:to>
      <xdr:col>24</xdr:col>
      <xdr:colOff>63500</xdr:colOff>
      <xdr:row>36</xdr:row>
      <xdr:rowOff>42545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71311"/>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170561</xdr:rowOff>
    </xdr:from>
    <xdr:to>
      <xdr:col>19</xdr:col>
      <xdr:colOff>177800</xdr:colOff>
      <xdr:row>36</xdr:row>
      <xdr:rowOff>67691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131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50927</xdr:rowOff>
    </xdr:from>
    <xdr:to>
      <xdr:col>15</xdr:col>
      <xdr:colOff>50800</xdr:colOff>
      <xdr:row>36</xdr:row>
      <xdr:rowOff>67691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3127"/>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50927</xdr:rowOff>
    </xdr:from>
    <xdr:to>
      <xdr:col>10</xdr:col>
      <xdr:colOff>114300</xdr:colOff>
      <xdr:row>36</xdr:row>
      <xdr:rowOff>95504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3127"/>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163195</xdr:rowOff>
    </xdr:from>
    <xdr:to>
      <xdr:col>24</xdr:col>
      <xdr:colOff>114300</xdr:colOff>
      <xdr:row>36</xdr:row>
      <xdr:rowOff>93345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141622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119761</xdr:rowOff>
    </xdr:from>
    <xdr:to>
      <xdr:col>20</xdr:col>
      <xdr:colOff>38100</xdr:colOff>
      <xdr:row>36</xdr:row>
      <xdr:rowOff>49911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41038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1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16891</xdr:rowOff>
    </xdr:from>
    <xdr:to>
      <xdr:col>15</xdr:col>
      <xdr:colOff>101600</xdr:colOff>
      <xdr:row>36</xdr:row>
      <xdr:rowOff>118491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109618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xdr:rowOff>
    </xdr:from>
    <xdr:to>
      <xdr:col>10</xdr:col>
      <xdr:colOff>165100</xdr:colOff>
      <xdr:row>36</xdr:row>
      <xdr:rowOff>101727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92854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6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44704</xdr:rowOff>
    </xdr:from>
    <xdr:to>
      <xdr:col>6</xdr:col>
      <xdr:colOff>38100</xdr:colOff>
      <xdr:row>36</xdr:row>
      <xdr:rowOff>146304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137431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150444</xdr:rowOff>
    </xdr:from>
    <xdr:to>
      <xdr:col>24</xdr:col>
      <xdr:colOff>63500</xdr:colOff>
      <xdr:row>58</xdr:row>
      <xdr:rowOff>13460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3094"/>
          <a:ext cx="838200" cy="3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13460</xdr:rowOff>
    </xdr:from>
    <xdr:to>
      <xdr:col>19</xdr:col>
      <xdr:colOff>177800</xdr:colOff>
      <xdr:row>58</xdr:row>
      <xdr:rowOff>15749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7560"/>
          <a:ext cx="889000" cy="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152167</xdr:rowOff>
    </xdr:from>
    <xdr:to>
      <xdr:col>15</xdr:col>
      <xdr:colOff>50800</xdr:colOff>
      <xdr:row>58</xdr:row>
      <xdr:rowOff>15749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4817"/>
          <a:ext cx="889000" cy="3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154529</xdr:rowOff>
    </xdr:from>
    <xdr:to>
      <xdr:col>10</xdr:col>
      <xdr:colOff>114300</xdr:colOff>
      <xdr:row>57</xdr:row>
      <xdr:rowOff>152167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84279"/>
          <a:ext cx="889000" cy="3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99644</xdr:rowOff>
    </xdr:from>
    <xdr:to>
      <xdr:col>24</xdr:col>
      <xdr:colOff>114300</xdr:colOff>
      <xdr:row>58</xdr:row>
      <xdr:rowOff>29794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134110</xdr:rowOff>
    </xdr:from>
    <xdr:to>
      <xdr:col>20</xdr:col>
      <xdr:colOff>38100</xdr:colOff>
      <xdr:row>58</xdr:row>
      <xdr:rowOff>64260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55387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136399</xdr:rowOff>
    </xdr:from>
    <xdr:to>
      <xdr:col>15</xdr:col>
      <xdr:colOff>101600</xdr:colOff>
      <xdr:row>58</xdr:row>
      <xdr:rowOff>66549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57676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101367</xdr:rowOff>
    </xdr:from>
    <xdr:to>
      <xdr:col>10</xdr:col>
      <xdr:colOff>165100</xdr:colOff>
      <xdr:row>58</xdr:row>
      <xdr:rowOff>31517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22644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6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103729</xdr:rowOff>
    </xdr:from>
    <xdr:to>
      <xdr:col>6</xdr:col>
      <xdr:colOff>38100</xdr:colOff>
      <xdr:row>56</xdr:row>
      <xdr:rowOff>33879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3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25006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66686</xdr:rowOff>
    </xdr:from>
    <xdr:to>
      <xdr:col>24</xdr:col>
      <xdr:colOff>63500</xdr:colOff>
      <xdr:row>76</xdr:row>
      <xdr:rowOff>118028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96886"/>
          <a:ext cx="838200" cy="5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118028</xdr:rowOff>
    </xdr:from>
    <xdr:to>
      <xdr:col>19</xdr:col>
      <xdr:colOff>177800</xdr:colOff>
      <xdr:row>77</xdr:row>
      <xdr:rowOff>65999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48228"/>
          <a:ext cx="889000" cy="11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95465</xdr:rowOff>
    </xdr:from>
    <xdr:to>
      <xdr:col>15</xdr:col>
      <xdr:colOff>50800</xdr:colOff>
      <xdr:row>77</xdr:row>
      <xdr:rowOff>65999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25665"/>
          <a:ext cx="889000" cy="14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95465</xdr:rowOff>
    </xdr:from>
    <xdr:to>
      <xdr:col>10</xdr:col>
      <xdr:colOff>114300</xdr:colOff>
      <xdr:row>78</xdr:row>
      <xdr:rowOff>49335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25665"/>
          <a:ext cx="889000" cy="29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15886</xdr:rowOff>
    </xdr:from>
    <xdr:to>
      <xdr:col>24</xdr:col>
      <xdr:colOff>114300</xdr:colOff>
      <xdr:row>76</xdr:row>
      <xdr:rowOff>117486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4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165763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2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67228</xdr:rowOff>
    </xdr:from>
    <xdr:to>
      <xdr:col>20</xdr:col>
      <xdr:colOff>38100</xdr:colOff>
      <xdr:row>76</xdr:row>
      <xdr:rowOff>168828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9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159955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9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15199</xdr:rowOff>
    </xdr:from>
    <xdr:to>
      <xdr:col>15</xdr:col>
      <xdr:colOff>101600</xdr:colOff>
      <xdr:row>77</xdr:row>
      <xdr:rowOff>116799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107926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0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44665</xdr:rowOff>
    </xdr:from>
    <xdr:to>
      <xdr:col>10</xdr:col>
      <xdr:colOff>165100</xdr:colOff>
      <xdr:row>76</xdr:row>
      <xdr:rowOff>146265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7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137392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6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169985</xdr:rowOff>
    </xdr:from>
    <xdr:to>
      <xdr:col>6</xdr:col>
      <xdr:colOff>38100</xdr:colOff>
      <xdr:row>78</xdr:row>
      <xdr:rowOff>100135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91262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6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30110</xdr:rowOff>
    </xdr:from>
    <xdr:to>
      <xdr:col>24</xdr:col>
      <xdr:colOff>63500</xdr:colOff>
      <xdr:row>96</xdr:row>
      <xdr:rowOff>108869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803510"/>
          <a:ext cx="838200" cy="76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108869</xdr:rowOff>
    </xdr:from>
    <xdr:to>
      <xdr:col>19</xdr:col>
      <xdr:colOff>177800</xdr:colOff>
      <xdr:row>97</xdr:row>
      <xdr:rowOff>106127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68069"/>
          <a:ext cx="889000" cy="16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161661</xdr:rowOff>
    </xdr:from>
    <xdr:to>
      <xdr:col>15</xdr:col>
      <xdr:colOff>50800</xdr:colOff>
      <xdr:row>97</xdr:row>
      <xdr:rowOff>106127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20861"/>
          <a:ext cx="889000" cy="11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161661</xdr:rowOff>
    </xdr:from>
    <xdr:to>
      <xdr:col>10</xdr:col>
      <xdr:colOff>114300</xdr:colOff>
      <xdr:row>98</xdr:row>
      <xdr:rowOff>8606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20861"/>
          <a:ext cx="889000" cy="18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150760</xdr:rowOff>
    </xdr:from>
    <xdr:to>
      <xdr:col>24</xdr:col>
      <xdr:colOff>114300</xdr:colOff>
      <xdr:row>92</xdr:row>
      <xdr:rowOff>80910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75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2187</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60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58069</xdr:rowOff>
    </xdr:from>
    <xdr:to>
      <xdr:col>20</xdr:col>
      <xdr:colOff>38100</xdr:colOff>
      <xdr:row>96</xdr:row>
      <xdr:rowOff>159669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1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4746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29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55327</xdr:rowOff>
    </xdr:from>
    <xdr:to>
      <xdr:col>15</xdr:col>
      <xdr:colOff>101600</xdr:colOff>
      <xdr:row>97</xdr:row>
      <xdr:rowOff>156927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2004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46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110861</xdr:rowOff>
    </xdr:from>
    <xdr:to>
      <xdr:col>10</xdr:col>
      <xdr:colOff>165100</xdr:colOff>
      <xdr:row>97</xdr:row>
      <xdr:rowOff>41011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7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57538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4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129256</xdr:rowOff>
    </xdr:from>
    <xdr:to>
      <xdr:col>6</xdr:col>
      <xdr:colOff>38100</xdr:colOff>
      <xdr:row>98</xdr:row>
      <xdr:rowOff>59406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75933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12990</xdr:rowOff>
    </xdr:from>
    <xdr:to>
      <xdr:col>55</xdr:col>
      <xdr:colOff>0</xdr:colOff>
      <xdr:row>39</xdr:row>
      <xdr:rowOff>14949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99540"/>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13317</xdr:rowOff>
    </xdr:from>
    <xdr:to>
      <xdr:col>50</xdr:col>
      <xdr:colOff>114300</xdr:colOff>
      <xdr:row>39</xdr:row>
      <xdr:rowOff>14949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99867"/>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13317</xdr:rowOff>
    </xdr:from>
    <xdr:to>
      <xdr:col>45</xdr:col>
      <xdr:colOff>177800</xdr:colOff>
      <xdr:row>39</xdr:row>
      <xdr:rowOff>13317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99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12664</xdr:rowOff>
    </xdr:from>
    <xdr:to>
      <xdr:col>41</xdr:col>
      <xdr:colOff>50800</xdr:colOff>
      <xdr:row>39</xdr:row>
      <xdr:rowOff>13317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9921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133640</xdr:rowOff>
    </xdr:from>
    <xdr:to>
      <xdr:col>55</xdr:col>
      <xdr:colOff>50800</xdr:colOff>
      <xdr:row>39</xdr:row>
      <xdr:rowOff>63790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71246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135599</xdr:rowOff>
    </xdr:from>
    <xdr:to>
      <xdr:col>50</xdr:col>
      <xdr:colOff>165100</xdr:colOff>
      <xdr:row>39</xdr:row>
      <xdr:rowOff>65749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56876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43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133967</xdr:rowOff>
    </xdr:from>
    <xdr:to>
      <xdr:col>46</xdr:col>
      <xdr:colOff>38100</xdr:colOff>
      <xdr:row>39</xdr:row>
      <xdr:rowOff>64117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55244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41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133967</xdr:rowOff>
    </xdr:from>
    <xdr:to>
      <xdr:col>41</xdr:col>
      <xdr:colOff>101600</xdr:colOff>
      <xdr:row>39</xdr:row>
      <xdr:rowOff>64117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55244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41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133314</xdr:rowOff>
    </xdr:from>
    <xdr:to>
      <xdr:col>36</xdr:col>
      <xdr:colOff>165100</xdr:colOff>
      <xdr:row>39</xdr:row>
      <xdr:rowOff>63464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54591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135909</xdr:rowOff>
    </xdr:from>
    <xdr:to>
      <xdr:col>55</xdr:col>
      <xdr:colOff>0</xdr:colOff>
      <xdr:row>58</xdr:row>
      <xdr:rowOff>150273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80009"/>
          <a:ext cx="838200" cy="1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118726</xdr:rowOff>
    </xdr:from>
    <xdr:to>
      <xdr:col>50</xdr:col>
      <xdr:colOff>114300</xdr:colOff>
      <xdr:row>58</xdr:row>
      <xdr:rowOff>150273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62826"/>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112820</xdr:rowOff>
    </xdr:from>
    <xdr:to>
      <xdr:col>45</xdr:col>
      <xdr:colOff>177800</xdr:colOff>
      <xdr:row>58</xdr:row>
      <xdr:rowOff>118726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56920"/>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112820</xdr:rowOff>
    </xdr:from>
    <xdr:to>
      <xdr:col>41</xdr:col>
      <xdr:colOff>50800</xdr:colOff>
      <xdr:row>58</xdr:row>
      <xdr:rowOff>146329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56920"/>
          <a:ext cx="889000" cy="3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85109</xdr:rowOff>
    </xdr:from>
    <xdr:to>
      <xdr:col>55</xdr:col>
      <xdr:colOff>50800</xdr:colOff>
      <xdr:row>59</xdr:row>
      <xdr:rowOff>15259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2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36</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4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99473</xdr:rowOff>
    </xdr:from>
    <xdr:to>
      <xdr:col>50</xdr:col>
      <xdr:colOff>165100</xdr:colOff>
      <xdr:row>59</xdr:row>
      <xdr:rowOff>29623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20750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3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67926</xdr:rowOff>
    </xdr:from>
    <xdr:to>
      <xdr:col>46</xdr:col>
      <xdr:colOff>38100</xdr:colOff>
      <xdr:row>58</xdr:row>
      <xdr:rowOff>169526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1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160653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0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62020</xdr:rowOff>
    </xdr:from>
    <xdr:to>
      <xdr:col>41</xdr:col>
      <xdr:colOff>101600</xdr:colOff>
      <xdr:row>58</xdr:row>
      <xdr:rowOff>163620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154747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9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95529</xdr:rowOff>
    </xdr:from>
    <xdr:to>
      <xdr:col>36</xdr:col>
      <xdr:colOff>165100</xdr:colOff>
      <xdr:row>59</xdr:row>
      <xdr:rowOff>25679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16806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86931</xdr:rowOff>
    </xdr:from>
    <xdr:to>
      <xdr:col>55</xdr:col>
      <xdr:colOff>0</xdr:colOff>
      <xdr:row>78</xdr:row>
      <xdr:rowOff>118345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60031"/>
          <a:ext cx="838200" cy="3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86931</xdr:rowOff>
    </xdr:from>
    <xdr:to>
      <xdr:col>50</xdr:col>
      <xdr:colOff>114300</xdr:colOff>
      <xdr:row>78</xdr:row>
      <xdr:rowOff>113164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60031"/>
          <a:ext cx="889000" cy="2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113164</xdr:rowOff>
    </xdr:from>
    <xdr:to>
      <xdr:col>45</xdr:col>
      <xdr:colOff>177800</xdr:colOff>
      <xdr:row>78</xdr:row>
      <xdr:rowOff>124440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86264"/>
          <a:ext cx="889000" cy="1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110916</xdr:rowOff>
    </xdr:from>
    <xdr:to>
      <xdr:col>41</xdr:col>
      <xdr:colOff>50800</xdr:colOff>
      <xdr:row>78</xdr:row>
      <xdr:rowOff>124440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84016"/>
          <a:ext cx="889000" cy="1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67545</xdr:rowOff>
    </xdr:from>
    <xdr:to>
      <xdr:col>55</xdr:col>
      <xdr:colOff>50800</xdr:colOff>
      <xdr:row>78</xdr:row>
      <xdr:rowOff>169145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6138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36131</xdr:rowOff>
    </xdr:from>
    <xdr:to>
      <xdr:col>50</xdr:col>
      <xdr:colOff>165100</xdr:colOff>
      <xdr:row>78</xdr:row>
      <xdr:rowOff>137731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0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128858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0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62364</xdr:rowOff>
    </xdr:from>
    <xdr:to>
      <xdr:col>46</xdr:col>
      <xdr:colOff>38100</xdr:colOff>
      <xdr:row>78</xdr:row>
      <xdr:rowOff>163964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3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155091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2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73640</xdr:rowOff>
    </xdr:from>
    <xdr:to>
      <xdr:col>41</xdr:col>
      <xdr:colOff>101600</xdr:colOff>
      <xdr:row>79</xdr:row>
      <xdr:rowOff>3790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166367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60116</xdr:rowOff>
    </xdr:from>
    <xdr:to>
      <xdr:col>36</xdr:col>
      <xdr:colOff>165100</xdr:colOff>
      <xdr:row>78</xdr:row>
      <xdr:rowOff>161716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152843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2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37491</xdr:rowOff>
    </xdr:from>
    <xdr:to>
      <xdr:col>55</xdr:col>
      <xdr:colOff>0</xdr:colOff>
      <xdr:row>95</xdr:row>
      <xdr:rowOff>81623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25241"/>
          <a:ext cx="838200" cy="4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81623</xdr:rowOff>
    </xdr:from>
    <xdr:to>
      <xdr:col>50</xdr:col>
      <xdr:colOff>114300</xdr:colOff>
      <xdr:row>95</xdr:row>
      <xdr:rowOff>83325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69373"/>
          <a:ext cx="889000" cy="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83325</xdr:rowOff>
    </xdr:from>
    <xdr:to>
      <xdr:col>45</xdr:col>
      <xdr:colOff>177800</xdr:colOff>
      <xdr:row>95</xdr:row>
      <xdr:rowOff>143574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371075"/>
          <a:ext cx="889000" cy="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56871</xdr:rowOff>
    </xdr:from>
    <xdr:to>
      <xdr:col>41</xdr:col>
      <xdr:colOff>50800</xdr:colOff>
      <xdr:row>95</xdr:row>
      <xdr:rowOff>143574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173171"/>
          <a:ext cx="889000" cy="25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158141</xdr:rowOff>
    </xdr:from>
    <xdr:to>
      <xdr:col>55</xdr:col>
      <xdr:colOff>50800</xdr:colOff>
      <xdr:row>95</xdr:row>
      <xdr:rowOff>88291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7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9568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30823</xdr:rowOff>
    </xdr:from>
    <xdr:to>
      <xdr:col>50</xdr:col>
      <xdr:colOff>165100</xdr:colOff>
      <xdr:row>95</xdr:row>
      <xdr:rowOff>132423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1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148950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32525</xdr:rowOff>
    </xdr:from>
    <xdr:to>
      <xdr:col>46</xdr:col>
      <xdr:colOff>38100</xdr:colOff>
      <xdr:row>95</xdr:row>
      <xdr:rowOff>134125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150652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92774</xdr:rowOff>
    </xdr:from>
    <xdr:to>
      <xdr:col>41</xdr:col>
      <xdr:colOff>101600</xdr:colOff>
      <xdr:row>96</xdr:row>
      <xdr:rowOff>22924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39451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6071</xdr:rowOff>
    </xdr:from>
    <xdr:to>
      <xdr:col>36</xdr:col>
      <xdr:colOff>165100</xdr:colOff>
      <xdr:row>94</xdr:row>
      <xdr:rowOff>107671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2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124198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8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136630</xdr:rowOff>
    </xdr:from>
    <xdr:to>
      <xdr:col>85</xdr:col>
      <xdr:colOff>127000</xdr:colOff>
      <xdr:row>38</xdr:row>
      <xdr:rowOff>164323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651730"/>
          <a:ext cx="838200" cy="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136630</xdr:rowOff>
    </xdr:from>
    <xdr:to>
      <xdr:col>81</xdr:col>
      <xdr:colOff>50800</xdr:colOff>
      <xdr:row>39</xdr:row>
      <xdr:rowOff>11619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51730"/>
          <a:ext cx="889000" cy="4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169451</xdr:rowOff>
    </xdr:from>
    <xdr:to>
      <xdr:col>76</xdr:col>
      <xdr:colOff>114300</xdr:colOff>
      <xdr:row>39</xdr:row>
      <xdr:rowOff>11619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84551"/>
          <a:ext cx="889000" cy="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70369</xdr:rowOff>
    </xdr:from>
    <xdr:to>
      <xdr:col>71</xdr:col>
      <xdr:colOff>177800</xdr:colOff>
      <xdr:row>38</xdr:row>
      <xdr:rowOff>169451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85469"/>
          <a:ext cx="889000" cy="9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113523</xdr:rowOff>
    </xdr:from>
    <xdr:to>
      <xdr:col>85</xdr:col>
      <xdr:colOff>177800</xdr:colOff>
      <xdr:row>39</xdr:row>
      <xdr:rowOff>43673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2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28450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4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85830</xdr:rowOff>
    </xdr:from>
    <xdr:to>
      <xdr:col>81</xdr:col>
      <xdr:colOff>101600</xdr:colOff>
      <xdr:row>39</xdr:row>
      <xdr:rowOff>15980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7107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9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132269</xdr:rowOff>
    </xdr:from>
    <xdr:to>
      <xdr:col>76</xdr:col>
      <xdr:colOff>165100</xdr:colOff>
      <xdr:row>39</xdr:row>
      <xdr:rowOff>62419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4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53546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4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118651</xdr:rowOff>
    </xdr:from>
    <xdr:to>
      <xdr:col>72</xdr:col>
      <xdr:colOff>38100</xdr:colOff>
      <xdr:row>39</xdr:row>
      <xdr:rowOff>48801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3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39928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2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19569</xdr:rowOff>
    </xdr:from>
    <xdr:to>
      <xdr:col>67</xdr:col>
      <xdr:colOff>101600</xdr:colOff>
      <xdr:row>38</xdr:row>
      <xdr:rowOff>121169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3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112296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2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95525</xdr:rowOff>
    </xdr:from>
    <xdr:to>
      <xdr:col>85</xdr:col>
      <xdr:colOff>127000</xdr:colOff>
      <xdr:row>57</xdr:row>
      <xdr:rowOff>106727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68175"/>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78956</xdr:rowOff>
    </xdr:from>
    <xdr:to>
      <xdr:col>81</xdr:col>
      <xdr:colOff>50800</xdr:colOff>
      <xdr:row>57</xdr:row>
      <xdr:rowOff>106727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51606"/>
          <a:ext cx="889000" cy="2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78956</xdr:rowOff>
    </xdr:from>
    <xdr:to>
      <xdr:col>76</xdr:col>
      <xdr:colOff>114300</xdr:colOff>
      <xdr:row>57</xdr:row>
      <xdr:rowOff>91570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51606"/>
          <a:ext cx="889000" cy="1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91570</xdr:rowOff>
    </xdr:from>
    <xdr:to>
      <xdr:col>71</xdr:col>
      <xdr:colOff>177800</xdr:colOff>
      <xdr:row>57</xdr:row>
      <xdr:rowOff>93061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64220"/>
          <a:ext cx="8890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44725</xdr:rowOff>
    </xdr:from>
    <xdr:to>
      <xdr:col>85</xdr:col>
      <xdr:colOff>177800</xdr:colOff>
      <xdr:row>57</xdr:row>
      <xdr:rowOff>146325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1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55927</xdr:rowOff>
    </xdr:from>
    <xdr:to>
      <xdr:col>81</xdr:col>
      <xdr:colOff>101600</xdr:colOff>
      <xdr:row>57</xdr:row>
      <xdr:rowOff>157527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2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148654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2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28156</xdr:rowOff>
    </xdr:from>
    <xdr:to>
      <xdr:col>76</xdr:col>
      <xdr:colOff>165100</xdr:colOff>
      <xdr:row>57</xdr:row>
      <xdr:rowOff>129756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0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146283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7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40770</xdr:rowOff>
    </xdr:from>
    <xdr:to>
      <xdr:col>72</xdr:col>
      <xdr:colOff>38100</xdr:colOff>
      <xdr:row>57</xdr:row>
      <xdr:rowOff>142370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1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133497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0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42261</xdr:rowOff>
    </xdr:from>
    <xdr:to>
      <xdr:col>67</xdr:col>
      <xdr:colOff>101600</xdr:colOff>
      <xdr:row>57</xdr:row>
      <xdr:rowOff>143861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1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134988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0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122761</xdr:rowOff>
    </xdr:from>
    <xdr:to>
      <xdr:col>85</xdr:col>
      <xdr:colOff>127000</xdr:colOff>
      <xdr:row>78</xdr:row>
      <xdr:rowOff>135379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95861"/>
          <a:ext cx="8382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135379</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08479"/>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71961</xdr:rowOff>
    </xdr:from>
    <xdr:to>
      <xdr:col>85</xdr:col>
      <xdr:colOff>177800</xdr:colOff>
      <xdr:row>79</xdr:row>
      <xdr:rowOff>2111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4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84579</xdr:rowOff>
    </xdr:from>
    <xdr:to>
      <xdr:col>81</xdr:col>
      <xdr:colOff>101600</xdr:colOff>
      <xdr:row>79</xdr:row>
      <xdr:rowOff>14729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5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5856</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50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20980</xdr:rowOff>
    </xdr:from>
    <xdr:to>
      <xdr:col>85</xdr:col>
      <xdr:colOff>127000</xdr:colOff>
      <xdr:row>97</xdr:row>
      <xdr:rowOff>25819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51630"/>
          <a:ext cx="8382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20980</xdr:rowOff>
    </xdr:from>
    <xdr:to>
      <xdr:col>81</xdr:col>
      <xdr:colOff>50800</xdr:colOff>
      <xdr:row>97</xdr:row>
      <xdr:rowOff>33719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51630"/>
          <a:ext cx="889000" cy="1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103760</xdr:rowOff>
    </xdr:from>
    <xdr:to>
      <xdr:col>76</xdr:col>
      <xdr:colOff>114300</xdr:colOff>
      <xdr:row>97</xdr:row>
      <xdr:rowOff>33719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562960"/>
          <a:ext cx="889000" cy="10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103760</xdr:rowOff>
    </xdr:from>
    <xdr:to>
      <xdr:col>71</xdr:col>
      <xdr:colOff>177800</xdr:colOff>
      <xdr:row>96</xdr:row>
      <xdr:rowOff>132398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62960"/>
          <a:ext cx="889000" cy="2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146469</xdr:rowOff>
    </xdr:from>
    <xdr:to>
      <xdr:col>85</xdr:col>
      <xdr:colOff>177800</xdr:colOff>
      <xdr:row>97</xdr:row>
      <xdr:rowOff>76619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0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124896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8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141630</xdr:rowOff>
    </xdr:from>
    <xdr:to>
      <xdr:col>81</xdr:col>
      <xdr:colOff>101600</xdr:colOff>
      <xdr:row>97</xdr:row>
      <xdr:rowOff>71780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62907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154369</xdr:rowOff>
    </xdr:from>
    <xdr:to>
      <xdr:col>76</xdr:col>
      <xdr:colOff>165100</xdr:colOff>
      <xdr:row>97</xdr:row>
      <xdr:rowOff>84519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75646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0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52960</xdr:rowOff>
    </xdr:from>
    <xdr:to>
      <xdr:col>72</xdr:col>
      <xdr:colOff>38100</xdr:colOff>
      <xdr:row>96</xdr:row>
      <xdr:rowOff>154560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1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171087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8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81598</xdr:rowOff>
    </xdr:from>
    <xdr:to>
      <xdr:col>67</xdr:col>
      <xdr:colOff>101600</xdr:colOff>
      <xdr:row>97</xdr:row>
      <xdr:rowOff>11748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4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28275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31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衛生費、土木費は類似団体平均値を上回っているものの、それ以外については下回っている。</a:t>
          </a:r>
          <a:endParaRPr kumimoji="1" lang="en-US" altLang="ja-JP" sz="1100" b="0">
            <a:solidFill>
              <a:schemeClr val="dk1"/>
            </a:solidFill>
            <a:effectLst/>
            <a:latin typeface="+mn-lt"/>
            <a:ea typeface="+mn-ea"/>
            <a:cs typeface="+mn-cs"/>
          </a:endParaRPr>
        </a:p>
        <a:p>
          <a:r>
            <a:rPr kumimoji="1" lang="ja-JP" altLang="ja-JP" sz="1100" b="0">
              <a:solidFill>
                <a:schemeClr val="dk1"/>
              </a:solidFill>
              <a:effectLst/>
              <a:latin typeface="+mn-lt"/>
              <a:ea typeface="+mn-ea"/>
              <a:cs typeface="+mn-cs"/>
            </a:rPr>
            <a:t>衛生費については、</a:t>
          </a:r>
          <a:r>
            <a:rPr kumimoji="1" lang="ja-JP" altLang="ja-JP" sz="1100">
              <a:solidFill>
                <a:schemeClr val="dk1"/>
              </a:solidFill>
              <a:effectLst/>
              <a:latin typeface="+mn-lt"/>
              <a:ea typeface="+mn-ea"/>
              <a:cs typeface="+mn-cs"/>
            </a:rPr>
            <a:t>新ごみ処理施設の建設に係る建設負担金が大幅に増加していることが主な要因となっている。</a:t>
          </a:r>
          <a:endParaRPr kumimoji="1" lang="en-US" altLang="ja-JP" sz="1100">
            <a:solidFill>
              <a:schemeClr val="dk1"/>
            </a:solidFill>
            <a:effectLst/>
            <a:latin typeface="+mn-lt"/>
            <a:ea typeface="+mn-ea"/>
            <a:cs typeface="+mn-cs"/>
          </a:endParaRPr>
        </a:p>
        <a:p>
          <a:r>
            <a:rPr kumimoji="1" lang="ja-JP" altLang="ja-JP" sz="1100" b="0">
              <a:solidFill>
                <a:schemeClr val="dk1"/>
              </a:solidFill>
              <a:effectLst/>
              <a:latin typeface="+mn-lt"/>
              <a:ea typeface="+mn-ea"/>
              <a:cs typeface="+mn-cs"/>
            </a:rPr>
            <a:t>土木費については、</a:t>
          </a:r>
          <a:r>
            <a:rPr kumimoji="1" lang="ja-JP" altLang="ja-JP" sz="1100">
              <a:solidFill>
                <a:schemeClr val="dk1"/>
              </a:solidFill>
              <a:effectLst/>
              <a:latin typeface="+mn-lt"/>
              <a:ea typeface="+mn-ea"/>
              <a:cs typeface="+mn-cs"/>
            </a:rPr>
            <a:t>平成緊急内水対策</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による調整池の整備や箸尾準工業地区道路整備</a:t>
          </a:r>
          <a:r>
            <a:rPr kumimoji="1" lang="ja-JP" altLang="ja-JP" sz="1100" b="0">
              <a:solidFill>
                <a:schemeClr val="dk1"/>
              </a:solidFill>
              <a:effectLst/>
              <a:latin typeface="+mn-lt"/>
              <a:ea typeface="+mn-ea"/>
              <a:cs typeface="+mn-cs"/>
            </a:rPr>
            <a:t>に係る経費</a:t>
          </a:r>
          <a:r>
            <a:rPr kumimoji="1" lang="ja-JP" altLang="en-US" sz="1100" b="0">
              <a:solidFill>
                <a:schemeClr val="dk1"/>
              </a:solidFill>
              <a:effectLst/>
              <a:latin typeface="+mn-lt"/>
              <a:ea typeface="+mn-ea"/>
              <a:cs typeface="+mn-cs"/>
            </a:rPr>
            <a:t>の増加が</a:t>
          </a:r>
          <a:r>
            <a:rPr kumimoji="1" lang="ja-JP" altLang="ja-JP" sz="1100" b="0">
              <a:solidFill>
                <a:schemeClr val="dk1"/>
              </a:solidFill>
              <a:effectLst/>
              <a:latin typeface="+mn-lt"/>
              <a:ea typeface="+mn-ea"/>
              <a:cs typeface="+mn-cs"/>
            </a:rPr>
            <a:t>主な要因である。</a:t>
          </a:r>
          <a:endParaRPr kumimoji="1" lang="en-US" altLang="ja-JP"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更なる事務事業の効率化や、費用対効果を</a:t>
          </a:r>
          <a:r>
            <a:rPr kumimoji="1" lang="ja-JP" altLang="en-US" sz="1100">
              <a:solidFill>
                <a:schemeClr val="dk1"/>
              </a:solidFill>
              <a:effectLst/>
              <a:latin typeface="+mn-lt"/>
              <a:ea typeface="+mn-ea"/>
              <a:cs typeface="+mn-cs"/>
            </a:rPr>
            <a:t>考慮</a:t>
          </a:r>
          <a:r>
            <a:rPr kumimoji="1" lang="ja-JP" altLang="ja-JP" sz="1100">
              <a:solidFill>
                <a:schemeClr val="dk1"/>
              </a:solidFill>
              <a:effectLst/>
              <a:latin typeface="+mn-lt"/>
              <a:ea typeface="+mn-ea"/>
              <a:cs typeface="+mn-cs"/>
            </a:rPr>
            <a:t>した事業の取捨選択を行い、</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経費抑制に努める。</a:t>
          </a: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令和３年度からは実質単年度収支は黒字に転じており、令和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についても普通交付税の追加交付があったことにより、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微減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しているものの黒字を確保している。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今後も引き続き費用対効果を考慮した各事務事業の見直し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を行い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、実質単年度収支の黒字確保に努め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ることで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、有事の際に備えて</a:t>
          </a:r>
          <a:r>
            <a:rPr kumimoji="1" lang="ja-JP" altLang="ja-JP" sz="1100">
              <a:solidFill>
                <a:schemeClr val="dk1"/>
              </a:solidFill>
              <a:effectLst/>
              <a:latin typeface="+mn-lt"/>
              <a:ea typeface="+mn-ea"/>
              <a:cs typeface="+mn-cs"/>
            </a:rPr>
            <a:t>財政調整基金残高</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維持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し、平時は</a:t>
          </a:r>
          <a:r>
            <a:rPr kumimoji="1" lang="ja-JP" altLang="ja-JP" sz="1100">
              <a:solidFill>
                <a:schemeClr val="dk1"/>
              </a:solidFill>
              <a:effectLst/>
              <a:latin typeface="+mn-lt"/>
              <a:ea typeface="+mn-ea"/>
              <a:cs typeface="+mn-cs"/>
            </a:rPr>
            <a:t>財政調整基金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に頼らない財政構造の構築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目指す。</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水道事業会計において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月から奈良県広域水道企業団に統合され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てお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り、連結対象でなくなることから標準財政規模比が大きく変動する見込みである。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このため、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令和２年度以降は水道管</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の老朽化に伴う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管路更新・</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耐震化事業により黒字が減少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傾向であったが、令和６年度においては微増している。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国民健康保険特別会計においては、被保険者数の減により、給付費及び納付金が減額となったため、減少となっている。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一般会計、介護保険特別会計（保険事業勘定）、下水道事業会計、国民健康保険特別会計の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黒字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前年より減少してい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るが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、全体の黒字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は微増となっ</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17631172</v>
      </c>
      <c r="BO4" s="371"/>
      <c r="BP4" s="371"/>
      <c r="BQ4" s="371"/>
      <c r="BR4" s="371"/>
      <c r="BS4" s="371"/>
      <c r="BT4" s="371"/>
      <c r="BU4" s="372"/>
      <c r="BV4" s="370">
        <v>15222029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5.6</v>
      </c>
      <c r="CU4" s="377"/>
      <c r="CV4" s="377"/>
      <c r="CW4" s="377"/>
      <c r="CX4" s="377"/>
      <c r="CY4" s="377"/>
      <c r="CZ4" s="377"/>
      <c r="DA4" s="378"/>
      <c r="DB4" s="376">
        <v>5.7</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17109223</v>
      </c>
      <c r="BO5" s="408"/>
      <c r="BP5" s="408"/>
      <c r="BQ5" s="408"/>
      <c r="BR5" s="408"/>
      <c r="BS5" s="408"/>
      <c r="BT5" s="408"/>
      <c r="BU5" s="409"/>
      <c r="BV5" s="407">
        <v>14709063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92.7</v>
      </c>
      <c r="CU5" s="405"/>
      <c r="CV5" s="405"/>
      <c r="CW5" s="405"/>
      <c r="CX5" s="405"/>
      <c r="CY5" s="405"/>
      <c r="CZ5" s="405"/>
      <c r="DA5" s="406"/>
      <c r="DB5" s="404">
        <v>92.7</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521949</v>
      </c>
      <c r="BO6" s="408"/>
      <c r="BP6" s="408"/>
      <c r="BQ6" s="408"/>
      <c r="BR6" s="408"/>
      <c r="BS6" s="408"/>
      <c r="BT6" s="408"/>
      <c r="BU6" s="409"/>
      <c r="BV6" s="407">
        <v>512966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92.7</v>
      </c>
      <c r="CU6" s="445"/>
      <c r="CV6" s="445"/>
      <c r="CW6" s="445"/>
      <c r="CX6" s="445"/>
      <c r="CY6" s="445"/>
      <c r="CZ6" s="445"/>
      <c r="DA6" s="446"/>
      <c r="DB6" s="444">
        <v>92.7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42739</v>
      </c>
      <c r="BO7" s="408"/>
      <c r="BP7" s="408"/>
      <c r="BQ7" s="408"/>
      <c r="BR7" s="408"/>
      <c r="BS7" s="408"/>
      <c r="BT7" s="408"/>
      <c r="BU7" s="409"/>
      <c r="BV7" s="407">
        <v>36955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8583981</v>
      </c>
      <c r="CU7" s="408"/>
      <c r="CV7" s="408"/>
      <c r="CW7" s="408"/>
      <c r="CX7" s="408"/>
      <c r="CY7" s="408"/>
      <c r="CZ7" s="408"/>
      <c r="DA7" s="409"/>
      <c r="DB7" s="407">
        <v>8310879</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479210</v>
      </c>
      <c r="BO8" s="408"/>
      <c r="BP8" s="408"/>
      <c r="BQ8" s="408"/>
      <c r="BR8" s="408"/>
      <c r="BS8" s="408"/>
      <c r="BT8" s="408"/>
      <c r="BU8" s="409"/>
      <c r="BV8" s="407">
        <v>476011</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0.56999999999999995</v>
      </c>
      <c r="CU8" s="448"/>
      <c r="CV8" s="448"/>
      <c r="CW8" s="448"/>
      <c r="CX8" s="448"/>
      <c r="CY8" s="448"/>
      <c r="CZ8" s="448"/>
      <c r="DA8" s="449"/>
      <c r="DB8" s="447">
        <v>0.57999999999999996</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33810</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3199</v>
      </c>
      <c r="BO9" s="408"/>
      <c r="BP9" s="408"/>
      <c r="BQ9" s="408"/>
      <c r="BR9" s="408"/>
      <c r="BS9" s="408"/>
      <c r="BT9" s="408"/>
      <c r="BU9" s="409"/>
      <c r="BV9" s="407">
        <v>-99944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9.6</v>
      </c>
      <c r="CU9" s="405"/>
      <c r="CV9" s="405"/>
      <c r="CW9" s="405"/>
      <c r="CX9" s="405"/>
      <c r="CY9" s="405"/>
      <c r="CZ9" s="405"/>
      <c r="DA9" s="406"/>
      <c r="DB9" s="404">
        <v>10</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33487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168798</v>
      </c>
      <c r="BO10" s="408"/>
      <c r="BP10" s="408"/>
      <c r="BQ10" s="408"/>
      <c r="BR10" s="408"/>
      <c r="BS10" s="408"/>
      <c r="BT10" s="408"/>
      <c r="BU10" s="409"/>
      <c r="BV10" s="407">
        <v>282712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35020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34717</v>
      </c>
      <c r="S13" s="492"/>
      <c r="T13" s="492"/>
      <c r="U13" s="492"/>
      <c r="V13" s="493"/>
      <c r="W13" s="423" t="s">
        <v>131</v>
      </c>
      <c r="X13" s="424"/>
      <c r="Y13" s="424"/>
      <c r="Z13" s="424"/>
      <c r="AA13" s="424"/>
      <c r="AB13" s="414"/>
      <c r="AC13" s="458">
        <v>245</v>
      </c>
      <c r="AD13" s="459"/>
      <c r="AE13" s="459"/>
      <c r="AF13" s="459"/>
      <c r="AG13" s="501"/>
      <c r="AH13" s="458">
        <v>265</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171997</v>
      </c>
      <c r="BO13" s="408"/>
      <c r="BP13" s="408"/>
      <c r="BQ13" s="408"/>
      <c r="BR13" s="408"/>
      <c r="BS13" s="408"/>
      <c r="BT13" s="408"/>
      <c r="BU13" s="409"/>
      <c r="BV13" s="407">
        <v>182768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5.3</v>
      </c>
      <c r="CU13" s="405"/>
      <c r="CV13" s="405"/>
      <c r="CW13" s="405"/>
      <c r="CX13" s="405"/>
      <c r="CY13" s="405"/>
      <c r="CZ13" s="405"/>
      <c r="DA13" s="406"/>
      <c r="DB13" s="404">
        <v>6.5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35159</v>
      </c>
      <c r="S14" s="492"/>
      <c r="T14" s="492"/>
      <c r="U14" s="492"/>
      <c r="V14" s="493"/>
      <c r="W14" s="397"/>
      <c r="X14" s="398"/>
      <c r="Y14" s="398"/>
      <c r="Z14" s="398"/>
      <c r="AA14" s="398"/>
      <c r="AB14" s="387"/>
      <c r="AC14" s="494">
        <v>1.6</v>
      </c>
      <c r="AD14" s="495"/>
      <c r="AE14" s="495"/>
      <c r="AF14" s="495"/>
      <c r="AG14" s="496"/>
      <c r="AH14" s="494">
        <v>1.8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28.6</v>
      </c>
      <c r="CU14" s="506"/>
      <c r="CV14" s="506"/>
      <c r="CW14" s="506"/>
      <c r="CX14" s="506"/>
      <c r="CY14" s="506"/>
      <c r="CZ14" s="506"/>
      <c r="DA14" s="507"/>
      <c r="DB14" s="505">
        <v>16.399999999999999</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34882</v>
      </c>
      <c r="S15" s="492"/>
      <c r="T15" s="492"/>
      <c r="U15" s="492"/>
      <c r="V15" s="493"/>
      <c r="W15" s="423" t="s">
        <v>137</v>
      </c>
      <c r="X15" s="424"/>
      <c r="Y15" s="424"/>
      <c r="Z15" s="424"/>
      <c r="AA15" s="424"/>
      <c r="AB15" s="414"/>
      <c r="AC15" s="458">
        <v>3945</v>
      </c>
      <c r="AD15" s="459"/>
      <c r="AE15" s="459"/>
      <c r="AF15" s="459"/>
      <c r="AG15" s="501"/>
      <c r="AH15" s="458">
        <v>4099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4149423</v>
      </c>
      <c r="BO15" s="371"/>
      <c r="BP15" s="371"/>
      <c r="BQ15" s="371"/>
      <c r="BR15" s="371"/>
      <c r="BS15" s="371"/>
      <c r="BT15" s="371"/>
      <c r="BU15" s="372"/>
      <c r="BV15" s="370">
        <v>4083250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26.4</v>
      </c>
      <c r="AD16" s="495"/>
      <c r="AE16" s="495"/>
      <c r="AF16" s="495"/>
      <c r="AG16" s="496"/>
      <c r="AH16" s="494">
        <v>27.6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7374073</v>
      </c>
      <c r="BO16" s="408"/>
      <c r="BP16" s="408"/>
      <c r="BQ16" s="408"/>
      <c r="BR16" s="408"/>
      <c r="BS16" s="408"/>
      <c r="BT16" s="408"/>
      <c r="BU16" s="409"/>
      <c r="BV16" s="407">
        <v>7090120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10776</v>
      </c>
      <c r="AD17" s="459"/>
      <c r="AE17" s="459"/>
      <c r="AF17" s="459"/>
      <c r="AG17" s="501"/>
      <c r="AH17" s="458">
        <v>10499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5324020</v>
      </c>
      <c r="BO17" s="408"/>
      <c r="BP17" s="408"/>
      <c r="BQ17" s="408"/>
      <c r="BR17" s="408"/>
      <c r="BS17" s="408"/>
      <c r="BT17" s="408"/>
      <c r="BU17" s="409"/>
      <c r="BV17" s="407">
        <v>5233072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16.3</v>
      </c>
      <c r="M18" s="531"/>
      <c r="N18" s="531"/>
      <c r="O18" s="531"/>
      <c r="P18" s="531"/>
      <c r="Q18" s="531"/>
      <c r="R18" s="532"/>
      <c r="S18" s="532"/>
      <c r="T18" s="532"/>
      <c r="U18" s="532"/>
      <c r="V18" s="533"/>
      <c r="W18" s="425"/>
      <c r="X18" s="426"/>
      <c r="Y18" s="426"/>
      <c r="Z18" s="426"/>
      <c r="AA18" s="426"/>
      <c r="AB18" s="417"/>
      <c r="AC18" s="534">
        <v>72</v>
      </c>
      <c r="AD18" s="535"/>
      <c r="AE18" s="535"/>
      <c r="AF18" s="535"/>
      <c r="AG18" s="536"/>
      <c r="AH18" s="534">
        <v>70.599999999999994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8135677</v>
      </c>
      <c r="BO18" s="408"/>
      <c r="BP18" s="408"/>
      <c r="BQ18" s="408"/>
      <c r="BR18" s="408"/>
      <c r="BS18" s="408"/>
      <c r="BT18" s="408"/>
      <c r="BU18" s="409"/>
      <c r="BV18" s="407">
        <v>7761489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2074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10339940</v>
      </c>
      <c r="BO19" s="408"/>
      <c r="BP19" s="408"/>
      <c r="BQ19" s="408"/>
      <c r="BR19" s="408"/>
      <c r="BS19" s="408"/>
      <c r="BT19" s="408"/>
      <c r="BU19" s="409"/>
      <c r="BV19" s="407">
        <v>10165617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11921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12800850</v>
      </c>
      <c r="BO22" s="371"/>
      <c r="BP22" s="371"/>
      <c r="BQ22" s="371"/>
      <c r="BR22" s="371"/>
      <c r="BS22" s="371"/>
      <c r="BT22" s="371"/>
      <c r="BU22" s="372"/>
      <c r="BV22" s="370">
        <v>11022743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11692804</v>
      </c>
      <c r="BO23" s="408"/>
      <c r="BP23" s="408"/>
      <c r="BQ23" s="408"/>
      <c r="BR23" s="408"/>
      <c r="BS23" s="408"/>
      <c r="BT23" s="408"/>
      <c r="BU23" s="409"/>
      <c r="BV23" s="407">
        <v>9745462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8140</v>
      </c>
      <c r="R24" s="459"/>
      <c r="S24" s="459"/>
      <c r="T24" s="459"/>
      <c r="U24" s="459"/>
      <c r="V24" s="501"/>
      <c r="W24" s="553"/>
      <c r="X24" s="554"/>
      <c r="Y24" s="555"/>
      <c r="Z24" s="457" t="s">
        <v>162</v>
      </c>
      <c r="AA24" s="437"/>
      <c r="AB24" s="437"/>
      <c r="AC24" s="437"/>
      <c r="AD24" s="437"/>
      <c r="AE24" s="437"/>
      <c r="AF24" s="437"/>
      <c r="AG24" s="438"/>
      <c r="AH24" s="458">
        <v>200</v>
      </c>
      <c r="AI24" s="459"/>
      <c r="AJ24" s="459"/>
      <c r="AK24" s="459"/>
      <c r="AL24" s="501"/>
      <c r="AM24" s="458">
        <v>595600</v>
      </c>
      <c r="AN24" s="459"/>
      <c r="AO24" s="459"/>
      <c r="AP24" s="459"/>
      <c r="AQ24" s="459"/>
      <c r="AR24" s="501"/>
      <c r="AS24" s="458">
        <v>2978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8529195</v>
      </c>
      <c r="BO24" s="408"/>
      <c r="BP24" s="408"/>
      <c r="BQ24" s="408"/>
      <c r="BR24" s="408"/>
      <c r="BS24" s="408"/>
      <c r="BT24" s="408"/>
      <c r="BU24" s="409"/>
      <c r="BV24" s="407">
        <v>6273297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6710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1576806</v>
      </c>
      <c r="BO25" s="371"/>
      <c r="BP25" s="371"/>
      <c r="BQ25" s="371"/>
      <c r="BR25" s="371"/>
      <c r="BS25" s="371"/>
      <c r="BT25" s="371"/>
      <c r="BU25" s="372"/>
      <c r="BV25" s="370">
        <v>2320462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6130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171</v>
      </c>
      <c r="F27" s="437"/>
      <c r="G27" s="437"/>
      <c r="H27" s="437"/>
      <c r="I27" s="437"/>
      <c r="J27" s="437"/>
      <c r="K27" s="438"/>
      <c r="L27" s="458">
        <v>1</v>
      </c>
      <c r="M27" s="459"/>
      <c r="N27" s="459"/>
      <c r="O27" s="459"/>
      <c r="P27" s="501"/>
      <c r="Q27" s="458">
        <v>3770</v>
      </c>
      <c r="R27" s="459"/>
      <c r="S27" s="459"/>
      <c r="T27" s="459"/>
      <c r="U27" s="459"/>
      <c r="V27" s="501"/>
      <c r="W27" s="553"/>
      <c r="X27" s="554"/>
      <c r="Y27" s="555"/>
      <c r="Z27" s="457" t="s">
        <v>172</v>
      </c>
      <c r="AA27" s="437"/>
      <c r="AB27" s="437"/>
      <c r="AC27" s="437"/>
      <c r="AD27" s="437"/>
      <c r="AE27" s="437"/>
      <c r="AF27" s="437"/>
      <c r="AG27" s="438"/>
      <c r="AH27" s="458">
        <v>29</v>
      </c>
      <c r="AI27" s="459"/>
      <c r="AJ27" s="459"/>
      <c r="AK27" s="459"/>
      <c r="AL27" s="501"/>
      <c r="AM27" s="458">
        <v>81403</v>
      </c>
      <c r="AN27" s="459"/>
      <c r="AO27" s="459"/>
      <c r="AP27" s="459"/>
      <c r="AQ27" s="459"/>
      <c r="AR27" s="501"/>
      <c r="AS27" s="458">
        <v>2807</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344029</v>
      </c>
      <c r="BO27" s="527"/>
      <c r="BP27" s="527"/>
      <c r="BQ27" s="527"/>
      <c r="BR27" s="527"/>
      <c r="BS27" s="527"/>
      <c r="BT27" s="527"/>
      <c r="BU27" s="528"/>
      <c r="BV27" s="526">
        <v>344029</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3190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2327441</v>
      </c>
      <c r="BO28" s="371"/>
      <c r="BP28" s="371"/>
      <c r="BQ28" s="371"/>
      <c r="BR28" s="371"/>
      <c r="BS28" s="371"/>
      <c r="BT28" s="371"/>
      <c r="BU28" s="372"/>
      <c r="BV28" s="370">
        <v>2158643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12</v>
      </c>
      <c r="M29" s="459"/>
      <c r="N29" s="459"/>
      <c r="O29" s="459"/>
      <c r="P29" s="501"/>
      <c r="Q29" s="458">
        <v>2900</v>
      </c>
      <c r="R29" s="459"/>
      <c r="S29" s="459"/>
      <c r="T29" s="459"/>
      <c r="U29" s="459"/>
      <c r="V29" s="501"/>
      <c r="W29" s="556"/>
      <c r="X29" s="557"/>
      <c r="Y29" s="558"/>
      <c r="Z29" s="457" t="s">
        <v>178</v>
      </c>
      <c r="AA29" s="437"/>
      <c r="AB29" s="437"/>
      <c r="AC29" s="437"/>
      <c r="AD29" s="437"/>
      <c r="AE29" s="437"/>
      <c r="AF29" s="437"/>
      <c r="AG29" s="438"/>
      <c r="AH29" s="458">
        <v>229</v>
      </c>
      <c r="AI29" s="459"/>
      <c r="AJ29" s="459"/>
      <c r="AK29" s="459"/>
      <c r="AL29" s="501"/>
      <c r="AM29" s="458">
        <v>677003</v>
      </c>
      <c r="AN29" s="459"/>
      <c r="AO29" s="459"/>
      <c r="AP29" s="459"/>
      <c r="AQ29" s="459"/>
      <c r="AR29" s="501"/>
      <c r="AS29" s="458">
        <v>2956</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654939</v>
      </c>
      <c r="BO29" s="408"/>
      <c r="BP29" s="408"/>
      <c r="BQ29" s="408"/>
      <c r="BR29" s="408"/>
      <c r="BS29" s="408"/>
      <c r="BT29" s="408"/>
      <c r="BU29" s="409"/>
      <c r="BV29" s="407">
        <v>396716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96.8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885979</v>
      </c>
      <c r="BO30" s="527"/>
      <c r="BP30" s="527"/>
      <c r="BQ30" s="527"/>
      <c r="BR30" s="527"/>
      <c r="BS30" s="527"/>
      <c r="BT30" s="527"/>
      <c r="BU30" s="528"/>
      <c r="BV30" s="526">
        <v>1139626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奈良県葛城地区清掃事務組合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広陵町土地開発公社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墓地事業特別会計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奈良県市町村総合事務組合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学校給食特別会計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介護保険特別会計（保険事業勘定）</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国保中央病院組合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介護保険特別会計（介護サービス事業勘定）</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奈良広域水質検査センター組合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奈良県後期高齢者医療広域連合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奈良県広域消防組合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山辺・県北西部広域環境衛生組合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まほろば環境衛生組合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jVdsX8iEwwF9n7WC1Q90o30z+9nGgwfIZXTitd2QPXvnrh6Yrf+d1ebGUUXh0sDeYFJfs162AeTutypqppPOng==" saltValue="Zx70BhAFBQd2fSLYiMDz3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3" t="s">
        <v>534</v>
      </c>
      <c r="D34" s="1153"/>
      <c r="E34" s="1154"/>
      <c r="F34" s="32">
        <v>19.190000000000001</v>
      </c>
      <c r="G34" s="33">
        <v>18.079999999999998</v>
      </c>
      <c r="H34" s="33">
        <v>17.940000000000001</v>
      </c>
      <c r="I34" s="33">
        <v>16.48</v>
      </c>
      <c r="J34" s="34">
        <v>17.73</v>
      </c>
      <c r="K34" s="22"/>
      <c r="L34" s="22"/>
      <c r="M34" s="22"/>
      <c r="N34" s="22"/>
      <c r="O34" s="22"/>
      <c r="P34" s="22"/>
    </row>
    <row r="35" spans="1:16" ht="39" customHeight="1" x14ac:dyDescent="0.2">
      <c r="A35" s="22"/>
      <c r="B35" s="35"/>
      <c r="C35" s="1147" t="s">
        <v>535</v>
      </c>
      <c r="D35" s="1148"/>
      <c r="E35" s="1149"/>
      <c r="F35" s="36">
        <v>4.3099999999999996</v>
      </c>
      <c r="G35" s="37">
        <v>5.51</v>
      </c>
      <c r="H35" s="37">
        <v>7.02</v>
      </c>
      <c r="I35" s="37">
        <v>5.72</v>
      </c>
      <c r="J35" s="38">
        <v>5.58</v>
      </c>
      <c r="K35" s="22"/>
      <c r="L35" s="22"/>
      <c r="M35" s="22"/>
      <c r="N35" s="22"/>
      <c r="O35" s="22"/>
      <c r="P35" s="22"/>
    </row>
    <row r="36" spans="1:16" ht="39" customHeight="1" x14ac:dyDescent="0.2">
      <c r="A36" s="22"/>
      <c r="B36" s="35"/>
      <c r="C36" s="1147" t="s">
        <v>536</v>
      </c>
      <c r="D36" s="1148"/>
      <c r="E36" s="1149"/>
      <c r="F36" s="36">
        <v>0</v>
      </c>
      <c r="G36" s="37">
        <v>0.27</v>
      </c>
      <c r="H36" s="37">
        <v>0.97</v>
      </c>
      <c r="I36" s="37">
        <v>1.79</v>
      </c>
      <c r="J36" s="38">
        <v>1.64</v>
      </c>
      <c r="K36" s="22"/>
      <c r="L36" s="22"/>
      <c r="M36" s="22"/>
      <c r="N36" s="22"/>
      <c r="O36" s="22"/>
      <c r="P36" s="22"/>
    </row>
    <row r="37" spans="1:16" ht="39" customHeight="1" x14ac:dyDescent="0.2">
      <c r="A37" s="22"/>
      <c r="B37" s="35"/>
      <c r="C37" s="1147" t="s">
        <v>537</v>
      </c>
      <c r="D37" s="1148"/>
      <c r="E37" s="1149"/>
      <c r="F37" s="36">
        <v>0.75</v>
      </c>
      <c r="G37" s="37">
        <v>0.71</v>
      </c>
      <c r="H37" s="37">
        <v>0.69</v>
      </c>
      <c r="I37" s="37">
        <v>0.76</v>
      </c>
      <c r="J37" s="38">
        <v>0.74</v>
      </c>
      <c r="K37" s="22"/>
      <c r="L37" s="22"/>
      <c r="M37" s="22"/>
      <c r="N37" s="22"/>
      <c r="O37" s="22"/>
      <c r="P37" s="22"/>
    </row>
    <row r="38" spans="1:16" ht="39" customHeight="1" x14ac:dyDescent="0.2">
      <c r="A38" s="22"/>
      <c r="B38" s="35"/>
      <c r="C38" s="1147" t="s">
        <v>538</v>
      </c>
      <c r="D38" s="1148"/>
      <c r="E38" s="1149"/>
      <c r="F38" s="36">
        <v>0.16</v>
      </c>
      <c r="G38" s="37">
        <v>0.21</v>
      </c>
      <c r="H38" s="37">
        <v>0.17</v>
      </c>
      <c r="I38" s="37">
        <v>0.38</v>
      </c>
      <c r="J38" s="38">
        <v>7.0000000000000007E-2</v>
      </c>
      <c r="K38" s="22"/>
      <c r="L38" s="22"/>
      <c r="M38" s="22"/>
      <c r="N38" s="22"/>
      <c r="O38" s="22"/>
      <c r="P38" s="22"/>
    </row>
    <row r="39" spans="1:16" ht="39" customHeight="1" x14ac:dyDescent="0.2">
      <c r="A39" s="22"/>
      <c r="B39" s="35"/>
      <c r="C39" s="1147" t="s">
        <v>539</v>
      </c>
      <c r="D39" s="1148"/>
      <c r="E39" s="1149"/>
      <c r="F39" s="36">
        <v>0</v>
      </c>
      <c r="G39" s="37">
        <v>0.01</v>
      </c>
      <c r="H39" s="37">
        <v>0</v>
      </c>
      <c r="I39" s="37">
        <v>0.02</v>
      </c>
      <c r="J39" s="38">
        <v>0.04</v>
      </c>
      <c r="K39" s="22"/>
      <c r="L39" s="22"/>
      <c r="M39" s="22"/>
      <c r="N39" s="22"/>
      <c r="O39" s="22"/>
      <c r="P39" s="22"/>
    </row>
    <row r="40" spans="1:16" ht="39" customHeight="1" x14ac:dyDescent="0.2">
      <c r="A40" s="22"/>
      <c r="B40" s="35"/>
      <c r="C40" s="1147" t="s">
        <v>540</v>
      </c>
      <c r="D40" s="1148"/>
      <c r="E40" s="1149"/>
      <c r="F40" s="36">
        <v>0</v>
      </c>
      <c r="G40" s="37">
        <v>0</v>
      </c>
      <c r="H40" s="37">
        <v>0</v>
      </c>
      <c r="I40" s="37">
        <v>0</v>
      </c>
      <c r="J40" s="38">
        <v>0</v>
      </c>
      <c r="K40" s="22"/>
      <c r="L40" s="22"/>
      <c r="M40" s="22"/>
      <c r="N40" s="22"/>
      <c r="O40" s="22"/>
      <c r="P40" s="22"/>
    </row>
    <row r="41" spans="1:16" ht="39" customHeight="1" x14ac:dyDescent="0.2">
      <c r="A41" s="22"/>
      <c r="B41" s="35"/>
      <c r="C41" s="1147" t="s">
        <v>541</v>
      </c>
      <c r="D41" s="1148"/>
      <c r="E41" s="1149"/>
      <c r="F41" s="36">
        <v>0</v>
      </c>
      <c r="G41" s="37">
        <v>0</v>
      </c>
      <c r="H41" s="37">
        <v>0</v>
      </c>
      <c r="I41" s="37">
        <v>0</v>
      </c>
      <c r="J41" s="38">
        <v>0</v>
      </c>
      <c r="K41" s="22"/>
      <c r="L41" s="22"/>
      <c r="M41" s="22"/>
      <c r="N41" s="22"/>
      <c r="O41" s="22"/>
      <c r="P41" s="22"/>
    </row>
    <row r="42" spans="1:16" ht="39" customHeight="1" x14ac:dyDescent="0.2">
      <c r="A42" s="22"/>
      <c r="B42" s="39"/>
      <c r="C42" s="1147" t="s">
        <v>542</v>
      </c>
      <c r="D42" s="1148"/>
      <c r="E42" s="1149"/>
      <c r="F42" s="36" t="s">
        <v>489</v>
      </c>
      <c r="G42" s="37" t="s">
        <v>489</v>
      </c>
      <c r="H42" s="37" t="s">
        <v>489</v>
      </c>
      <c r="I42" s="37" t="s">
        <v>489</v>
      </c>
      <c r="J42" s="38" t="s">
        <v>489</v>
      </c>
      <c r="K42" s="22"/>
      <c r="L42" s="22"/>
      <c r="M42" s="22"/>
      <c r="N42" s="22"/>
      <c r="O42" s="22"/>
      <c r="P42" s="22"/>
    </row>
    <row r="43" spans="1:16" ht="39" customHeight="1" thickBot="1" x14ac:dyDescent="0.25">
      <c r="A43" s="22"/>
      <c r="B43" s="40"/>
      <c r="C43" s="1150" t="s">
        <v>543</v>
      </c>
      <c r="D43" s="1151"/>
      <c r="E43" s="1152"/>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5WvljPeEbq+bErmMlBVZorRTvvyByFJEK/zhHUsRjGMS7I4qZfek0B+lFlAItfPvkRgwBgfQ3mYVRi3JXUvK3w==" saltValue="cykmnFjrsdbwVRoL56Dl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5" t="s">
        <v>9</v>
      </c>
      <c r="C45" s="1156"/>
      <c r="D45" s="58"/>
      <c r="E45" s="1161" t="s">
        <v>10</v>
      </c>
      <c r="F45" s="1161"/>
      <c r="G45" s="1161"/>
      <c r="H45" s="1161"/>
      <c r="I45" s="1161"/>
      <c r="J45" s="1162"/>
      <c r="K45" s="59">
        <v>1176</v>
      </c>
      <c r="L45" s="60">
        <v>1261</v>
      </c>
      <c r="M45" s="60">
        <v>982</v>
      </c>
      <c r="N45" s="60">
        <v>1014</v>
      </c>
      <c r="O45" s="61">
        <v>997</v>
      </c>
      <c r="P45" s="48"/>
      <c r="Q45" s="48"/>
      <c r="R45" s="48"/>
      <c r="S45" s="48"/>
      <c r="T45" s="48"/>
      <c r="U45" s="48"/>
    </row>
    <row r="46" spans="1:21" ht="30.75" customHeight="1" x14ac:dyDescent="0.2">
      <c r="A46" s="48"/>
      <c r="B46" s="1157"/>
      <c r="C46" s="1158"/>
      <c r="D46" s="62"/>
      <c r="E46" s="1163" t="s">
        <v>11</v>
      </c>
      <c r="F46" s="1163"/>
      <c r="G46" s="1163"/>
      <c r="H46" s="1163"/>
      <c r="I46" s="1163"/>
      <c r="J46" s="1164"/>
      <c r="K46" s="63" t="s">
        <v>489</v>
      </c>
      <c r="L46" s="64" t="s">
        <v>489</v>
      </c>
      <c r="M46" s="64" t="s">
        <v>489</v>
      </c>
      <c r="N46" s="64" t="s">
        <v>489</v>
      </c>
      <c r="O46" s="65" t="s">
        <v>489</v>
      </c>
      <c r="P46" s="48"/>
      <c r="Q46" s="48"/>
      <c r="R46" s="48"/>
      <c r="S46" s="48"/>
      <c r="T46" s="48"/>
      <c r="U46" s="48"/>
    </row>
    <row r="47" spans="1:21" ht="30.75" customHeight="1" x14ac:dyDescent="0.2">
      <c r="A47" s="48"/>
      <c r="B47" s="1157"/>
      <c r="C47" s="1158"/>
      <c r="D47" s="62"/>
      <c r="E47" s="1163" t="s">
        <v>12</v>
      </c>
      <c r="F47" s="1163"/>
      <c r="G47" s="1163"/>
      <c r="H47" s="1163"/>
      <c r="I47" s="1163"/>
      <c r="J47" s="1164"/>
      <c r="K47" s="63" t="s">
        <v>489</v>
      </c>
      <c r="L47" s="64" t="s">
        <v>489</v>
      </c>
      <c r="M47" s="64" t="s">
        <v>489</v>
      </c>
      <c r="N47" s="64" t="s">
        <v>489</v>
      </c>
      <c r="O47" s="65" t="s">
        <v>489</v>
      </c>
      <c r="P47" s="48"/>
      <c r="Q47" s="48"/>
      <c r="R47" s="48"/>
      <c r="S47" s="48"/>
      <c r="T47" s="48"/>
      <c r="U47" s="48"/>
    </row>
    <row r="48" spans="1:21" ht="30.75" customHeight="1" x14ac:dyDescent="0.2">
      <c r="A48" s="48"/>
      <c r="B48" s="1157"/>
      <c r="C48" s="1158"/>
      <c r="D48" s="62"/>
      <c r="E48" s="1163" t="s">
        <v>13</v>
      </c>
      <c r="F48" s="1163"/>
      <c r="G48" s="1163"/>
      <c r="H48" s="1163"/>
      <c r="I48" s="1163"/>
      <c r="J48" s="1164"/>
      <c r="K48" s="63">
        <v>270</v>
      </c>
      <c r="L48" s="64">
        <v>266</v>
      </c>
      <c r="M48" s="64">
        <v>258</v>
      </c>
      <c r="N48" s="64">
        <v>259</v>
      </c>
      <c r="O48" s="65">
        <v>240</v>
      </c>
      <c r="P48" s="48"/>
      <c r="Q48" s="48"/>
      <c r="R48" s="48"/>
      <c r="S48" s="48"/>
      <c r="T48" s="48"/>
      <c r="U48" s="48"/>
    </row>
    <row r="49" spans="1:21" ht="30.75" customHeight="1" x14ac:dyDescent="0.2">
      <c r="A49" s="48"/>
      <c r="B49" s="1157"/>
      <c r="C49" s="1158"/>
      <c r="D49" s="62"/>
      <c r="E49" s="1163" t="s">
        <v>14</v>
      </c>
      <c r="F49" s="1163"/>
      <c r="G49" s="1163"/>
      <c r="H49" s="1163"/>
      <c r="I49" s="1163"/>
      <c r="J49" s="1164"/>
      <c r="K49" s="63">
        <v>103</v>
      </c>
      <c r="L49" s="64">
        <v>95</v>
      </c>
      <c r="M49" s="64">
        <v>98</v>
      </c>
      <c r="N49" s="64">
        <v>63</v>
      </c>
      <c r="O49" s="65">
        <v>68</v>
      </c>
      <c r="P49" s="48"/>
      <c r="Q49" s="48"/>
      <c r="R49" s="48"/>
      <c r="S49" s="48"/>
      <c r="T49" s="48"/>
      <c r="U49" s="48"/>
    </row>
    <row r="50" spans="1:21" ht="30.75" customHeight="1" x14ac:dyDescent="0.2">
      <c r="A50" s="48"/>
      <c r="B50" s="1157"/>
      <c r="C50" s="1158"/>
      <c r="D50" s="62"/>
      <c r="E50" s="1163" t="s">
        <v>15</v>
      </c>
      <c r="F50" s="1163"/>
      <c r="G50" s="1163"/>
      <c r="H50" s="1163"/>
      <c r="I50" s="1163"/>
      <c r="J50" s="1164"/>
      <c r="K50" s="63">
        <v>6</v>
      </c>
      <c r="L50" s="64">
        <v>6</v>
      </c>
      <c r="M50" s="64">
        <v>6</v>
      </c>
      <c r="N50" s="64">
        <v>6</v>
      </c>
      <c r="O50" s="65">
        <v>6</v>
      </c>
      <c r="P50" s="48"/>
      <c r="Q50" s="48"/>
      <c r="R50" s="48"/>
      <c r="S50" s="48"/>
      <c r="T50" s="48"/>
      <c r="U50" s="48"/>
    </row>
    <row r="51" spans="1:21" ht="30.75" customHeight="1" x14ac:dyDescent="0.2">
      <c r="A51" s="48"/>
      <c r="B51" s="1159"/>
      <c r="C51" s="1160"/>
      <c r="D51" s="66"/>
      <c r="E51" s="1163" t="s">
        <v>16</v>
      </c>
      <c r="F51" s="1163"/>
      <c r="G51" s="1163"/>
      <c r="H51" s="1163"/>
      <c r="I51" s="1163"/>
      <c r="J51" s="1164"/>
      <c r="K51" s="63" t="s">
        <v>489</v>
      </c>
      <c r="L51" s="64" t="s">
        <v>489</v>
      </c>
      <c r="M51" s="64" t="s">
        <v>489</v>
      </c>
      <c r="N51" s="64">
        <v>0</v>
      </c>
      <c r="O51" s="65" t="s">
        <v>489</v>
      </c>
      <c r="P51" s="48"/>
      <c r="Q51" s="48"/>
      <c r="R51" s="48"/>
      <c r="S51" s="48"/>
      <c r="T51" s="48"/>
      <c r="U51" s="48"/>
    </row>
    <row r="52" spans="1:21" ht="30.75" customHeight="1" x14ac:dyDescent="0.2">
      <c r="A52" s="48"/>
      <c r="B52" s="1165" t="s">
        <v>17</v>
      </c>
      <c r="C52" s="1166"/>
      <c r="D52" s="66"/>
      <c r="E52" s="1163" t="s">
        <v>18</v>
      </c>
      <c r="F52" s="1163"/>
      <c r="G52" s="1163"/>
      <c r="H52" s="1163"/>
      <c r="I52" s="1163"/>
      <c r="J52" s="1164"/>
      <c r="K52" s="63">
        <v>1029</v>
      </c>
      <c r="L52" s="64">
        <v>995</v>
      </c>
      <c r="M52" s="64">
        <v>954</v>
      </c>
      <c r="N52" s="64">
        <v>931</v>
      </c>
      <c r="O52" s="65">
        <v>910</v>
      </c>
      <c r="P52" s="48"/>
      <c r="Q52" s="48"/>
      <c r="R52" s="48"/>
      <c r="S52" s="48"/>
      <c r="T52" s="48"/>
      <c r="U52" s="48"/>
    </row>
    <row r="53" spans="1:21" ht="30.75" customHeight="1" thickBot="1" x14ac:dyDescent="0.25">
      <c r="A53" s="48"/>
      <c r="B53" s="1167" t="s">
        <v>19</v>
      </c>
      <c r="C53" s="1168"/>
      <c r="D53" s="67"/>
      <c r="E53" s="1169" t="s">
        <v>20</v>
      </c>
      <c r="F53" s="1169"/>
      <c r="G53" s="1169"/>
      <c r="H53" s="1169"/>
      <c r="I53" s="1169"/>
      <c r="J53" s="1170"/>
      <c r="K53" s="68">
        <v>526</v>
      </c>
      <c r="L53" s="69">
        <v>633</v>
      </c>
      <c r="M53" s="69">
        <v>390</v>
      </c>
      <c r="N53" s="69">
        <v>411</v>
      </c>
      <c r="O53" s="70">
        <v>401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71" t="s">
        <v>24</v>
      </c>
      <c r="C58" s="1172"/>
      <c r="D58" s="1177" t="s">
        <v>25</v>
      </c>
      <c r="E58" s="1178"/>
      <c r="F58" s="1178"/>
      <c r="G58" s="1178"/>
      <c r="H58" s="1178"/>
      <c r="I58" s="1178"/>
      <c r="J58" s="1179"/>
      <c r="K58" s="83"/>
      <c r="L58" s="84"/>
      <c r="M58" s="84"/>
      <c r="N58" s="84"/>
      <c r="O58" s="85"/>
    </row>
    <row r="59" spans="1:21" ht="31.5" customHeight="1" x14ac:dyDescent="0.2">
      <c r="B59" s="1173"/>
      <c r="C59" s="1174"/>
      <c r="D59" s="1180" t="s">
        <v>26</v>
      </c>
      <c r="E59" s="1181"/>
      <c r="F59" s="1181"/>
      <c r="G59" s="1181"/>
      <c r="H59" s="1181"/>
      <c r="I59" s="1181"/>
      <c r="J59" s="1182"/>
      <c r="K59" s="86"/>
      <c r="L59" s="87"/>
      <c r="M59" s="87"/>
      <c r="N59" s="87"/>
      <c r="O59" s="88"/>
    </row>
    <row r="60" spans="1:21" ht="31.5" customHeight="1" thickBot="1" x14ac:dyDescent="0.25">
      <c r="B60" s="1175"/>
      <c r="C60" s="1176"/>
      <c r="D60" s="1183" t="s">
        <v>27</v>
      </c>
      <c r="E60" s="1184"/>
      <c r="F60" s="1184"/>
      <c r="G60" s="1184"/>
      <c r="H60" s="1184"/>
      <c r="I60" s="1184"/>
      <c r="J60" s="118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OQPueS1CVE76kjzKXP8H+WGtrgr6xV5NZ8zMEC4gCrMoSgCzf6laSqLhp41qJkh+RgTXS7h6CBDpH6ZNXEdnw==" saltValue="D1MGuAc0iJblqkxIcnyRr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6" t="s">
        <v>30</v>
      </c>
      <c r="C41" s="1187"/>
      <c r="D41" s="105"/>
      <c r="E41" s="1192" t="s">
        <v>31</v>
      </c>
      <c r="F41" s="1192"/>
      <c r="G41" s="1192"/>
      <c r="H41" s="1193"/>
      <c r="I41" s="343">
        <v>11106</v>
      </c>
      <c r="J41" s="344">
        <v>11026</v>
      </c>
      <c r="K41" s="344">
        <v>10935</v>
      </c>
      <c r="L41" s="344">
        <v>11023</v>
      </c>
      <c r="M41" s="345">
        <v>12801</v>
      </c>
    </row>
    <row r="42" spans="2:13" ht="27.75" customHeight="1" x14ac:dyDescent="0.2">
      <c r="B42" s="1188"/>
      <c r="C42" s="1189"/>
      <c r="D42" s="106"/>
      <c r="E42" s="1194" t="s">
        <v>32</v>
      </c>
      <c r="F42" s="1194"/>
      <c r="G42" s="1194"/>
      <c r="H42" s="1195"/>
      <c r="I42" s="346">
        <v>39</v>
      </c>
      <c r="J42" s="347">
        <v>33</v>
      </c>
      <c r="K42" s="347">
        <v>26</v>
      </c>
      <c r="L42" s="347">
        <v>20</v>
      </c>
      <c r="M42" s="348">
        <v>14</v>
      </c>
    </row>
    <row r="43" spans="2:13" ht="27.75" customHeight="1" x14ac:dyDescent="0.2">
      <c r="B43" s="1188"/>
      <c r="C43" s="1189"/>
      <c r="D43" s="106"/>
      <c r="E43" s="1194" t="s">
        <v>33</v>
      </c>
      <c r="F43" s="1194"/>
      <c r="G43" s="1194"/>
      <c r="H43" s="1195"/>
      <c r="I43" s="346">
        <v>4028</v>
      </c>
      <c r="J43" s="347">
        <v>3548</v>
      </c>
      <c r="K43" s="347">
        <v>3157</v>
      </c>
      <c r="L43" s="347">
        <v>2849</v>
      </c>
      <c r="M43" s="348">
        <v>2536</v>
      </c>
    </row>
    <row r="44" spans="2:13" ht="27.75" customHeight="1" x14ac:dyDescent="0.2">
      <c r="B44" s="1188"/>
      <c r="C44" s="1189"/>
      <c r="D44" s="106"/>
      <c r="E44" s="1194" t="s">
        <v>34</v>
      </c>
      <c r="F44" s="1194"/>
      <c r="G44" s="1194"/>
      <c r="H44" s="1195"/>
      <c r="I44" s="346">
        <v>386</v>
      </c>
      <c r="J44" s="347">
        <v>370</v>
      </c>
      <c r="K44" s="347">
        <v>370</v>
      </c>
      <c r="L44" s="347">
        <v>496</v>
      </c>
      <c r="M44" s="348">
        <v>806</v>
      </c>
    </row>
    <row r="45" spans="2:13" ht="27.75" customHeight="1" x14ac:dyDescent="0.2">
      <c r="B45" s="1188"/>
      <c r="C45" s="1189"/>
      <c r="D45" s="106"/>
      <c r="E45" s="1194" t="s">
        <v>35</v>
      </c>
      <c r="F45" s="1194"/>
      <c r="G45" s="1194"/>
      <c r="H45" s="1195"/>
      <c r="I45" s="346">
        <v>1394</v>
      </c>
      <c r="J45" s="347">
        <v>1305</v>
      </c>
      <c r="K45" s="347">
        <v>1274</v>
      </c>
      <c r="L45" s="347">
        <v>1184</v>
      </c>
      <c r="M45" s="348">
        <v>1117</v>
      </c>
    </row>
    <row r="46" spans="2:13" ht="27.75" customHeight="1" x14ac:dyDescent="0.2">
      <c r="B46" s="1188"/>
      <c r="C46" s="1189"/>
      <c r="D46" s="107"/>
      <c r="E46" s="1194" t="s">
        <v>36</v>
      </c>
      <c r="F46" s="1194"/>
      <c r="G46" s="1194"/>
      <c r="H46" s="1195"/>
      <c r="I46" s="346" t="s">
        <v>489</v>
      </c>
      <c r="J46" s="347" t="s">
        <v>489</v>
      </c>
      <c r="K46" s="347" t="s">
        <v>489</v>
      </c>
      <c r="L46" s="347" t="s">
        <v>489</v>
      </c>
      <c r="M46" s="348" t="s">
        <v>489</v>
      </c>
    </row>
    <row r="47" spans="2:13" ht="27.75" customHeight="1" x14ac:dyDescent="0.2">
      <c r="B47" s="1188"/>
      <c r="C47" s="1189"/>
      <c r="D47" s="108"/>
      <c r="E47" s="1196" t="s">
        <v>37</v>
      </c>
      <c r="F47" s="1197"/>
      <c r="G47" s="1197"/>
      <c r="H47" s="1198"/>
      <c r="I47" s="346" t="s">
        <v>489</v>
      </c>
      <c r="J47" s="347" t="s">
        <v>489</v>
      </c>
      <c r="K47" s="347" t="s">
        <v>489</v>
      </c>
      <c r="L47" s="347" t="s">
        <v>489</v>
      </c>
      <c r="M47" s="348" t="s">
        <v>489</v>
      </c>
    </row>
    <row r="48" spans="2:13" ht="27.75" customHeight="1" x14ac:dyDescent="0.2">
      <c r="B48" s="1188"/>
      <c r="C48" s="1189"/>
      <c r="D48" s="106"/>
      <c r="E48" s="1194" t="s">
        <v>38</v>
      </c>
      <c r="F48" s="1194"/>
      <c r="G48" s="1194"/>
      <c r="H48" s="1195"/>
      <c r="I48" s="346" t="s">
        <v>489</v>
      </c>
      <c r="J48" s="347" t="s">
        <v>489</v>
      </c>
      <c r="K48" s="347" t="s">
        <v>489</v>
      </c>
      <c r="L48" s="347" t="s">
        <v>489</v>
      </c>
      <c r="M48" s="348" t="s">
        <v>489</v>
      </c>
    </row>
    <row r="49" spans="2:13" ht="27.75" customHeight="1" x14ac:dyDescent="0.2">
      <c r="B49" s="1190"/>
      <c r="C49" s="1191"/>
      <c r="D49" s="106"/>
      <c r="E49" s="1194" t="s">
        <v>39</v>
      </c>
      <c r="F49" s="1194"/>
      <c r="G49" s="1194"/>
      <c r="H49" s="1195"/>
      <c r="I49" s="346" t="s">
        <v>489</v>
      </c>
      <c r="J49" s="347" t="s">
        <v>489</v>
      </c>
      <c r="K49" s="347" t="s">
        <v>489</v>
      </c>
      <c r="L49" s="347" t="s">
        <v>489</v>
      </c>
      <c r="M49" s="348" t="s">
        <v>489</v>
      </c>
    </row>
    <row r="50" spans="2:13" ht="27.75" customHeight="1" x14ac:dyDescent="0.2">
      <c r="B50" s="1199" t="s">
        <v>40</v>
      </c>
      <c r="C50" s="1200"/>
      <c r="D50" s="109"/>
      <c r="E50" s="1194" t="s">
        <v>41</v>
      </c>
      <c r="F50" s="1194"/>
      <c r="G50" s="1194"/>
      <c r="H50" s="1195"/>
      <c r="I50" s="346">
        <v>2648</v>
      </c>
      <c r="J50" s="347">
        <v>2805</v>
      </c>
      <c r="K50" s="347">
        <v>3099</v>
      </c>
      <c r="L50" s="347">
        <v>3752</v>
      </c>
      <c r="M50" s="348">
        <v>3925</v>
      </c>
    </row>
    <row r="51" spans="2:13" ht="27.75" customHeight="1" x14ac:dyDescent="0.2">
      <c r="B51" s="1188"/>
      <c r="C51" s="1189"/>
      <c r="D51" s="106"/>
      <c r="E51" s="1194" t="s">
        <v>42</v>
      </c>
      <c r="F51" s="1194"/>
      <c r="G51" s="1194"/>
      <c r="H51" s="1195"/>
      <c r="I51" s="346" t="s">
        <v>489</v>
      </c>
      <c r="J51" s="347" t="s">
        <v>489</v>
      </c>
      <c r="K51" s="347" t="s">
        <v>489</v>
      </c>
      <c r="L51" s="347" t="s">
        <v>489</v>
      </c>
      <c r="M51" s="348" t="s">
        <v>489</v>
      </c>
    </row>
    <row r="52" spans="2:13" ht="27.75" customHeight="1" x14ac:dyDescent="0.2">
      <c r="B52" s="1190"/>
      <c r="C52" s="1191"/>
      <c r="D52" s="106"/>
      <c r="E52" s="1194" t="s">
        <v>43</v>
      </c>
      <c r="F52" s="1194"/>
      <c r="G52" s="1194"/>
      <c r="H52" s="1195"/>
      <c r="I52" s="346">
        <v>10150</v>
      </c>
      <c r="J52" s="347">
        <v>11337</v>
      </c>
      <c r="K52" s="347">
        <v>10859</v>
      </c>
      <c r="L52" s="347">
        <v>10604</v>
      </c>
      <c r="M52" s="348">
        <v>11152</v>
      </c>
    </row>
    <row r="53" spans="2:13" ht="27.75" customHeight="1" thickBot="1" x14ac:dyDescent="0.25">
      <c r="B53" s="1201" t="s">
        <v>19</v>
      </c>
      <c r="C53" s="1202"/>
      <c r="D53" s="110"/>
      <c r="E53" s="1203" t="s">
        <v>44</v>
      </c>
      <c r="F53" s="1203"/>
      <c r="G53" s="1203"/>
      <c r="H53" s="1204"/>
      <c r="I53" s="349">
        <v>4155</v>
      </c>
      <c r="J53" s="350">
        <v>2139</v>
      </c>
      <c r="K53" s="350">
        <v>1805</v>
      </c>
      <c r="L53" s="350">
        <v>1216</v>
      </c>
      <c r="M53" s="351">
        <v>2197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0hs3AOXaAlIcxaZ9tQNKCcM+yZISlYoIgUsrJPbW5W4ZT3WnDRYagDdKCOFO2dd9vjGSzC4ytZHnuo6aSMhYyQ==" saltValue="pBzkhnLMG1VCltr4M77Y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3" t="s">
        <v>46</v>
      </c>
      <c r="D55" s="1213"/>
      <c r="E55" s="1214"/>
      <c r="F55" s="352">
        <v>1876</v>
      </c>
      <c r="G55" s="352">
        <v>2159</v>
      </c>
      <c r="H55" s="353">
        <v>2327</v>
      </c>
    </row>
    <row r="56" spans="2:8" ht="52.5" customHeight="1" x14ac:dyDescent="0.2">
      <c r="B56" s="122"/>
      <c r="C56" s="1215" t="s">
        <v>47</v>
      </c>
      <c r="D56" s="1215"/>
      <c r="E56" s="1216"/>
      <c r="F56" s="354">
        <v>159</v>
      </c>
      <c r="G56" s="354">
        <v>397</v>
      </c>
      <c r="H56" s="355">
        <v>655</v>
      </c>
    </row>
    <row r="57" spans="2:8" ht="53.25" customHeight="1" x14ac:dyDescent="0.2">
      <c r="B57" s="122"/>
      <c r="C57" s="1217" t="s">
        <v>48</v>
      </c>
      <c r="D57" s="1217"/>
      <c r="E57" s="1218"/>
      <c r="F57" s="356">
        <v>1008</v>
      </c>
      <c r="G57" s="356">
        <v>1140</v>
      </c>
      <c r="H57" s="357">
        <v>886</v>
      </c>
    </row>
    <row r="58" spans="2:8" ht="45.75" customHeight="1" x14ac:dyDescent="0.2">
      <c r="B58" s="123"/>
      <c r="C58" s="1205" t="s">
        <v>560</v>
      </c>
      <c r="D58" s="1206"/>
      <c r="E58" s="1207"/>
      <c r="F58" s="358">
        <v>485</v>
      </c>
      <c r="G58" s="358">
        <v>516</v>
      </c>
      <c r="H58" s="359">
        <v>308</v>
      </c>
    </row>
    <row r="59" spans="2:8" ht="45.75" customHeight="1" x14ac:dyDescent="0.2">
      <c r="B59" s="123"/>
      <c r="C59" s="1205" t="s">
        <v>561</v>
      </c>
      <c r="D59" s="1206"/>
      <c r="E59" s="1207"/>
      <c r="F59" s="358">
        <v>291</v>
      </c>
      <c r="G59" s="358">
        <v>291</v>
      </c>
      <c r="H59" s="359">
        <v>291</v>
      </c>
    </row>
    <row r="60" spans="2:8" ht="45.75" customHeight="1" x14ac:dyDescent="0.2">
      <c r="B60" s="123"/>
      <c r="C60" s="1205" t="s">
        <v>562</v>
      </c>
      <c r="D60" s="1206"/>
      <c r="E60" s="1207"/>
      <c r="F60" s="358">
        <v>75</v>
      </c>
      <c r="G60" s="358">
        <v>186</v>
      </c>
      <c r="H60" s="359">
        <v>186</v>
      </c>
    </row>
    <row r="61" spans="2:8" ht="45.75" customHeight="1" x14ac:dyDescent="0.2">
      <c r="B61" s="123"/>
      <c r="C61" s="1205" t="s">
        <v>563</v>
      </c>
      <c r="D61" s="1206"/>
      <c r="E61" s="1207"/>
      <c r="F61" s="358">
        <v>33</v>
      </c>
      <c r="G61" s="358">
        <v>33</v>
      </c>
      <c r="H61" s="359">
        <v>44</v>
      </c>
    </row>
    <row r="62" spans="2:8" ht="45.75" customHeight="1" thickBot="1" x14ac:dyDescent="0.25">
      <c r="B62" s="124"/>
      <c r="C62" s="1208" t="s">
        <v>564</v>
      </c>
      <c r="D62" s="1209"/>
      <c r="E62" s="1210"/>
      <c r="F62" s="360">
        <v>30</v>
      </c>
      <c r="G62" s="360">
        <v>30</v>
      </c>
      <c r="H62" s="361">
        <v>30</v>
      </c>
    </row>
    <row r="63" spans="2:8" ht="52.5" customHeight="1" thickBot="1" x14ac:dyDescent="0.25">
      <c r="B63" s="125"/>
      <c r="C63" s="1211" t="s">
        <v>49</v>
      </c>
      <c r="D63" s="1211"/>
      <c r="E63" s="1212"/>
      <c r="F63" s="362">
        <v>3043</v>
      </c>
      <c r="G63" s="362">
        <v>3695</v>
      </c>
      <c r="H63" s="363">
        <v>3868</v>
      </c>
    </row>
    <row r="64" spans="2:8" ht="13.2" x14ac:dyDescent="0.2"/>
  </sheetData>
  <sheetProtection algorithmName="SHA-512" hashValue="7ff2U7/xdTf1toGx4CSw3174dQNb9hL6PTwB8DUIs7QWCJYlcR8sj1PakGDBjz8d+Hz982nJpRgvsTQ2ZjaEEQ==" saltValue="Ihsm/Hjyb0bB+4ex3T3d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40949</v>
      </c>
      <c r="E3" s="144"/>
      <c r="F3" s="145">
        <v>52068</v>
      </c>
      <c r="G3" s="146"/>
      <c r="H3" s="147"/>
    </row>
    <row r="4" spans="1:8" x14ac:dyDescent="0.2">
      <c r="A4" s="148"/>
      <c r="B4" s="149"/>
      <c r="C4" s="150"/>
      <c r="D4" s="151">
        <v>22417</v>
      </c>
      <c r="E4" s="152"/>
      <c r="F4" s="153">
        <v>26936</v>
      </c>
      <c r="G4" s="154"/>
      <c r="H4" s="155"/>
    </row>
    <row r="5" spans="1:8" x14ac:dyDescent="0.2">
      <c r="A5" s="136" t="s">
        <v>522</v>
      </c>
      <c r="B5" s="141"/>
      <c r="C5" s="142"/>
      <c r="D5" s="143">
        <v>52596</v>
      </c>
      <c r="E5" s="144"/>
      <c r="F5" s="145">
        <v>47161</v>
      </c>
      <c r="G5" s="146"/>
      <c r="H5" s="147"/>
    </row>
    <row r="6" spans="1:8" x14ac:dyDescent="0.2">
      <c r="A6" s="148"/>
      <c r="B6" s="149"/>
      <c r="C6" s="150"/>
      <c r="D6" s="151">
        <v>22173</v>
      </c>
      <c r="E6" s="152"/>
      <c r="F6" s="153">
        <v>24595</v>
      </c>
      <c r="G6" s="154"/>
      <c r="H6" s="155"/>
    </row>
    <row r="7" spans="1:8" x14ac:dyDescent="0.2">
      <c r="A7" s="136" t="s">
        <v>523</v>
      </c>
      <c r="B7" s="141"/>
      <c r="C7" s="142"/>
      <c r="D7" s="143">
        <v>53324</v>
      </c>
      <c r="E7" s="144"/>
      <c r="F7" s="145">
        <v>43423</v>
      </c>
      <c r="G7" s="146"/>
      <c r="H7" s="147"/>
    </row>
    <row r="8" spans="1:8" x14ac:dyDescent="0.2">
      <c r="A8" s="148"/>
      <c r="B8" s="149"/>
      <c r="C8" s="150"/>
      <c r="D8" s="151">
        <v>8001</v>
      </c>
      <c r="E8" s="152"/>
      <c r="F8" s="153">
        <v>22207</v>
      </c>
      <c r="G8" s="154"/>
      <c r="H8" s="155"/>
    </row>
    <row r="9" spans="1:8" x14ac:dyDescent="0.2">
      <c r="A9" s="136" t="s">
        <v>524</v>
      </c>
      <c r="B9" s="141"/>
      <c r="C9" s="142"/>
      <c r="D9" s="143">
        <v>44389</v>
      </c>
      <c r="E9" s="144"/>
      <c r="F9" s="145">
        <v>45265</v>
      </c>
      <c r="G9" s="146"/>
      <c r="H9" s="147"/>
    </row>
    <row r="10" spans="1:8" x14ac:dyDescent="0.2">
      <c r="A10" s="148"/>
      <c r="B10" s="149"/>
      <c r="C10" s="150"/>
      <c r="D10" s="151">
        <v>8556</v>
      </c>
      <c r="E10" s="152"/>
      <c r="F10" s="153">
        <v>22600</v>
      </c>
      <c r="G10" s="154"/>
      <c r="H10" s="155"/>
    </row>
    <row r="11" spans="1:8" x14ac:dyDescent="0.2">
      <c r="A11" s="136" t="s">
        <v>525</v>
      </c>
      <c r="B11" s="141"/>
      <c r="C11" s="142"/>
      <c r="D11" s="143">
        <v>48600</v>
      </c>
      <c r="E11" s="144"/>
      <c r="F11" s="145">
        <v>54621</v>
      </c>
      <c r="G11" s="146"/>
      <c r="H11" s="147"/>
    </row>
    <row r="12" spans="1:8" x14ac:dyDescent="0.2">
      <c r="A12" s="148"/>
      <c r="B12" s="149"/>
      <c r="C12" s="156"/>
      <c r="D12" s="151">
        <v>12467</v>
      </c>
      <c r="E12" s="152"/>
      <c r="F12" s="153">
        <v>30892</v>
      </c>
      <c r="G12" s="154"/>
      <c r="H12" s="155"/>
    </row>
    <row r="13" spans="1:8" x14ac:dyDescent="0.2">
      <c r="A13" s="136"/>
      <c r="B13" s="141"/>
      <c r="C13" s="157"/>
      <c r="D13" s="158">
        <v>47972</v>
      </c>
      <c r="E13" s="159"/>
      <c r="F13" s="160">
        <v>48508</v>
      </c>
      <c r="G13" s="161"/>
      <c r="H13" s="147"/>
    </row>
    <row r="14" spans="1:8" x14ac:dyDescent="0.2">
      <c r="A14" s="148"/>
      <c r="B14" s="149"/>
      <c r="C14" s="150"/>
      <c r="D14" s="151">
        <v>14723</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4.32</v>
      </c>
      <c r="C19" s="162">
        <f>ROUND(VALUE(SUBSTITUTE(実質収支比率等に係る経年分析!G$48,"▲","-")),2)</f>
        <v>5.51</v>
      </c>
      <c r="D19" s="162">
        <f>ROUND(VALUE(SUBSTITUTE(実質収支比率等に係る経年分析!H$48,"▲","-")),2)</f>
        <v>7.02</v>
      </c>
      <c r="E19" s="162">
        <f>ROUND(VALUE(SUBSTITUTE(実質収支比率等に係る経年分析!I$48,"▲","-")),2)</f>
        <v>5.73</v>
      </c>
      <c r="F19" s="162">
        <f>ROUND(VALUE(SUBSTITUTE(実質収支比率等に係る経年分析!J$48,"▲","-")),2)</f>
        <v>5.58</v>
      </c>
    </row>
    <row r="20" spans="1:11" x14ac:dyDescent="0.2">
      <c r="A20" s="162" t="s">
        <v>53</v>
      </c>
      <c r="B20" s="162">
        <f>ROUND(VALUE(SUBSTITUTE(実質収支比率等に係る経年分析!F$47,"▲","-")),2)</f>
        <v>19.43</v>
      </c>
      <c r="C20" s="162">
        <f>ROUND(VALUE(SUBSTITUTE(実質収支比率等に係る経年分析!G$47,"▲","-")),2)</f>
        <v>18.29</v>
      </c>
      <c r="D20" s="162">
        <f>ROUND(VALUE(SUBSTITUTE(実質収支比率等に係る経年分析!H$47,"▲","-")),2)</f>
        <v>22.87</v>
      </c>
      <c r="E20" s="162">
        <f>ROUND(VALUE(SUBSTITUTE(実質収支比率等に係る経年分析!I$47,"▲","-")),2)</f>
        <v>25.97</v>
      </c>
      <c r="F20" s="162">
        <f>ROUND(VALUE(SUBSTITUTE(実質収支比率等に係る経年分析!J$47,"▲","-")),2)</f>
        <v>27.11</v>
      </c>
    </row>
    <row r="21" spans="1:11" x14ac:dyDescent="0.2">
      <c r="A21" s="162" t="s">
        <v>54</v>
      </c>
      <c r="B21" s="162">
        <f>IF(ISNUMBER(VALUE(SUBSTITUTE(実質収支比率等に係る経年分析!F$49,"▲","-"))),ROUND(VALUE(SUBSTITUTE(実質収支比率等に係る経年分析!F$49,"▲","-")),2),NA())</f>
        <v>-1.1399999999999999</v>
      </c>
      <c r="C21" s="162">
        <f>IF(ISNUMBER(VALUE(SUBSTITUTE(実質収支比率等に係る経年分析!G$49,"▲","-"))),ROUND(VALUE(SUBSTITUTE(実質収支比率等に係る経年分析!G$49,"▲","-")),2),NA())</f>
        <v>1.64</v>
      </c>
      <c r="D21" s="162">
        <f>IF(ISNUMBER(VALUE(SUBSTITUTE(実質収支比率等に係る経年分析!H$49,"▲","-"))),ROUND(VALUE(SUBSTITUTE(実質収支比率等に係る経年分析!H$49,"▲","-")),2),NA())</f>
        <v>5.68</v>
      </c>
      <c r="E21" s="162">
        <f>IF(ISNUMBER(VALUE(SUBSTITUTE(実質収支比率等に係る経年分析!I$49,"▲","-"))),ROUND(VALUE(SUBSTITUTE(実質収支比率等に係る経年分析!I$49,"▲","-")),2),NA())</f>
        <v>2.2000000000000002</v>
      </c>
      <c r="F21" s="162">
        <f>IF(ISNUMBER(VALUE(SUBSTITUTE(実質収支比率等に係る経年分析!J$49,"▲","-"))),ROUND(VALUE(SUBSTITUTE(実質収支比率等に係る経年分析!J$49,"▲","-")),2),NA())</f>
        <v>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墓地事業特別会計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介護保険特別会計（介護サービス事業勘定）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7.0000000000000007E-2</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0.74</v>
      </c>
    </row>
    <row r="34" spans="1:16" x14ac:dyDescent="0.2">
      <c r="A34" s="163" t="str">
        <f>IF(連結実質赤字比率に係る赤字・黒字の構成分析!C$36="",NA(),連結実質赤字比率に係る赤字・黒字の構成分析!C$36)</f>
        <v>介護保険特別会計（保険事業勘定）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0.27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0.97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1.79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1.64</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4.3099999999999996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5.51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7.02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5.72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5.58</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19.190000000000001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18.079999999999998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17.940000000000001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16.48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17.73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1029</v>
      </c>
      <c r="E42" s="164"/>
      <c r="F42" s="164"/>
      <c r="G42" s="164">
        <f>'実質公債費比率（分子）の構造'!L$52</f>
        <v>995</v>
      </c>
      <c r="H42" s="164"/>
      <c r="I42" s="164"/>
      <c r="J42" s="164">
        <f>'実質公債費比率（分子）の構造'!M$52</f>
        <v>954</v>
      </c>
      <c r="K42" s="164"/>
      <c r="L42" s="164"/>
      <c r="M42" s="164">
        <f>'実質公債費比率（分子）の構造'!N$52</f>
        <v>931</v>
      </c>
      <c r="N42" s="164"/>
      <c r="O42" s="164"/>
      <c r="P42" s="164">
        <f>'実質公債費比率（分子）の構造'!O$52</f>
        <v>910</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f>'実質公債費比率（分子）の構造'!N$51</f>
        <v>0</v>
      </c>
      <c r="L43" s="164"/>
      <c r="M43" s="164"/>
      <c r="N43" s="164" t="str">
        <f>'実質公債費比率（分子）の構造'!O$51</f>
        <v>-</v>
      </c>
      <c r="O43" s="164"/>
      <c r="P43" s="164"/>
    </row>
    <row r="44" spans="1:16" x14ac:dyDescent="0.2">
      <c r="A44" s="164" t="s">
        <v>62</v>
      </c>
      <c r="B44" s="164">
        <f>'実質公債費比率（分子）の構造'!K$50</f>
        <v>6</v>
      </c>
      <c r="C44" s="164"/>
      <c r="D44" s="164"/>
      <c r="E44" s="164">
        <f>'実質公債費比率（分子）の構造'!L$50</f>
        <v>6</v>
      </c>
      <c r="F44" s="164"/>
      <c r="G44" s="164"/>
      <c r="H44" s="164">
        <f>'実質公債費比率（分子）の構造'!M$50</f>
        <v>6</v>
      </c>
      <c r="I44" s="164"/>
      <c r="J44" s="164"/>
      <c r="K44" s="164">
        <f>'実質公債費比率（分子）の構造'!N$50</f>
        <v>6</v>
      </c>
      <c r="L44" s="164"/>
      <c r="M44" s="164"/>
      <c r="N44" s="164">
        <f>'実質公債費比率（分子）の構造'!O$50</f>
        <v>6</v>
      </c>
      <c r="O44" s="164"/>
      <c r="P44" s="164"/>
    </row>
    <row r="45" spans="1:16" x14ac:dyDescent="0.2">
      <c r="A45" s="164" t="s">
        <v>63</v>
      </c>
      <c r="B45" s="164">
        <f>'実質公債費比率（分子）の構造'!K$49</f>
        <v>103</v>
      </c>
      <c r="C45" s="164"/>
      <c r="D45" s="164"/>
      <c r="E45" s="164">
        <f>'実質公債費比率（分子）の構造'!L$49</f>
        <v>95</v>
      </c>
      <c r="F45" s="164"/>
      <c r="G45" s="164"/>
      <c r="H45" s="164">
        <f>'実質公債費比率（分子）の構造'!M$49</f>
        <v>98</v>
      </c>
      <c r="I45" s="164"/>
      <c r="J45" s="164"/>
      <c r="K45" s="164">
        <f>'実質公債費比率（分子）の構造'!N$49</f>
        <v>63</v>
      </c>
      <c r="L45" s="164"/>
      <c r="M45" s="164"/>
      <c r="N45" s="164">
        <f>'実質公債費比率（分子）の構造'!O$49</f>
        <v>68</v>
      </c>
      <c r="O45" s="164"/>
      <c r="P45" s="164"/>
    </row>
    <row r="46" spans="1:16" x14ac:dyDescent="0.2">
      <c r="A46" s="164" t="s">
        <v>64</v>
      </c>
      <c r="B46" s="164">
        <f>'実質公債費比率（分子）の構造'!K$48</f>
        <v>270</v>
      </c>
      <c r="C46" s="164"/>
      <c r="D46" s="164"/>
      <c r="E46" s="164">
        <f>'実質公債費比率（分子）の構造'!L$48</f>
        <v>266</v>
      </c>
      <c r="F46" s="164"/>
      <c r="G46" s="164"/>
      <c r="H46" s="164">
        <f>'実質公債費比率（分子）の構造'!M$48</f>
        <v>258</v>
      </c>
      <c r="I46" s="164"/>
      <c r="J46" s="164"/>
      <c r="K46" s="164">
        <f>'実質公債費比率（分子）の構造'!N$48</f>
        <v>259</v>
      </c>
      <c r="L46" s="164"/>
      <c r="M46" s="164"/>
      <c r="N46" s="164">
        <f>'実質公債費比率（分子）の構造'!O$48</f>
        <v>240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1176</v>
      </c>
      <c r="C49" s="164"/>
      <c r="D49" s="164"/>
      <c r="E49" s="164">
        <f>'実質公債費比率（分子）の構造'!L$45</f>
        <v>1261</v>
      </c>
      <c r="F49" s="164"/>
      <c r="G49" s="164"/>
      <c r="H49" s="164">
        <f>'実質公債費比率（分子）の構造'!M$45</f>
        <v>982</v>
      </c>
      <c r="I49" s="164"/>
      <c r="J49" s="164"/>
      <c r="K49" s="164">
        <f>'実質公債費比率（分子）の構造'!N$45</f>
        <v>1014</v>
      </c>
      <c r="L49" s="164"/>
      <c r="M49" s="164"/>
      <c r="N49" s="164">
        <f>'実質公債費比率（分子）の構造'!O$45</f>
        <v>997</v>
      </c>
      <c r="O49" s="164"/>
      <c r="P49" s="164"/>
    </row>
    <row r="50" spans="1:16" x14ac:dyDescent="0.2">
      <c r="A50" s="164" t="s">
        <v>67</v>
      </c>
      <c r="B50" s="164" t="e">
        <f>NA()</f>
        <v>#N/A</v>
      </c>
      <c r="C50" s="164">
        <f>IF(ISNUMBER('実質公債費比率（分子）の構造'!K$53),'実質公債費比率（分子）の構造'!K$53,NA())</f>
        <v>526</v>
      </c>
      <c r="D50" s="164" t="e">
        <f>NA()</f>
        <v>#N/A</v>
      </c>
      <c r="E50" s="164" t="e">
        <f>NA()</f>
        <v>#N/A</v>
      </c>
      <c r="F50" s="164">
        <f>IF(ISNUMBER('実質公債費比率（分子）の構造'!L$53),'実質公債費比率（分子）の構造'!L$53,NA())</f>
        <v>633</v>
      </c>
      <c r="G50" s="164" t="e">
        <f>NA()</f>
        <v>#N/A</v>
      </c>
      <c r="H50" s="164" t="e">
        <f>NA()</f>
        <v>#N/A</v>
      </c>
      <c r="I50" s="164">
        <f>IF(ISNUMBER('実質公債費比率（分子）の構造'!M$53),'実質公債費比率（分子）の構造'!M$53,NA())</f>
        <v>390</v>
      </c>
      <c r="J50" s="164" t="e">
        <f>NA()</f>
        <v>#N/A</v>
      </c>
      <c r="K50" s="164" t="e">
        <f>NA()</f>
        <v>#N/A</v>
      </c>
      <c r="L50" s="164">
        <f>IF(ISNUMBER('実質公債費比率（分子）の構造'!N$53),'実質公債費比率（分子）の構造'!N$53,NA())</f>
        <v>411</v>
      </c>
      <c r="M50" s="164" t="e">
        <f>NA()</f>
        <v>#N/A</v>
      </c>
      <c r="N50" s="164" t="e">
        <f>NA()</f>
        <v>#N/A</v>
      </c>
      <c r="O50" s="164">
        <f>IF(ISNUMBER('実質公債費比率（分子）の構造'!O$53),'実質公債費比率（分子）の構造'!O$53,NA())</f>
        <v>401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10150</v>
      </c>
      <c r="E56" s="163"/>
      <c r="F56" s="163"/>
      <c r="G56" s="163">
        <f>'将来負担比率（分子）の構造'!J$52</f>
        <v>11337</v>
      </c>
      <c r="H56" s="163"/>
      <c r="I56" s="163"/>
      <c r="J56" s="163">
        <f>'将来負担比率（分子）の構造'!K$52</f>
        <v>10859</v>
      </c>
      <c r="K56" s="163"/>
      <c r="L56" s="163"/>
      <c r="M56" s="163">
        <f>'将来負担比率（分子）の構造'!L$52</f>
        <v>10604</v>
      </c>
      <c r="N56" s="163"/>
      <c r="O56" s="163"/>
      <c r="P56" s="163">
        <f>'将来負担比率（分子）の構造'!M$52</f>
        <v>11152</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2648</v>
      </c>
      <c r="E58" s="163"/>
      <c r="F58" s="163"/>
      <c r="G58" s="163">
        <f>'将来負担比率（分子）の構造'!J$50</f>
        <v>2805</v>
      </c>
      <c r="H58" s="163"/>
      <c r="I58" s="163"/>
      <c r="J58" s="163">
        <f>'将来負担比率（分子）の構造'!K$50</f>
        <v>3099</v>
      </c>
      <c r="K58" s="163"/>
      <c r="L58" s="163"/>
      <c r="M58" s="163">
        <f>'将来負担比率（分子）の構造'!L$50</f>
        <v>3752</v>
      </c>
      <c r="N58" s="163"/>
      <c r="O58" s="163"/>
      <c r="P58" s="163">
        <f>'将来負担比率（分子）の構造'!M$50</f>
        <v>3925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1394</v>
      </c>
      <c r="C62" s="163"/>
      <c r="D62" s="163"/>
      <c r="E62" s="163">
        <f>'将来負担比率（分子）の構造'!J$45</f>
        <v>1305</v>
      </c>
      <c r="F62" s="163"/>
      <c r="G62" s="163"/>
      <c r="H62" s="163">
        <f>'将来負担比率（分子）の構造'!K$45</f>
        <v>1274</v>
      </c>
      <c r="I62" s="163"/>
      <c r="J62" s="163"/>
      <c r="K62" s="163">
        <f>'将来負担比率（分子）の構造'!L$45</f>
        <v>1184</v>
      </c>
      <c r="L62" s="163"/>
      <c r="M62" s="163"/>
      <c r="N62" s="163">
        <f>'将来負担比率（分子）の構造'!M$45</f>
        <v>1117</v>
      </c>
      <c r="O62" s="163"/>
      <c r="P62" s="163"/>
    </row>
    <row r="63" spans="1:16" x14ac:dyDescent="0.2">
      <c r="A63" s="163" t="s">
        <v>34</v>
      </c>
      <c r="B63" s="163">
        <f>'将来負担比率（分子）の構造'!I$44</f>
        <v>386</v>
      </c>
      <c r="C63" s="163"/>
      <c r="D63" s="163"/>
      <c r="E63" s="163">
        <f>'将来負担比率（分子）の構造'!J$44</f>
        <v>370</v>
      </c>
      <c r="F63" s="163"/>
      <c r="G63" s="163"/>
      <c r="H63" s="163">
        <f>'将来負担比率（分子）の構造'!K$44</f>
        <v>370</v>
      </c>
      <c r="I63" s="163"/>
      <c r="J63" s="163"/>
      <c r="K63" s="163">
        <f>'将来負担比率（分子）の構造'!L$44</f>
        <v>496</v>
      </c>
      <c r="L63" s="163"/>
      <c r="M63" s="163"/>
      <c r="N63" s="163">
        <f>'将来負担比率（分子）の構造'!M$44</f>
        <v>806</v>
      </c>
      <c r="O63" s="163"/>
      <c r="P63" s="163"/>
    </row>
    <row r="64" spans="1:16" x14ac:dyDescent="0.2">
      <c r="A64" s="163" t="s">
        <v>33</v>
      </c>
      <c r="B64" s="163">
        <f>'将来負担比率（分子）の構造'!I$43</f>
        <v>4028</v>
      </c>
      <c r="C64" s="163"/>
      <c r="D64" s="163"/>
      <c r="E64" s="163">
        <f>'将来負担比率（分子）の構造'!J$43</f>
        <v>3548</v>
      </c>
      <c r="F64" s="163"/>
      <c r="G64" s="163"/>
      <c r="H64" s="163">
        <f>'将来負担比率（分子）の構造'!K$43</f>
        <v>3157</v>
      </c>
      <c r="I64" s="163"/>
      <c r="J64" s="163"/>
      <c r="K64" s="163">
        <f>'将来負担比率（分子）の構造'!L$43</f>
        <v>2849</v>
      </c>
      <c r="L64" s="163"/>
      <c r="M64" s="163"/>
      <c r="N64" s="163">
        <f>'将来負担比率（分子）の構造'!M$43</f>
        <v>2536</v>
      </c>
      <c r="O64" s="163"/>
      <c r="P64" s="163"/>
    </row>
    <row r="65" spans="1:16" x14ac:dyDescent="0.2">
      <c r="A65" s="163" t="s">
        <v>32</v>
      </c>
      <c r="B65" s="163">
        <f>'将来負担比率（分子）の構造'!I$42</f>
        <v>39</v>
      </c>
      <c r="C65" s="163"/>
      <c r="D65" s="163"/>
      <c r="E65" s="163">
        <f>'将来負担比率（分子）の構造'!J$42</f>
        <v>33</v>
      </c>
      <c r="F65" s="163"/>
      <c r="G65" s="163"/>
      <c r="H65" s="163">
        <f>'将来負担比率（分子）の構造'!K$42</f>
        <v>26</v>
      </c>
      <c r="I65" s="163"/>
      <c r="J65" s="163"/>
      <c r="K65" s="163">
        <f>'将来負担比率（分子）の構造'!L$42</f>
        <v>20</v>
      </c>
      <c r="L65" s="163"/>
      <c r="M65" s="163"/>
      <c r="N65" s="163">
        <f>'将来負担比率（分子）の構造'!M$42</f>
        <v>14</v>
      </c>
      <c r="O65" s="163"/>
      <c r="P65" s="163"/>
    </row>
    <row r="66" spans="1:16" x14ac:dyDescent="0.2">
      <c r="A66" s="163" t="s">
        <v>31</v>
      </c>
      <c r="B66" s="163">
        <f>'将来負担比率（分子）の構造'!I$41</f>
        <v>11106</v>
      </c>
      <c r="C66" s="163"/>
      <c r="D66" s="163"/>
      <c r="E66" s="163">
        <f>'将来負担比率（分子）の構造'!J$41</f>
        <v>11026</v>
      </c>
      <c r="F66" s="163"/>
      <c r="G66" s="163"/>
      <c r="H66" s="163">
        <f>'将来負担比率（分子）の構造'!K$41</f>
        <v>10935</v>
      </c>
      <c r="I66" s="163"/>
      <c r="J66" s="163"/>
      <c r="K66" s="163">
        <f>'将来負担比率（分子）の構造'!L$41</f>
        <v>11023</v>
      </c>
      <c r="L66" s="163"/>
      <c r="M66" s="163"/>
      <c r="N66" s="163">
        <f>'将来負担比率（分子）の構造'!M$41</f>
        <v>12801</v>
      </c>
      <c r="O66" s="163"/>
      <c r="P66" s="163"/>
    </row>
    <row r="67" spans="1:16" x14ac:dyDescent="0.2">
      <c r="A67" s="163" t="s">
        <v>71</v>
      </c>
      <c r="B67" s="163" t="e">
        <f>NA()</f>
        <v>#N/A</v>
      </c>
      <c r="C67" s="163">
        <f>IF(ISNUMBER('将来負担比率（分子）の構造'!I$53), IF('将来負担比率（分子）の構造'!I$53 &lt; 0, 0, '将来負担比率（分子）の構造'!I$53), NA())</f>
        <v>4155</v>
      </c>
      <c r="D67" s="163" t="e">
        <f>NA()</f>
        <v>#N/A</v>
      </c>
      <c r="E67" s="163" t="e">
        <f>NA()</f>
        <v>#N/A</v>
      </c>
      <c r="F67" s="163">
        <f>IF(ISNUMBER('将来負担比率（分子）の構造'!J$53), IF('将来負担比率（分子）の構造'!J$53 &lt; 0, 0, '将来負担比率（分子）の構造'!J$53), NA())</f>
        <v>2139</v>
      </c>
      <c r="G67" s="163" t="e">
        <f>NA()</f>
        <v>#N/A</v>
      </c>
      <c r="H67" s="163" t="e">
        <f>NA()</f>
        <v>#N/A</v>
      </c>
      <c r="I67" s="163">
        <f>IF(ISNUMBER('将来負担比率（分子）の構造'!K$53), IF('将来負担比率（分子）の構造'!K$53 &lt; 0, 0, '将来負担比率（分子）の構造'!K$53), NA())</f>
        <v>1805</v>
      </c>
      <c r="J67" s="163" t="e">
        <f>NA()</f>
        <v>#N/A</v>
      </c>
      <c r="K67" s="163" t="e">
        <f>NA()</f>
        <v>#N/A</v>
      </c>
      <c r="L67" s="163">
        <f>IF(ISNUMBER('将来負担比率（分子）の構造'!L$53), IF('将来負担比率（分子）の構造'!L$53 &lt; 0, 0, '将来負担比率（分子）の構造'!L$53), NA())</f>
        <v>1216</v>
      </c>
      <c r="M67" s="163" t="e">
        <f>NA()</f>
        <v>#N/A</v>
      </c>
      <c r="N67" s="163" t="e">
        <f>NA()</f>
        <v>#N/A</v>
      </c>
      <c r="O67" s="163">
        <f>IF(ISNUMBER('将来負担比率（分子）の構造'!M$53), IF('将来負担比率（分子）の構造'!M$53 &lt; 0, 0, '将来負担比率（分子）の構造'!M$53), NA())</f>
        <v>2197</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1876</v>
      </c>
      <c r="C72" s="167">
        <f>基金残高に係る経年分析!G55</f>
        <v>2159</v>
      </c>
      <c r="D72" s="167">
        <f>基金残高に係る経年分析!H55</f>
        <v>2327</v>
      </c>
    </row>
    <row r="73" spans="1:16" x14ac:dyDescent="0.2">
      <c r="A73" s="166" t="s">
        <v>74</v>
      </c>
      <c r="B73" s="167">
        <f>基金残高に係る経年分析!F56</f>
        <v>159</v>
      </c>
      <c r="C73" s="167">
        <f>基金残高に係る経年分析!G56</f>
        <v>397</v>
      </c>
      <c r="D73" s="167">
        <f>基金残高に係る経年分析!H56</f>
        <v>655</v>
      </c>
    </row>
    <row r="74" spans="1:16" x14ac:dyDescent="0.2">
      <c r="A74" s="166" t="s">
        <v>75</v>
      </c>
      <c r="B74" s="167">
        <f>基金残高に係る経年分析!F57</f>
        <v>1008</v>
      </c>
      <c r="C74" s="167">
        <f>基金残高に係る経年分析!G57</f>
        <v>1140</v>
      </c>
      <c r="D74" s="167">
        <f>基金残高に係る経年分析!H57</f>
        <v>886</v>
      </c>
    </row>
  </sheetData>
  <sheetProtection algorithmName="SHA-512" hashValue="K4/KjLUgoJM5iMaZ1ytFHHbbG+Ag5gSHXdUN1X4W3Pd9mApYtpv/ZAqNpWrUKgnDm8mu+pFMHwz80gVsSGCKPA==" saltValue="8JIdfV2VONzHOTeVQmM0E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4168267</v>
      </c>
      <c r="S5" s="613"/>
      <c r="T5" s="613"/>
      <c r="U5" s="613"/>
      <c r="V5" s="613"/>
      <c r="W5" s="613"/>
      <c r="X5" s="613"/>
      <c r="Y5" s="614"/>
      <c r="Z5" s="615">
        <v>23.6</v>
      </c>
      <c r="AA5" s="615"/>
      <c r="AB5" s="615"/>
      <c r="AC5" s="615"/>
      <c r="AD5" s="616">
        <v>4168267</v>
      </c>
      <c r="AE5" s="616"/>
      <c r="AF5" s="616"/>
      <c r="AG5" s="616"/>
      <c r="AH5" s="616"/>
      <c r="AI5" s="616"/>
      <c r="AJ5" s="616"/>
      <c r="AK5" s="616"/>
      <c r="AL5" s="617">
        <v>47.5</v>
      </c>
      <c r="AM5" s="618"/>
      <c r="AN5" s="618"/>
      <c r="AO5" s="619"/>
      <c r="AP5" s="609" t="s">
        <v>217</v>
      </c>
      <c r="AQ5" s="610"/>
      <c r="AR5" s="610"/>
      <c r="AS5" s="610"/>
      <c r="AT5" s="610"/>
      <c r="AU5" s="610"/>
      <c r="AV5" s="610"/>
      <c r="AW5" s="610"/>
      <c r="AX5" s="610"/>
      <c r="AY5" s="610"/>
      <c r="AZ5" s="610"/>
      <c r="BA5" s="610"/>
      <c r="BB5" s="610"/>
      <c r="BC5" s="610"/>
      <c r="BD5" s="610"/>
      <c r="BE5" s="610"/>
      <c r="BF5" s="611"/>
      <c r="BG5" s="623">
        <v>4168267</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90814</v>
      </c>
      <c r="S6" s="624"/>
      <c r="T6" s="624"/>
      <c r="U6" s="624"/>
      <c r="V6" s="624"/>
      <c r="W6" s="624"/>
      <c r="X6" s="624"/>
      <c r="Y6" s="625"/>
      <c r="Z6" s="626">
        <v>0.5</v>
      </c>
      <c r="AA6" s="626"/>
      <c r="AB6" s="626"/>
      <c r="AC6" s="626"/>
      <c r="AD6" s="627">
        <v>90814</v>
      </c>
      <c r="AE6" s="627"/>
      <c r="AF6" s="627"/>
      <c r="AG6" s="627"/>
      <c r="AH6" s="627"/>
      <c r="AI6" s="627"/>
      <c r="AJ6" s="627"/>
      <c r="AK6" s="627"/>
      <c r="AL6" s="628">
        <v>1</v>
      </c>
      <c r="AM6" s="629"/>
      <c r="AN6" s="629"/>
      <c r="AO6" s="630"/>
      <c r="AP6" s="620" t="s">
        <v>222</v>
      </c>
      <c r="AQ6" s="621"/>
      <c r="AR6" s="621"/>
      <c r="AS6" s="621"/>
      <c r="AT6" s="621"/>
      <c r="AU6" s="621"/>
      <c r="AV6" s="621"/>
      <c r="AW6" s="621"/>
      <c r="AX6" s="621"/>
      <c r="AY6" s="621"/>
      <c r="AZ6" s="621"/>
      <c r="BA6" s="621"/>
      <c r="BB6" s="621"/>
      <c r="BC6" s="621"/>
      <c r="BD6" s="621"/>
      <c r="BE6" s="621"/>
      <c r="BF6" s="622"/>
      <c r="BG6" s="623">
        <v>4168267</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117490</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117490</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3289</v>
      </c>
      <c r="S7" s="624"/>
      <c r="T7" s="624"/>
      <c r="U7" s="624"/>
      <c r="V7" s="624"/>
      <c r="W7" s="624"/>
      <c r="X7" s="624"/>
      <c r="Y7" s="625"/>
      <c r="Z7" s="626">
        <v>0</v>
      </c>
      <c r="AA7" s="626"/>
      <c r="AB7" s="626"/>
      <c r="AC7" s="626"/>
      <c r="AD7" s="627">
        <v>3289</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2171702</v>
      </c>
      <c r="BH7" s="624"/>
      <c r="BI7" s="624"/>
      <c r="BJ7" s="624"/>
      <c r="BK7" s="624"/>
      <c r="BL7" s="624"/>
      <c r="BM7" s="624"/>
      <c r="BN7" s="625"/>
      <c r="BO7" s="626">
        <v>52.1</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2177527</v>
      </c>
      <c r="CS7" s="624"/>
      <c r="CT7" s="624"/>
      <c r="CU7" s="624"/>
      <c r="CV7" s="624"/>
      <c r="CW7" s="624"/>
      <c r="CX7" s="624"/>
      <c r="CY7" s="625"/>
      <c r="CZ7" s="626">
        <v>12.7</v>
      </c>
      <c r="DA7" s="626"/>
      <c r="DB7" s="626"/>
      <c r="DC7" s="626"/>
      <c r="DD7" s="632">
        <v>5876</v>
      </c>
      <c r="DE7" s="624"/>
      <c r="DF7" s="624"/>
      <c r="DG7" s="624"/>
      <c r="DH7" s="624"/>
      <c r="DI7" s="624"/>
      <c r="DJ7" s="624"/>
      <c r="DK7" s="624"/>
      <c r="DL7" s="624"/>
      <c r="DM7" s="624"/>
      <c r="DN7" s="624"/>
      <c r="DO7" s="624"/>
      <c r="DP7" s="625"/>
      <c r="DQ7" s="632">
        <v>1881155</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96636</v>
      </c>
      <c r="S8" s="624"/>
      <c r="T8" s="624"/>
      <c r="U8" s="624"/>
      <c r="V8" s="624"/>
      <c r="W8" s="624"/>
      <c r="X8" s="624"/>
      <c r="Y8" s="625"/>
      <c r="Z8" s="626">
        <v>0.5</v>
      </c>
      <c r="AA8" s="626"/>
      <c r="AB8" s="626"/>
      <c r="AC8" s="626"/>
      <c r="AD8" s="627">
        <v>96636</v>
      </c>
      <c r="AE8" s="627"/>
      <c r="AF8" s="627"/>
      <c r="AG8" s="627"/>
      <c r="AH8" s="627"/>
      <c r="AI8" s="627"/>
      <c r="AJ8" s="627"/>
      <c r="AK8" s="627"/>
      <c r="AL8" s="628">
        <v>1.1000000000000001</v>
      </c>
      <c r="AM8" s="629"/>
      <c r="AN8" s="629"/>
      <c r="AO8" s="630"/>
      <c r="AP8" s="620" t="s">
        <v>228</v>
      </c>
      <c r="AQ8" s="621"/>
      <c r="AR8" s="621"/>
      <c r="AS8" s="621"/>
      <c r="AT8" s="621"/>
      <c r="AU8" s="621"/>
      <c r="AV8" s="621"/>
      <c r="AW8" s="621"/>
      <c r="AX8" s="621"/>
      <c r="AY8" s="621"/>
      <c r="AZ8" s="621"/>
      <c r="BA8" s="621"/>
      <c r="BB8" s="621"/>
      <c r="BC8" s="621"/>
      <c r="BD8" s="621"/>
      <c r="BE8" s="621"/>
      <c r="BF8" s="622"/>
      <c r="BG8" s="623">
        <v>52500</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5763670</v>
      </c>
      <c r="CS8" s="624"/>
      <c r="CT8" s="624"/>
      <c r="CU8" s="624"/>
      <c r="CV8" s="624"/>
      <c r="CW8" s="624"/>
      <c r="CX8" s="624"/>
      <c r="CY8" s="625"/>
      <c r="CZ8" s="626">
        <v>33.700000000000003</v>
      </c>
      <c r="DA8" s="626"/>
      <c r="DB8" s="626"/>
      <c r="DC8" s="626"/>
      <c r="DD8" s="632">
        <v>185532</v>
      </c>
      <c r="DE8" s="624"/>
      <c r="DF8" s="624"/>
      <c r="DG8" s="624"/>
      <c r="DH8" s="624"/>
      <c r="DI8" s="624"/>
      <c r="DJ8" s="624"/>
      <c r="DK8" s="624"/>
      <c r="DL8" s="624"/>
      <c r="DM8" s="624"/>
      <c r="DN8" s="624"/>
      <c r="DO8" s="624"/>
      <c r="DP8" s="625"/>
      <c r="DQ8" s="632">
        <v>3049450</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126987</v>
      </c>
      <c r="S9" s="624"/>
      <c r="T9" s="624"/>
      <c r="U9" s="624"/>
      <c r="V9" s="624"/>
      <c r="W9" s="624"/>
      <c r="X9" s="624"/>
      <c r="Y9" s="625"/>
      <c r="Z9" s="626">
        <v>0.7</v>
      </c>
      <c r="AA9" s="626"/>
      <c r="AB9" s="626"/>
      <c r="AC9" s="626"/>
      <c r="AD9" s="627">
        <v>126987</v>
      </c>
      <c r="AE9" s="627"/>
      <c r="AF9" s="627"/>
      <c r="AG9" s="627"/>
      <c r="AH9" s="627"/>
      <c r="AI9" s="627"/>
      <c r="AJ9" s="627"/>
      <c r="AK9" s="627"/>
      <c r="AL9" s="628">
        <v>1.4</v>
      </c>
      <c r="AM9" s="629"/>
      <c r="AN9" s="629"/>
      <c r="AO9" s="630"/>
      <c r="AP9" s="620" t="s">
        <v>231</v>
      </c>
      <c r="AQ9" s="621"/>
      <c r="AR9" s="621"/>
      <c r="AS9" s="621"/>
      <c r="AT9" s="621"/>
      <c r="AU9" s="621"/>
      <c r="AV9" s="621"/>
      <c r="AW9" s="621"/>
      <c r="AX9" s="621"/>
      <c r="AY9" s="621"/>
      <c r="AZ9" s="621"/>
      <c r="BA9" s="621"/>
      <c r="BB9" s="621"/>
      <c r="BC9" s="621"/>
      <c r="BD9" s="621"/>
      <c r="BE9" s="621"/>
      <c r="BF9" s="622"/>
      <c r="BG9" s="623">
        <v>1975474</v>
      </c>
      <c r="BH9" s="624"/>
      <c r="BI9" s="624"/>
      <c r="BJ9" s="624"/>
      <c r="BK9" s="624"/>
      <c r="BL9" s="624"/>
      <c r="BM9" s="624"/>
      <c r="BN9" s="625"/>
      <c r="BO9" s="626">
        <v>47.4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3666284</v>
      </c>
      <c r="CS9" s="624"/>
      <c r="CT9" s="624"/>
      <c r="CU9" s="624"/>
      <c r="CV9" s="624"/>
      <c r="CW9" s="624"/>
      <c r="CX9" s="624"/>
      <c r="CY9" s="625"/>
      <c r="CZ9" s="626">
        <v>21.4</v>
      </c>
      <c r="DA9" s="626"/>
      <c r="DB9" s="626"/>
      <c r="DC9" s="626"/>
      <c r="DD9" s="632">
        <v>2775</v>
      </c>
      <c r="DE9" s="624"/>
      <c r="DF9" s="624"/>
      <c r="DG9" s="624"/>
      <c r="DH9" s="624"/>
      <c r="DI9" s="624"/>
      <c r="DJ9" s="624"/>
      <c r="DK9" s="624"/>
      <c r="DL9" s="624"/>
      <c r="DM9" s="624"/>
      <c r="DN9" s="624"/>
      <c r="DO9" s="624"/>
      <c r="DP9" s="625"/>
      <c r="DQ9" s="632">
        <v>1270653</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67348</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9210</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9210</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730857</v>
      </c>
      <c r="S11" s="624"/>
      <c r="T11" s="624"/>
      <c r="U11" s="624"/>
      <c r="V11" s="624"/>
      <c r="W11" s="624"/>
      <c r="X11" s="624"/>
      <c r="Y11" s="625"/>
      <c r="Z11" s="628">
        <v>4.0999999999999996</v>
      </c>
      <c r="AA11" s="629"/>
      <c r="AB11" s="629"/>
      <c r="AC11" s="635"/>
      <c r="AD11" s="632">
        <v>730857</v>
      </c>
      <c r="AE11" s="624"/>
      <c r="AF11" s="624"/>
      <c r="AG11" s="624"/>
      <c r="AH11" s="624"/>
      <c r="AI11" s="624"/>
      <c r="AJ11" s="624"/>
      <c r="AK11" s="625"/>
      <c r="AL11" s="628">
        <v>8.3000000000000007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76380</v>
      </c>
      <c r="BH11" s="624"/>
      <c r="BI11" s="624"/>
      <c r="BJ11" s="624"/>
      <c r="BK11" s="624"/>
      <c r="BL11" s="624"/>
      <c r="BM11" s="624"/>
      <c r="BN11" s="625"/>
      <c r="BO11" s="626">
        <v>1.8</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147053</v>
      </c>
      <c r="CS11" s="624"/>
      <c r="CT11" s="624"/>
      <c r="CU11" s="624"/>
      <c r="CV11" s="624"/>
      <c r="CW11" s="624"/>
      <c r="CX11" s="624"/>
      <c r="CY11" s="625"/>
      <c r="CZ11" s="626">
        <v>0.9</v>
      </c>
      <c r="DA11" s="626"/>
      <c r="DB11" s="626"/>
      <c r="DC11" s="626"/>
      <c r="DD11" s="632">
        <v>38313</v>
      </c>
      <c r="DE11" s="624"/>
      <c r="DF11" s="624"/>
      <c r="DG11" s="624"/>
      <c r="DH11" s="624"/>
      <c r="DI11" s="624"/>
      <c r="DJ11" s="624"/>
      <c r="DK11" s="624"/>
      <c r="DL11" s="624"/>
      <c r="DM11" s="624"/>
      <c r="DN11" s="624"/>
      <c r="DO11" s="624"/>
      <c r="DP11" s="625"/>
      <c r="DQ11" s="632">
        <v>81947</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1706764</v>
      </c>
      <c r="BH12" s="624"/>
      <c r="BI12" s="624"/>
      <c r="BJ12" s="624"/>
      <c r="BK12" s="624"/>
      <c r="BL12" s="624"/>
      <c r="BM12" s="624"/>
      <c r="BN12" s="625"/>
      <c r="BO12" s="626">
        <v>40.9</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179346</v>
      </c>
      <c r="CS12" s="624"/>
      <c r="CT12" s="624"/>
      <c r="CU12" s="624"/>
      <c r="CV12" s="624"/>
      <c r="CW12" s="624"/>
      <c r="CX12" s="624"/>
      <c r="CY12" s="625"/>
      <c r="CZ12" s="626">
        <v>1</v>
      </c>
      <c r="DA12" s="626"/>
      <c r="DB12" s="626"/>
      <c r="DC12" s="626"/>
      <c r="DD12" s="632">
        <v>12567</v>
      </c>
      <c r="DE12" s="624"/>
      <c r="DF12" s="624"/>
      <c r="DG12" s="624"/>
      <c r="DH12" s="624"/>
      <c r="DI12" s="624"/>
      <c r="DJ12" s="624"/>
      <c r="DK12" s="624"/>
      <c r="DL12" s="624"/>
      <c r="DM12" s="624"/>
      <c r="DN12" s="624"/>
      <c r="DO12" s="624"/>
      <c r="DP12" s="625"/>
      <c r="DQ12" s="632">
        <v>130359</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1706760</v>
      </c>
      <c r="BH13" s="624"/>
      <c r="BI13" s="624"/>
      <c r="BJ13" s="624"/>
      <c r="BK13" s="624"/>
      <c r="BL13" s="624"/>
      <c r="BM13" s="624"/>
      <c r="BN13" s="625"/>
      <c r="BO13" s="626">
        <v>40.9</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1910264</v>
      </c>
      <c r="CS13" s="624"/>
      <c r="CT13" s="624"/>
      <c r="CU13" s="624"/>
      <c r="CV13" s="624"/>
      <c r="CW13" s="624"/>
      <c r="CX13" s="624"/>
      <c r="CY13" s="625"/>
      <c r="CZ13" s="626">
        <v>11.2</v>
      </c>
      <c r="DA13" s="626"/>
      <c r="DB13" s="626"/>
      <c r="DC13" s="626"/>
      <c r="DD13" s="632">
        <v>1348283</v>
      </c>
      <c r="DE13" s="624"/>
      <c r="DF13" s="624"/>
      <c r="DG13" s="624"/>
      <c r="DH13" s="624"/>
      <c r="DI13" s="624"/>
      <c r="DJ13" s="624"/>
      <c r="DK13" s="624"/>
      <c r="DL13" s="624"/>
      <c r="DM13" s="624"/>
      <c r="DN13" s="624"/>
      <c r="DO13" s="624"/>
      <c r="DP13" s="625"/>
      <c r="DQ13" s="632">
        <v>586103</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104313</v>
      </c>
      <c r="BH14" s="624"/>
      <c r="BI14" s="624"/>
      <c r="BJ14" s="624"/>
      <c r="BK14" s="624"/>
      <c r="BL14" s="624"/>
      <c r="BM14" s="624"/>
      <c r="BN14" s="625"/>
      <c r="BO14" s="626">
        <v>2.5</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463870</v>
      </c>
      <c r="CS14" s="624"/>
      <c r="CT14" s="624"/>
      <c r="CU14" s="624"/>
      <c r="CV14" s="624"/>
      <c r="CW14" s="624"/>
      <c r="CX14" s="624"/>
      <c r="CY14" s="625"/>
      <c r="CZ14" s="626">
        <v>2.7</v>
      </c>
      <c r="DA14" s="626"/>
      <c r="DB14" s="626"/>
      <c r="DC14" s="626"/>
      <c r="DD14" s="632">
        <v>384</v>
      </c>
      <c r="DE14" s="624"/>
      <c r="DF14" s="624"/>
      <c r="DG14" s="624"/>
      <c r="DH14" s="624"/>
      <c r="DI14" s="624"/>
      <c r="DJ14" s="624"/>
      <c r="DK14" s="624"/>
      <c r="DL14" s="624"/>
      <c r="DM14" s="624"/>
      <c r="DN14" s="624"/>
      <c r="DO14" s="624"/>
      <c r="DP14" s="625"/>
      <c r="DQ14" s="632">
        <v>446983</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15378</v>
      </c>
      <c r="S15" s="624"/>
      <c r="T15" s="624"/>
      <c r="U15" s="624"/>
      <c r="V15" s="624"/>
      <c r="W15" s="624"/>
      <c r="X15" s="624"/>
      <c r="Y15" s="625"/>
      <c r="Z15" s="626">
        <v>0.1</v>
      </c>
      <c r="AA15" s="626"/>
      <c r="AB15" s="626"/>
      <c r="AC15" s="626"/>
      <c r="AD15" s="627">
        <v>15378</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185488</v>
      </c>
      <c r="BH15" s="624"/>
      <c r="BI15" s="624"/>
      <c r="BJ15" s="624"/>
      <c r="BK15" s="624"/>
      <c r="BL15" s="624"/>
      <c r="BM15" s="624"/>
      <c r="BN15" s="625"/>
      <c r="BO15" s="626">
        <v>4.5</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1651630</v>
      </c>
      <c r="CS15" s="624"/>
      <c r="CT15" s="624"/>
      <c r="CU15" s="624"/>
      <c r="CV15" s="624"/>
      <c r="CW15" s="624"/>
      <c r="CX15" s="624"/>
      <c r="CY15" s="625"/>
      <c r="CZ15" s="626">
        <v>9.6999999999999993</v>
      </c>
      <c r="DA15" s="626"/>
      <c r="DB15" s="626"/>
      <c r="DC15" s="626"/>
      <c r="DD15" s="632">
        <v>108259</v>
      </c>
      <c r="DE15" s="624"/>
      <c r="DF15" s="624"/>
      <c r="DG15" s="624"/>
      <c r="DH15" s="624"/>
      <c r="DI15" s="624"/>
      <c r="DJ15" s="624"/>
      <c r="DK15" s="624"/>
      <c r="DL15" s="624"/>
      <c r="DM15" s="624"/>
      <c r="DN15" s="624"/>
      <c r="DO15" s="624"/>
      <c r="DP15" s="625"/>
      <c r="DQ15" s="632">
        <v>1247689</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37353</v>
      </c>
      <c r="S16" s="624"/>
      <c r="T16" s="624"/>
      <c r="U16" s="624"/>
      <c r="V16" s="624"/>
      <c r="W16" s="624"/>
      <c r="X16" s="624"/>
      <c r="Y16" s="625"/>
      <c r="Z16" s="626">
        <v>0.2</v>
      </c>
      <c r="AA16" s="626"/>
      <c r="AB16" s="626"/>
      <c r="AC16" s="626"/>
      <c r="AD16" s="627">
        <v>37353</v>
      </c>
      <c r="AE16" s="627"/>
      <c r="AF16" s="627"/>
      <c r="AG16" s="627"/>
      <c r="AH16" s="627"/>
      <c r="AI16" s="627"/>
      <c r="AJ16" s="627"/>
      <c r="AK16" s="627"/>
      <c r="AL16" s="628">
        <v>0.4</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25956</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29</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227029</v>
      </c>
      <c r="S17" s="624"/>
      <c r="T17" s="624"/>
      <c r="U17" s="624"/>
      <c r="V17" s="624"/>
      <c r="W17" s="624"/>
      <c r="X17" s="624"/>
      <c r="Y17" s="625"/>
      <c r="Z17" s="626">
        <v>1.3</v>
      </c>
      <c r="AA17" s="626"/>
      <c r="AB17" s="626"/>
      <c r="AC17" s="626"/>
      <c r="AD17" s="627">
        <v>227029</v>
      </c>
      <c r="AE17" s="627"/>
      <c r="AF17" s="627"/>
      <c r="AG17" s="627"/>
      <c r="AH17" s="627"/>
      <c r="AI17" s="627"/>
      <c r="AJ17" s="627"/>
      <c r="AK17" s="627"/>
      <c r="AL17" s="628">
        <v>2.6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996923</v>
      </c>
      <c r="CS17" s="624"/>
      <c r="CT17" s="624"/>
      <c r="CU17" s="624"/>
      <c r="CV17" s="624"/>
      <c r="CW17" s="624"/>
      <c r="CX17" s="624"/>
      <c r="CY17" s="625"/>
      <c r="CZ17" s="626">
        <v>5.8</v>
      </c>
      <c r="DA17" s="626"/>
      <c r="DB17" s="626"/>
      <c r="DC17" s="626"/>
      <c r="DD17" s="632" t="s">
        <v>122</v>
      </c>
      <c r="DE17" s="624"/>
      <c r="DF17" s="624"/>
      <c r="DG17" s="624"/>
      <c r="DH17" s="624"/>
      <c r="DI17" s="624"/>
      <c r="DJ17" s="624"/>
      <c r="DK17" s="624"/>
      <c r="DL17" s="624"/>
      <c r="DM17" s="624"/>
      <c r="DN17" s="624"/>
      <c r="DO17" s="624"/>
      <c r="DP17" s="625"/>
      <c r="DQ17" s="632">
        <v>996923</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58089</v>
      </c>
      <c r="S18" s="624"/>
      <c r="T18" s="624"/>
      <c r="U18" s="624"/>
      <c r="V18" s="624"/>
      <c r="W18" s="624"/>
      <c r="X18" s="624"/>
      <c r="Y18" s="625"/>
      <c r="Z18" s="626">
        <v>0.3</v>
      </c>
      <c r="AA18" s="626"/>
      <c r="AB18" s="626"/>
      <c r="AC18" s="626"/>
      <c r="AD18" s="627">
        <v>58089</v>
      </c>
      <c r="AE18" s="627"/>
      <c r="AF18" s="627"/>
      <c r="AG18" s="627"/>
      <c r="AH18" s="627"/>
      <c r="AI18" s="627"/>
      <c r="AJ18" s="627"/>
      <c r="AK18" s="627"/>
      <c r="AL18" s="628">
        <v>0.7</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163300</v>
      </c>
      <c r="S19" s="624"/>
      <c r="T19" s="624"/>
      <c r="U19" s="624"/>
      <c r="V19" s="624"/>
      <c r="W19" s="624"/>
      <c r="X19" s="624"/>
      <c r="Y19" s="625"/>
      <c r="Z19" s="626">
        <v>0.9</v>
      </c>
      <c r="AA19" s="626"/>
      <c r="AB19" s="626"/>
      <c r="AC19" s="626"/>
      <c r="AD19" s="627">
        <v>163300</v>
      </c>
      <c r="AE19" s="627"/>
      <c r="AF19" s="627"/>
      <c r="AG19" s="627"/>
      <c r="AH19" s="627"/>
      <c r="AI19" s="627"/>
      <c r="AJ19" s="627"/>
      <c r="AK19" s="627"/>
      <c r="AL19" s="628">
        <v>1.9</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5640</v>
      </c>
      <c r="S20" s="624"/>
      <c r="T20" s="624"/>
      <c r="U20" s="624"/>
      <c r="V20" s="624"/>
      <c r="W20" s="624"/>
      <c r="X20" s="624"/>
      <c r="Y20" s="625"/>
      <c r="Z20" s="626">
        <v>0</v>
      </c>
      <c r="AA20" s="626"/>
      <c r="AB20" s="626"/>
      <c r="AC20" s="626"/>
      <c r="AD20" s="627">
        <v>5640</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17109223</v>
      </c>
      <c r="CS20" s="624"/>
      <c r="CT20" s="624"/>
      <c r="CU20" s="624"/>
      <c r="CV20" s="624"/>
      <c r="CW20" s="624"/>
      <c r="CX20" s="624"/>
      <c r="CY20" s="625"/>
      <c r="CZ20" s="626">
        <v>100</v>
      </c>
      <c r="DA20" s="626"/>
      <c r="DB20" s="626"/>
      <c r="DC20" s="626"/>
      <c r="DD20" s="632">
        <v>1701989</v>
      </c>
      <c r="DE20" s="624"/>
      <c r="DF20" s="624"/>
      <c r="DG20" s="624"/>
      <c r="DH20" s="624"/>
      <c r="DI20" s="624"/>
      <c r="DJ20" s="624"/>
      <c r="DK20" s="624"/>
      <c r="DL20" s="624"/>
      <c r="DM20" s="624"/>
      <c r="DN20" s="624"/>
      <c r="DO20" s="624"/>
      <c r="DP20" s="625"/>
      <c r="DQ20" s="632">
        <v>9817991</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3533547</v>
      </c>
      <c r="S21" s="624"/>
      <c r="T21" s="624"/>
      <c r="U21" s="624"/>
      <c r="V21" s="624"/>
      <c r="W21" s="624"/>
      <c r="X21" s="624"/>
      <c r="Y21" s="625"/>
      <c r="Z21" s="626">
        <v>20</v>
      </c>
      <c r="AA21" s="626"/>
      <c r="AB21" s="626"/>
      <c r="AC21" s="626"/>
      <c r="AD21" s="627">
        <v>3224970</v>
      </c>
      <c r="AE21" s="627"/>
      <c r="AF21" s="627"/>
      <c r="AG21" s="627"/>
      <c r="AH21" s="627"/>
      <c r="AI21" s="627"/>
      <c r="AJ21" s="627"/>
      <c r="AK21" s="627"/>
      <c r="AL21" s="628">
        <v>36.700000000000003</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3224970</v>
      </c>
      <c r="S22" s="624"/>
      <c r="T22" s="624"/>
      <c r="U22" s="624"/>
      <c r="V22" s="624"/>
      <c r="W22" s="624"/>
      <c r="X22" s="624"/>
      <c r="Y22" s="625"/>
      <c r="Z22" s="626">
        <v>18.3</v>
      </c>
      <c r="AA22" s="626"/>
      <c r="AB22" s="626"/>
      <c r="AC22" s="626"/>
      <c r="AD22" s="627">
        <v>3224970</v>
      </c>
      <c r="AE22" s="627"/>
      <c r="AF22" s="627"/>
      <c r="AG22" s="627"/>
      <c r="AH22" s="627"/>
      <c r="AI22" s="627"/>
      <c r="AJ22" s="627"/>
      <c r="AK22" s="627"/>
      <c r="AL22" s="628">
        <v>36.700000000000003</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308577</v>
      </c>
      <c r="S23" s="624"/>
      <c r="T23" s="624"/>
      <c r="U23" s="624"/>
      <c r="V23" s="624"/>
      <c r="W23" s="624"/>
      <c r="X23" s="624"/>
      <c r="Y23" s="625"/>
      <c r="Z23" s="626">
        <v>1.8</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6991829</v>
      </c>
      <c r="CS24" s="613"/>
      <c r="CT24" s="613"/>
      <c r="CU24" s="613"/>
      <c r="CV24" s="613"/>
      <c r="CW24" s="613"/>
      <c r="CX24" s="613"/>
      <c r="CY24" s="614"/>
      <c r="CZ24" s="617">
        <v>40.9</v>
      </c>
      <c r="DA24" s="618"/>
      <c r="DB24" s="618"/>
      <c r="DC24" s="634"/>
      <c r="DD24" s="658">
        <v>4439570</v>
      </c>
      <c r="DE24" s="613"/>
      <c r="DF24" s="613"/>
      <c r="DG24" s="613"/>
      <c r="DH24" s="613"/>
      <c r="DI24" s="613"/>
      <c r="DJ24" s="613"/>
      <c r="DK24" s="614"/>
      <c r="DL24" s="658">
        <v>4292283</v>
      </c>
      <c r="DM24" s="613"/>
      <c r="DN24" s="613"/>
      <c r="DO24" s="613"/>
      <c r="DP24" s="613"/>
      <c r="DQ24" s="613"/>
      <c r="DR24" s="613"/>
      <c r="DS24" s="613"/>
      <c r="DT24" s="613"/>
      <c r="DU24" s="613"/>
      <c r="DV24" s="614"/>
      <c r="DW24" s="617">
        <v>48.9</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9030157</v>
      </c>
      <c r="S25" s="624"/>
      <c r="T25" s="624"/>
      <c r="U25" s="624"/>
      <c r="V25" s="624"/>
      <c r="W25" s="624"/>
      <c r="X25" s="624"/>
      <c r="Y25" s="625"/>
      <c r="Z25" s="626">
        <v>51.2</v>
      </c>
      <c r="AA25" s="626"/>
      <c r="AB25" s="626"/>
      <c r="AC25" s="626"/>
      <c r="AD25" s="627">
        <v>8721580</v>
      </c>
      <c r="AE25" s="627"/>
      <c r="AF25" s="627"/>
      <c r="AG25" s="627"/>
      <c r="AH25" s="627"/>
      <c r="AI25" s="627"/>
      <c r="AJ25" s="627"/>
      <c r="AK25" s="627"/>
      <c r="AL25" s="628">
        <v>99.4</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2396006</v>
      </c>
      <c r="CS25" s="655"/>
      <c r="CT25" s="655"/>
      <c r="CU25" s="655"/>
      <c r="CV25" s="655"/>
      <c r="CW25" s="655"/>
      <c r="CX25" s="655"/>
      <c r="CY25" s="656"/>
      <c r="CZ25" s="628">
        <v>14</v>
      </c>
      <c r="DA25" s="653"/>
      <c r="DB25" s="653"/>
      <c r="DC25" s="657"/>
      <c r="DD25" s="632">
        <v>2083989</v>
      </c>
      <c r="DE25" s="655"/>
      <c r="DF25" s="655"/>
      <c r="DG25" s="655"/>
      <c r="DH25" s="655"/>
      <c r="DI25" s="655"/>
      <c r="DJ25" s="655"/>
      <c r="DK25" s="656"/>
      <c r="DL25" s="632">
        <v>2070152</v>
      </c>
      <c r="DM25" s="655"/>
      <c r="DN25" s="655"/>
      <c r="DO25" s="655"/>
      <c r="DP25" s="655"/>
      <c r="DQ25" s="655"/>
      <c r="DR25" s="655"/>
      <c r="DS25" s="655"/>
      <c r="DT25" s="655"/>
      <c r="DU25" s="655"/>
      <c r="DV25" s="656"/>
      <c r="DW25" s="628">
        <v>23.6</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2812</v>
      </c>
      <c r="S26" s="624"/>
      <c r="T26" s="624"/>
      <c r="U26" s="624"/>
      <c r="V26" s="624"/>
      <c r="W26" s="624"/>
      <c r="X26" s="624"/>
      <c r="Y26" s="625"/>
      <c r="Z26" s="626">
        <v>0</v>
      </c>
      <c r="AA26" s="626"/>
      <c r="AB26" s="626"/>
      <c r="AC26" s="626"/>
      <c r="AD26" s="627">
        <v>2812</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1378413</v>
      </c>
      <c r="CS26" s="624"/>
      <c r="CT26" s="624"/>
      <c r="CU26" s="624"/>
      <c r="CV26" s="624"/>
      <c r="CW26" s="624"/>
      <c r="CX26" s="624"/>
      <c r="CY26" s="625"/>
      <c r="CZ26" s="628">
        <v>8.1</v>
      </c>
      <c r="DA26" s="653"/>
      <c r="DB26" s="653"/>
      <c r="DC26" s="657"/>
      <c r="DD26" s="632">
        <v>1191919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176925</v>
      </c>
      <c r="S27" s="624"/>
      <c r="T27" s="624"/>
      <c r="U27" s="624"/>
      <c r="V27" s="624"/>
      <c r="W27" s="624"/>
      <c r="X27" s="624"/>
      <c r="Y27" s="625"/>
      <c r="Z27" s="626">
        <v>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4168267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3598900</v>
      </c>
      <c r="CS27" s="655"/>
      <c r="CT27" s="655"/>
      <c r="CU27" s="655"/>
      <c r="CV27" s="655"/>
      <c r="CW27" s="655"/>
      <c r="CX27" s="655"/>
      <c r="CY27" s="656"/>
      <c r="CZ27" s="628">
        <v>21</v>
      </c>
      <c r="DA27" s="653"/>
      <c r="DB27" s="653"/>
      <c r="DC27" s="657"/>
      <c r="DD27" s="632">
        <v>1358658</v>
      </c>
      <c r="DE27" s="655"/>
      <c r="DF27" s="655"/>
      <c r="DG27" s="655"/>
      <c r="DH27" s="655"/>
      <c r="DI27" s="655"/>
      <c r="DJ27" s="655"/>
      <c r="DK27" s="656"/>
      <c r="DL27" s="632">
        <v>1225208</v>
      </c>
      <c r="DM27" s="655"/>
      <c r="DN27" s="655"/>
      <c r="DO27" s="655"/>
      <c r="DP27" s="655"/>
      <c r="DQ27" s="655"/>
      <c r="DR27" s="655"/>
      <c r="DS27" s="655"/>
      <c r="DT27" s="655"/>
      <c r="DU27" s="655"/>
      <c r="DV27" s="656"/>
      <c r="DW27" s="628">
        <v>14</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205473</v>
      </c>
      <c r="S28" s="624"/>
      <c r="T28" s="624"/>
      <c r="U28" s="624"/>
      <c r="V28" s="624"/>
      <c r="W28" s="624"/>
      <c r="X28" s="624"/>
      <c r="Y28" s="625"/>
      <c r="Z28" s="626">
        <v>1.2</v>
      </c>
      <c r="AA28" s="626"/>
      <c r="AB28" s="626"/>
      <c r="AC28" s="626"/>
      <c r="AD28" s="627">
        <v>52821</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996923</v>
      </c>
      <c r="CS28" s="624"/>
      <c r="CT28" s="624"/>
      <c r="CU28" s="624"/>
      <c r="CV28" s="624"/>
      <c r="CW28" s="624"/>
      <c r="CX28" s="624"/>
      <c r="CY28" s="625"/>
      <c r="CZ28" s="628">
        <v>5.8</v>
      </c>
      <c r="DA28" s="653"/>
      <c r="DB28" s="653"/>
      <c r="DC28" s="657"/>
      <c r="DD28" s="632">
        <v>996923</v>
      </c>
      <c r="DE28" s="624"/>
      <c r="DF28" s="624"/>
      <c r="DG28" s="624"/>
      <c r="DH28" s="624"/>
      <c r="DI28" s="624"/>
      <c r="DJ28" s="624"/>
      <c r="DK28" s="625"/>
      <c r="DL28" s="632">
        <v>996923</v>
      </c>
      <c r="DM28" s="624"/>
      <c r="DN28" s="624"/>
      <c r="DO28" s="624"/>
      <c r="DP28" s="624"/>
      <c r="DQ28" s="624"/>
      <c r="DR28" s="624"/>
      <c r="DS28" s="624"/>
      <c r="DT28" s="624"/>
      <c r="DU28" s="624"/>
      <c r="DV28" s="625"/>
      <c r="DW28" s="628">
        <v>11.4</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80380</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996923</v>
      </c>
      <c r="CS29" s="655"/>
      <c r="CT29" s="655"/>
      <c r="CU29" s="655"/>
      <c r="CV29" s="655"/>
      <c r="CW29" s="655"/>
      <c r="CX29" s="655"/>
      <c r="CY29" s="656"/>
      <c r="CZ29" s="628">
        <v>5.8</v>
      </c>
      <c r="DA29" s="653"/>
      <c r="DB29" s="653"/>
      <c r="DC29" s="657"/>
      <c r="DD29" s="632">
        <v>996923</v>
      </c>
      <c r="DE29" s="655"/>
      <c r="DF29" s="655"/>
      <c r="DG29" s="655"/>
      <c r="DH29" s="655"/>
      <c r="DI29" s="655"/>
      <c r="DJ29" s="655"/>
      <c r="DK29" s="656"/>
      <c r="DL29" s="632">
        <v>996923</v>
      </c>
      <c r="DM29" s="655"/>
      <c r="DN29" s="655"/>
      <c r="DO29" s="655"/>
      <c r="DP29" s="655"/>
      <c r="DQ29" s="655"/>
      <c r="DR29" s="655"/>
      <c r="DS29" s="655"/>
      <c r="DT29" s="655"/>
      <c r="DU29" s="655"/>
      <c r="DV29" s="656"/>
      <c r="DW29" s="628">
        <v>11.4</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2942171</v>
      </c>
      <c r="S30" s="624"/>
      <c r="T30" s="624"/>
      <c r="U30" s="624"/>
      <c r="V30" s="624"/>
      <c r="W30" s="624"/>
      <c r="X30" s="624"/>
      <c r="Y30" s="625"/>
      <c r="Z30" s="626">
        <v>16.7</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962693</v>
      </c>
      <c r="CS30" s="624"/>
      <c r="CT30" s="624"/>
      <c r="CU30" s="624"/>
      <c r="CV30" s="624"/>
      <c r="CW30" s="624"/>
      <c r="CX30" s="624"/>
      <c r="CY30" s="625"/>
      <c r="CZ30" s="628">
        <v>5.6</v>
      </c>
      <c r="DA30" s="653"/>
      <c r="DB30" s="653"/>
      <c r="DC30" s="657"/>
      <c r="DD30" s="632">
        <v>962693</v>
      </c>
      <c r="DE30" s="624"/>
      <c r="DF30" s="624"/>
      <c r="DG30" s="624"/>
      <c r="DH30" s="624"/>
      <c r="DI30" s="624"/>
      <c r="DJ30" s="624"/>
      <c r="DK30" s="625"/>
      <c r="DL30" s="632">
        <v>962693</v>
      </c>
      <c r="DM30" s="624"/>
      <c r="DN30" s="624"/>
      <c r="DO30" s="624"/>
      <c r="DP30" s="624"/>
      <c r="DQ30" s="624"/>
      <c r="DR30" s="624"/>
      <c r="DS30" s="624"/>
      <c r="DT30" s="624"/>
      <c r="DU30" s="624"/>
      <c r="DV30" s="625"/>
      <c r="DW30" s="628">
        <v>11</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99.7</v>
      </c>
      <c r="BH31" s="667"/>
      <c r="BI31" s="667"/>
      <c r="BJ31" s="667"/>
      <c r="BK31" s="667"/>
      <c r="BL31" s="667"/>
      <c r="BM31" s="618">
        <v>98.2</v>
      </c>
      <c r="BN31" s="667"/>
      <c r="BO31" s="667"/>
      <c r="BP31" s="667"/>
      <c r="BQ31" s="668"/>
      <c r="BR31" s="679">
        <v>99.6</v>
      </c>
      <c r="BS31" s="667"/>
      <c r="BT31" s="667"/>
      <c r="BU31" s="667"/>
      <c r="BV31" s="667"/>
      <c r="BW31" s="667"/>
      <c r="BX31" s="618">
        <v>98.3</v>
      </c>
      <c r="BY31" s="667"/>
      <c r="BZ31" s="667"/>
      <c r="CA31" s="667"/>
      <c r="CB31" s="668"/>
      <c r="CD31" s="661"/>
      <c r="CE31" s="662"/>
      <c r="CF31" s="620" t="s">
        <v>301</v>
      </c>
      <c r="CG31" s="621"/>
      <c r="CH31" s="621"/>
      <c r="CI31" s="621"/>
      <c r="CJ31" s="621"/>
      <c r="CK31" s="621"/>
      <c r="CL31" s="621"/>
      <c r="CM31" s="621"/>
      <c r="CN31" s="621"/>
      <c r="CO31" s="621"/>
      <c r="CP31" s="621"/>
      <c r="CQ31" s="622"/>
      <c r="CR31" s="623">
        <v>34230</v>
      </c>
      <c r="CS31" s="655"/>
      <c r="CT31" s="655"/>
      <c r="CU31" s="655"/>
      <c r="CV31" s="655"/>
      <c r="CW31" s="655"/>
      <c r="CX31" s="655"/>
      <c r="CY31" s="656"/>
      <c r="CZ31" s="628">
        <v>0.2</v>
      </c>
      <c r="DA31" s="653"/>
      <c r="DB31" s="653"/>
      <c r="DC31" s="657"/>
      <c r="DD31" s="632">
        <v>34230</v>
      </c>
      <c r="DE31" s="655"/>
      <c r="DF31" s="655"/>
      <c r="DG31" s="655"/>
      <c r="DH31" s="655"/>
      <c r="DI31" s="655"/>
      <c r="DJ31" s="655"/>
      <c r="DK31" s="656"/>
      <c r="DL31" s="632">
        <v>34230</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1205973</v>
      </c>
      <c r="S32" s="624"/>
      <c r="T32" s="624"/>
      <c r="U32" s="624"/>
      <c r="V32" s="624"/>
      <c r="W32" s="624"/>
      <c r="X32" s="624"/>
      <c r="Y32" s="625"/>
      <c r="Z32" s="626">
        <v>6.8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99.6</v>
      </c>
      <c r="BH32" s="655"/>
      <c r="BI32" s="655"/>
      <c r="BJ32" s="655"/>
      <c r="BK32" s="655"/>
      <c r="BL32" s="655"/>
      <c r="BM32" s="629">
        <v>98.4</v>
      </c>
      <c r="BN32" s="655"/>
      <c r="BO32" s="655"/>
      <c r="BP32" s="655"/>
      <c r="BQ32" s="678"/>
      <c r="BR32" s="680">
        <v>99.6</v>
      </c>
      <c r="BS32" s="655"/>
      <c r="BT32" s="655"/>
      <c r="BU32" s="655"/>
      <c r="BV32" s="655"/>
      <c r="BW32" s="655"/>
      <c r="BX32" s="629">
        <v>98.4</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11016</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99.7</v>
      </c>
      <c r="BH33" s="682"/>
      <c r="BI33" s="682"/>
      <c r="BJ33" s="682"/>
      <c r="BK33" s="682"/>
      <c r="BL33" s="682"/>
      <c r="BM33" s="683">
        <v>97.8</v>
      </c>
      <c r="BN33" s="682"/>
      <c r="BO33" s="682"/>
      <c r="BP33" s="682"/>
      <c r="BQ33" s="684"/>
      <c r="BR33" s="681">
        <v>99.7</v>
      </c>
      <c r="BS33" s="682"/>
      <c r="BT33" s="682"/>
      <c r="BU33" s="682"/>
      <c r="BV33" s="682"/>
      <c r="BW33" s="682"/>
      <c r="BX33" s="683">
        <v>97.9</v>
      </c>
      <c r="BY33" s="682"/>
      <c r="BZ33" s="682"/>
      <c r="CA33" s="682"/>
      <c r="CB33" s="684"/>
      <c r="CD33" s="620" t="s">
        <v>308</v>
      </c>
      <c r="CE33" s="621"/>
      <c r="CF33" s="621"/>
      <c r="CG33" s="621"/>
      <c r="CH33" s="621"/>
      <c r="CI33" s="621"/>
      <c r="CJ33" s="621"/>
      <c r="CK33" s="621"/>
      <c r="CL33" s="621"/>
      <c r="CM33" s="621"/>
      <c r="CN33" s="621"/>
      <c r="CO33" s="621"/>
      <c r="CP33" s="621"/>
      <c r="CQ33" s="622"/>
      <c r="CR33" s="623">
        <v>8389449</v>
      </c>
      <c r="CS33" s="655"/>
      <c r="CT33" s="655"/>
      <c r="CU33" s="655"/>
      <c r="CV33" s="655"/>
      <c r="CW33" s="655"/>
      <c r="CX33" s="655"/>
      <c r="CY33" s="656"/>
      <c r="CZ33" s="628">
        <v>49</v>
      </c>
      <c r="DA33" s="653"/>
      <c r="DB33" s="653"/>
      <c r="DC33" s="657"/>
      <c r="DD33" s="632">
        <v>5123974</v>
      </c>
      <c r="DE33" s="655"/>
      <c r="DF33" s="655"/>
      <c r="DG33" s="655"/>
      <c r="DH33" s="655"/>
      <c r="DI33" s="655"/>
      <c r="DJ33" s="655"/>
      <c r="DK33" s="656"/>
      <c r="DL33" s="632">
        <v>3843394</v>
      </c>
      <c r="DM33" s="655"/>
      <c r="DN33" s="655"/>
      <c r="DO33" s="655"/>
      <c r="DP33" s="655"/>
      <c r="DQ33" s="655"/>
      <c r="DR33" s="655"/>
      <c r="DS33" s="655"/>
      <c r="DT33" s="655"/>
      <c r="DU33" s="655"/>
      <c r="DV33" s="656"/>
      <c r="DW33" s="628">
        <v>43.8</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137353</v>
      </c>
      <c r="S34" s="624"/>
      <c r="T34" s="624"/>
      <c r="U34" s="624"/>
      <c r="V34" s="624"/>
      <c r="W34" s="624"/>
      <c r="X34" s="624"/>
      <c r="Y34" s="625"/>
      <c r="Z34" s="626">
        <v>0.8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2461102</v>
      </c>
      <c r="CS34" s="624"/>
      <c r="CT34" s="624"/>
      <c r="CU34" s="624"/>
      <c r="CV34" s="624"/>
      <c r="CW34" s="624"/>
      <c r="CX34" s="624"/>
      <c r="CY34" s="625"/>
      <c r="CZ34" s="628">
        <v>14.4</v>
      </c>
      <c r="DA34" s="653"/>
      <c r="DB34" s="653"/>
      <c r="DC34" s="657"/>
      <c r="DD34" s="632">
        <v>1973832</v>
      </c>
      <c r="DE34" s="624"/>
      <c r="DF34" s="624"/>
      <c r="DG34" s="624"/>
      <c r="DH34" s="624"/>
      <c r="DI34" s="624"/>
      <c r="DJ34" s="624"/>
      <c r="DK34" s="625"/>
      <c r="DL34" s="632">
        <v>1855409</v>
      </c>
      <c r="DM34" s="624"/>
      <c r="DN34" s="624"/>
      <c r="DO34" s="624"/>
      <c r="DP34" s="624"/>
      <c r="DQ34" s="624"/>
      <c r="DR34" s="624"/>
      <c r="DS34" s="624"/>
      <c r="DT34" s="624"/>
      <c r="DU34" s="624"/>
      <c r="DV34" s="625"/>
      <c r="DW34" s="628">
        <v>21.1</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400959</v>
      </c>
      <c r="S35" s="624"/>
      <c r="T35" s="624"/>
      <c r="U35" s="624"/>
      <c r="V35" s="624"/>
      <c r="W35" s="624"/>
      <c r="X35" s="624"/>
      <c r="Y35" s="625"/>
      <c r="Z35" s="626">
        <v>2.2999999999999998</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79369</v>
      </c>
      <c r="CS35" s="655"/>
      <c r="CT35" s="655"/>
      <c r="CU35" s="655"/>
      <c r="CV35" s="655"/>
      <c r="CW35" s="655"/>
      <c r="CX35" s="655"/>
      <c r="CY35" s="656"/>
      <c r="CZ35" s="628">
        <v>0.5</v>
      </c>
      <c r="DA35" s="653"/>
      <c r="DB35" s="653"/>
      <c r="DC35" s="657"/>
      <c r="DD35" s="632">
        <v>76720</v>
      </c>
      <c r="DE35" s="655"/>
      <c r="DF35" s="655"/>
      <c r="DG35" s="655"/>
      <c r="DH35" s="655"/>
      <c r="DI35" s="655"/>
      <c r="DJ35" s="655"/>
      <c r="DK35" s="656"/>
      <c r="DL35" s="632">
        <v>76720</v>
      </c>
      <c r="DM35" s="655"/>
      <c r="DN35" s="655"/>
      <c r="DO35" s="655"/>
      <c r="DP35" s="655"/>
      <c r="DQ35" s="655"/>
      <c r="DR35" s="655"/>
      <c r="DS35" s="655"/>
      <c r="DT35" s="655"/>
      <c r="DU35" s="655"/>
      <c r="DV35" s="656"/>
      <c r="DW35" s="628">
        <v>0.9</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512966</v>
      </c>
      <c r="S36" s="624"/>
      <c r="T36" s="624"/>
      <c r="U36" s="624"/>
      <c r="V36" s="624"/>
      <c r="W36" s="624"/>
      <c r="X36" s="624"/>
      <c r="Y36" s="625"/>
      <c r="Z36" s="626">
        <v>2.9</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1465810</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6681</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4243116</v>
      </c>
      <c r="CS36" s="624"/>
      <c r="CT36" s="624"/>
      <c r="CU36" s="624"/>
      <c r="CV36" s="624"/>
      <c r="CW36" s="624"/>
      <c r="CX36" s="624"/>
      <c r="CY36" s="625"/>
      <c r="CZ36" s="628">
        <v>24.8</v>
      </c>
      <c r="DA36" s="653"/>
      <c r="DB36" s="653"/>
      <c r="DC36" s="657"/>
      <c r="DD36" s="632">
        <v>1773957</v>
      </c>
      <c r="DE36" s="624"/>
      <c r="DF36" s="624"/>
      <c r="DG36" s="624"/>
      <c r="DH36" s="624"/>
      <c r="DI36" s="624"/>
      <c r="DJ36" s="624"/>
      <c r="DK36" s="625"/>
      <c r="DL36" s="632">
        <v>1063439</v>
      </c>
      <c r="DM36" s="624"/>
      <c r="DN36" s="624"/>
      <c r="DO36" s="624"/>
      <c r="DP36" s="624"/>
      <c r="DQ36" s="624"/>
      <c r="DR36" s="624"/>
      <c r="DS36" s="624"/>
      <c r="DT36" s="624"/>
      <c r="DU36" s="624"/>
      <c r="DV36" s="625"/>
      <c r="DW36" s="628">
        <v>12.1</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184187</v>
      </c>
      <c r="S37" s="624"/>
      <c r="T37" s="624"/>
      <c r="U37" s="624"/>
      <c r="V37" s="624"/>
      <c r="W37" s="624"/>
      <c r="X37" s="624"/>
      <c r="Y37" s="625"/>
      <c r="Z37" s="626">
        <v>1</v>
      </c>
      <c r="AA37" s="626"/>
      <c r="AB37" s="626"/>
      <c r="AC37" s="626"/>
      <c r="AD37" s="627">
        <v>1004</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294159</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-1795</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2836434</v>
      </c>
      <c r="CS37" s="655"/>
      <c r="CT37" s="655"/>
      <c r="CU37" s="655"/>
      <c r="CV37" s="655"/>
      <c r="CW37" s="655"/>
      <c r="CX37" s="655"/>
      <c r="CY37" s="656"/>
      <c r="CZ37" s="628">
        <v>16.600000000000001</v>
      </c>
      <c r="DA37" s="653"/>
      <c r="DB37" s="653"/>
      <c r="DC37" s="657"/>
      <c r="DD37" s="632">
        <v>599099</v>
      </c>
      <c r="DE37" s="655"/>
      <c r="DF37" s="655"/>
      <c r="DG37" s="655"/>
      <c r="DH37" s="655"/>
      <c r="DI37" s="655"/>
      <c r="DJ37" s="655"/>
      <c r="DK37" s="656"/>
      <c r="DL37" s="632">
        <v>483216</v>
      </c>
      <c r="DM37" s="655"/>
      <c r="DN37" s="655"/>
      <c r="DO37" s="655"/>
      <c r="DP37" s="655"/>
      <c r="DQ37" s="655"/>
      <c r="DR37" s="655"/>
      <c r="DS37" s="655"/>
      <c r="DT37" s="655"/>
      <c r="DU37" s="655"/>
      <c r="DV37" s="656"/>
      <c r="DW37" s="628">
        <v>5.5</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2740800</v>
      </c>
      <c r="S38" s="624"/>
      <c r="T38" s="624"/>
      <c r="U38" s="624"/>
      <c r="V38" s="624"/>
      <c r="W38" s="624"/>
      <c r="X38" s="624"/>
      <c r="Y38" s="625"/>
      <c r="Z38" s="626">
        <v>15.5</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98603</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3813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1069546</v>
      </c>
      <c r="CS38" s="624"/>
      <c r="CT38" s="624"/>
      <c r="CU38" s="624"/>
      <c r="CV38" s="624"/>
      <c r="CW38" s="624"/>
      <c r="CX38" s="624"/>
      <c r="CY38" s="625"/>
      <c r="CZ38" s="628">
        <v>6.3</v>
      </c>
      <c r="DA38" s="653"/>
      <c r="DB38" s="653"/>
      <c r="DC38" s="657"/>
      <c r="DD38" s="632">
        <v>847826</v>
      </c>
      <c r="DE38" s="624"/>
      <c r="DF38" s="624"/>
      <c r="DG38" s="624"/>
      <c r="DH38" s="624"/>
      <c r="DI38" s="624"/>
      <c r="DJ38" s="624"/>
      <c r="DK38" s="625"/>
      <c r="DL38" s="632">
        <v>847826</v>
      </c>
      <c r="DM38" s="624"/>
      <c r="DN38" s="624"/>
      <c r="DO38" s="624"/>
      <c r="DP38" s="624"/>
      <c r="DQ38" s="624"/>
      <c r="DR38" s="624"/>
      <c r="DS38" s="624"/>
      <c r="DT38" s="624"/>
      <c r="DU38" s="624"/>
      <c r="DV38" s="625"/>
      <c r="DW38" s="628">
        <v>9.6999999999999993</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3502</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6071</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536082</v>
      </c>
      <c r="CS39" s="655"/>
      <c r="CT39" s="655"/>
      <c r="CU39" s="655"/>
      <c r="CV39" s="655"/>
      <c r="CW39" s="655"/>
      <c r="CX39" s="655"/>
      <c r="CY39" s="656"/>
      <c r="CZ39" s="628">
        <v>3.1</v>
      </c>
      <c r="DA39" s="653"/>
      <c r="DB39" s="653"/>
      <c r="DC39" s="657"/>
      <c r="DD39" s="632">
        <v>451405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115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234</v>
      </c>
      <c r="CS40" s="624"/>
      <c r="CT40" s="624"/>
      <c r="CU40" s="624"/>
      <c r="CV40" s="624"/>
      <c r="CW40" s="624"/>
      <c r="CX40" s="624"/>
      <c r="CY40" s="625"/>
      <c r="CZ40" s="628">
        <v>0</v>
      </c>
      <c r="DA40" s="653"/>
      <c r="DB40" s="653"/>
      <c r="DC40" s="657"/>
      <c r="DD40" s="632">
        <v>234</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17631172</v>
      </c>
      <c r="S41" s="696"/>
      <c r="T41" s="696"/>
      <c r="U41" s="696"/>
      <c r="V41" s="696"/>
      <c r="W41" s="696"/>
      <c r="X41" s="696"/>
      <c r="Y41" s="700"/>
      <c r="Z41" s="701">
        <v>100</v>
      </c>
      <c r="AA41" s="701"/>
      <c r="AB41" s="701"/>
      <c r="AC41" s="701"/>
      <c r="AD41" s="702">
        <v>8778217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222956</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846590</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380</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1727945</v>
      </c>
      <c r="CS42" s="655"/>
      <c r="CT42" s="655"/>
      <c r="CU42" s="655"/>
      <c r="CV42" s="655"/>
      <c r="CW42" s="655"/>
      <c r="CX42" s="655"/>
      <c r="CY42" s="656"/>
      <c r="CZ42" s="628">
        <v>10.1</v>
      </c>
      <c r="DA42" s="653"/>
      <c r="DB42" s="653"/>
      <c r="DC42" s="657"/>
      <c r="DD42" s="632">
        <v>254447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2869</v>
      </c>
      <c r="CS43" s="655"/>
      <c r="CT43" s="655"/>
      <c r="CU43" s="655"/>
      <c r="CV43" s="655"/>
      <c r="CW43" s="655"/>
      <c r="CX43" s="655"/>
      <c r="CY43" s="656"/>
      <c r="CZ43" s="628">
        <v>0</v>
      </c>
      <c r="DA43" s="653"/>
      <c r="DB43" s="653"/>
      <c r="DC43" s="657"/>
      <c r="DD43" s="632">
        <v>2730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1701989</v>
      </c>
      <c r="CS44" s="624"/>
      <c r="CT44" s="624"/>
      <c r="CU44" s="624"/>
      <c r="CV44" s="624"/>
      <c r="CW44" s="624"/>
      <c r="CX44" s="624"/>
      <c r="CY44" s="625"/>
      <c r="CZ44" s="628">
        <v>9.9</v>
      </c>
      <c r="DA44" s="629"/>
      <c r="DB44" s="629"/>
      <c r="DC44" s="635"/>
      <c r="DD44" s="632">
        <v>254418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1242799</v>
      </c>
      <c r="CS45" s="655"/>
      <c r="CT45" s="655"/>
      <c r="CU45" s="655"/>
      <c r="CV45" s="655"/>
      <c r="CW45" s="655"/>
      <c r="CX45" s="655"/>
      <c r="CY45" s="656"/>
      <c r="CZ45" s="628">
        <v>7.3</v>
      </c>
      <c r="DA45" s="653"/>
      <c r="DB45" s="653"/>
      <c r="DC45" s="657"/>
      <c r="DD45" s="632">
        <v>52344</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349</v>
      </c>
      <c r="CG46" s="621"/>
      <c r="CH46" s="621"/>
      <c r="CI46" s="621"/>
      <c r="CJ46" s="621"/>
      <c r="CK46" s="621"/>
      <c r="CL46" s="621"/>
      <c r="CM46" s="621"/>
      <c r="CN46" s="621"/>
      <c r="CO46" s="621"/>
      <c r="CP46" s="621"/>
      <c r="CQ46" s="622"/>
      <c r="CR46" s="623">
        <v>436579</v>
      </c>
      <c r="CS46" s="624"/>
      <c r="CT46" s="624"/>
      <c r="CU46" s="624"/>
      <c r="CV46" s="624"/>
      <c r="CW46" s="624"/>
      <c r="CX46" s="624"/>
      <c r="CY46" s="625"/>
      <c r="CZ46" s="628">
        <v>2.6</v>
      </c>
      <c r="DA46" s="629"/>
      <c r="DB46" s="629"/>
      <c r="DC46" s="635"/>
      <c r="DD46" s="632">
        <v>200663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350</v>
      </c>
      <c r="CG47" s="621"/>
      <c r="CH47" s="621"/>
      <c r="CI47" s="621"/>
      <c r="CJ47" s="621"/>
      <c r="CK47" s="621"/>
      <c r="CL47" s="621"/>
      <c r="CM47" s="621"/>
      <c r="CN47" s="621"/>
      <c r="CO47" s="621"/>
      <c r="CP47" s="621"/>
      <c r="CQ47" s="622"/>
      <c r="CR47" s="623">
        <v>25956</v>
      </c>
      <c r="CS47" s="655"/>
      <c r="CT47" s="655"/>
      <c r="CU47" s="655"/>
      <c r="CV47" s="655"/>
      <c r="CW47" s="655"/>
      <c r="CX47" s="655"/>
      <c r="CY47" s="656"/>
      <c r="CZ47" s="628">
        <v>0.2</v>
      </c>
      <c r="DA47" s="653"/>
      <c r="DB47" s="653"/>
      <c r="DC47" s="657"/>
      <c r="DD47" s="632">
        <v>29</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17109223</v>
      </c>
      <c r="CS49" s="682"/>
      <c r="CT49" s="682"/>
      <c r="CU49" s="682"/>
      <c r="CV49" s="682"/>
      <c r="CW49" s="682"/>
      <c r="CX49" s="682"/>
      <c r="CY49" s="711"/>
      <c r="CZ49" s="703">
        <v>100</v>
      </c>
      <c r="DA49" s="712"/>
      <c r="DB49" s="712"/>
      <c r="DC49" s="713"/>
      <c r="DD49" s="714">
        <v>9817991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8ecmz+Ip+hprI+16sv2PckMxwKQAqXSq9+vnPaD2FPbEcvwS86XMOfOvkUgYaQaWqAQmosyoQsTDtXKZQX6tqQ==" saltValue="yIfnwTzBPbjo2Tj9fZQvf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election activeCell="AU79" sqref="AU79:AY79"/>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4" t="s">
        <v>372</v>
      </c>
      <c r="DH5" s="765"/>
      <c r="DI5" s="765"/>
      <c r="DJ5" s="765"/>
      <c r="DK5" s="766"/>
      <c r="DL5" s="764" t="s">
        <v>373</v>
      </c>
      <c r="DM5" s="765"/>
      <c r="DN5" s="765"/>
      <c r="DO5" s="765"/>
      <c r="DP5" s="766"/>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7"/>
      <c r="DH6" s="768"/>
      <c r="DI6" s="768"/>
      <c r="DJ6" s="768"/>
      <c r="DK6" s="769"/>
      <c r="DL6" s="767"/>
      <c r="DM6" s="768"/>
      <c r="DN6" s="768"/>
      <c r="DO6" s="768"/>
      <c r="DP6" s="769"/>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17492</v>
      </c>
      <c r="R7" s="753"/>
      <c r="S7" s="753"/>
      <c r="T7" s="753"/>
      <c r="U7" s="753"/>
      <c r="V7" s="753">
        <v>16970</v>
      </c>
      <c r="W7" s="753"/>
      <c r="X7" s="753"/>
      <c r="Y7" s="753"/>
      <c r="Z7" s="753"/>
      <c r="AA7" s="753">
        <v>522</v>
      </c>
      <c r="AB7" s="753"/>
      <c r="AC7" s="753"/>
      <c r="AD7" s="753"/>
      <c r="AE7" s="754"/>
      <c r="AF7" s="755">
        <v>479</v>
      </c>
      <c r="AG7" s="756"/>
      <c r="AH7" s="756"/>
      <c r="AI7" s="756"/>
      <c r="AJ7" s="757"/>
      <c r="AK7" s="758">
        <v>401</v>
      </c>
      <c r="AL7" s="744"/>
      <c r="AM7" s="744"/>
      <c r="AN7" s="744"/>
      <c r="AO7" s="759"/>
      <c r="AP7" s="760">
        <v>12801</v>
      </c>
      <c r="AQ7" s="760"/>
      <c r="AR7" s="760"/>
      <c r="AS7" s="760"/>
      <c r="AT7" s="760"/>
      <c r="AU7" s="761"/>
      <c r="AV7" s="761"/>
      <c r="AW7" s="761"/>
      <c r="AX7" s="761"/>
      <c r="AY7" s="762"/>
      <c r="AZ7" s="220"/>
      <c r="BA7" s="220"/>
      <c r="BB7" s="220"/>
      <c r="BC7" s="220"/>
      <c r="BD7" s="220"/>
      <c r="BE7" s="221"/>
      <c r="BF7" s="221"/>
      <c r="BG7" s="221"/>
      <c r="BH7" s="221"/>
      <c r="BI7" s="221"/>
      <c r="BJ7" s="221"/>
      <c r="BK7" s="221"/>
      <c r="BL7" s="221"/>
      <c r="BM7" s="221"/>
      <c r="BN7" s="221"/>
      <c r="BO7" s="221"/>
      <c r="BP7" s="221"/>
      <c r="BQ7" s="224">
        <v>1</v>
      </c>
      <c r="BR7" s="225"/>
      <c r="BS7" s="746" t="s">
        <v>549</v>
      </c>
      <c r="BT7" s="747"/>
      <c r="BU7" s="747"/>
      <c r="BV7" s="747"/>
      <c r="BW7" s="747"/>
      <c r="BX7" s="747"/>
      <c r="BY7" s="747"/>
      <c r="BZ7" s="747"/>
      <c r="CA7" s="747"/>
      <c r="CB7" s="747"/>
      <c r="CC7" s="747"/>
      <c r="CD7" s="747"/>
      <c r="CE7" s="747"/>
      <c r="CF7" s="747"/>
      <c r="CG7" s="763"/>
      <c r="CH7" s="743">
        <v>257</v>
      </c>
      <c r="CI7" s="744"/>
      <c r="CJ7" s="744"/>
      <c r="CK7" s="744"/>
      <c r="CL7" s="745"/>
      <c r="CM7" s="743">
        <v>254</v>
      </c>
      <c r="CN7" s="744"/>
      <c r="CO7" s="744"/>
      <c r="CP7" s="744"/>
      <c r="CQ7" s="745"/>
      <c r="CR7" s="743">
        <v>5</v>
      </c>
      <c r="CS7" s="744"/>
      <c r="CT7" s="744"/>
      <c r="CU7" s="744"/>
      <c r="CV7" s="745"/>
      <c r="CW7" s="743">
        <v>6</v>
      </c>
      <c r="CX7" s="744"/>
      <c r="CY7" s="744"/>
      <c r="CZ7" s="744"/>
      <c r="DA7" s="745"/>
      <c r="DB7" s="743">
        <v>700</v>
      </c>
      <c r="DC7" s="744"/>
      <c r="DD7" s="744"/>
      <c r="DE7" s="744"/>
      <c r="DF7" s="745"/>
      <c r="DG7" s="743">
        <v>944</v>
      </c>
      <c r="DH7" s="744"/>
      <c r="DI7" s="744"/>
      <c r="DJ7" s="744"/>
      <c r="DK7" s="745"/>
      <c r="DL7" s="743" t="s">
        <v>559</v>
      </c>
      <c r="DM7" s="744"/>
      <c r="DN7" s="744"/>
      <c r="DO7" s="744"/>
      <c r="DP7" s="745"/>
      <c r="DQ7" s="743" t="s">
        <v>559</v>
      </c>
      <c r="DR7" s="744"/>
      <c r="DS7" s="744"/>
      <c r="DT7" s="744"/>
      <c r="DU7" s="745"/>
      <c r="DV7" s="746"/>
      <c r="DW7" s="747"/>
      <c r="DX7" s="747"/>
      <c r="DY7" s="747"/>
      <c r="DZ7" s="748"/>
      <c r="EA7" s="222"/>
    </row>
    <row r="8" spans="1:131" s="223" customFormat="1" ht="26.25" customHeight="1" x14ac:dyDescent="0.2">
      <c r="A8" s="226">
        <v>2</v>
      </c>
      <c r="B8" s="781" t="s">
        <v>376</v>
      </c>
      <c r="C8" s="782"/>
      <c r="D8" s="782"/>
      <c r="E8" s="782"/>
      <c r="F8" s="782"/>
      <c r="G8" s="782"/>
      <c r="H8" s="782"/>
      <c r="I8" s="782"/>
      <c r="J8" s="782"/>
      <c r="K8" s="782"/>
      <c r="L8" s="782"/>
      <c r="M8" s="782"/>
      <c r="N8" s="782"/>
      <c r="O8" s="782"/>
      <c r="P8" s="783"/>
      <c r="Q8" s="784">
        <v>16</v>
      </c>
      <c r="R8" s="785"/>
      <c r="S8" s="785"/>
      <c r="T8" s="785"/>
      <c r="U8" s="785"/>
      <c r="V8" s="785">
        <v>16</v>
      </c>
      <c r="W8" s="785"/>
      <c r="X8" s="785"/>
      <c r="Y8" s="785"/>
      <c r="Z8" s="785"/>
      <c r="AA8" s="786" t="s">
        <v>489</v>
      </c>
      <c r="AB8" s="787"/>
      <c r="AC8" s="787"/>
      <c r="AD8" s="787"/>
      <c r="AE8" s="788"/>
      <c r="AF8" s="789" t="s">
        <v>122</v>
      </c>
      <c r="AG8" s="787"/>
      <c r="AH8" s="787"/>
      <c r="AI8" s="787"/>
      <c r="AJ8" s="788"/>
      <c r="AK8" s="790">
        <v>784</v>
      </c>
      <c r="AL8" s="778"/>
      <c r="AM8" s="778"/>
      <c r="AN8" s="778"/>
      <c r="AO8" s="770"/>
      <c r="AP8" s="771" t="s">
        <v>489</v>
      </c>
      <c r="AQ8" s="771"/>
      <c r="AR8" s="771"/>
      <c r="AS8" s="771"/>
      <c r="AT8" s="771"/>
      <c r="AU8" s="772"/>
      <c r="AV8" s="772"/>
      <c r="AW8" s="772"/>
      <c r="AX8" s="772"/>
      <c r="AY8" s="773"/>
      <c r="AZ8" s="220"/>
      <c r="BA8" s="220"/>
      <c r="BB8" s="220"/>
      <c r="BC8" s="220"/>
      <c r="BD8" s="220"/>
      <c r="BE8" s="221"/>
      <c r="BF8" s="221"/>
      <c r="BG8" s="221"/>
      <c r="BH8" s="221"/>
      <c r="BI8" s="221"/>
      <c r="BJ8" s="221"/>
      <c r="BK8" s="221"/>
      <c r="BL8" s="221"/>
      <c r="BM8" s="221"/>
      <c r="BN8" s="221"/>
      <c r="BO8" s="221"/>
      <c r="BP8" s="221"/>
      <c r="BQ8" s="226">
        <v>2</v>
      </c>
      <c r="BR8" s="227"/>
      <c r="BS8" s="774"/>
      <c r="BT8" s="775"/>
      <c r="BU8" s="775"/>
      <c r="BV8" s="775"/>
      <c r="BW8" s="775"/>
      <c r="BX8" s="775"/>
      <c r="BY8" s="775"/>
      <c r="BZ8" s="775"/>
      <c r="CA8" s="775"/>
      <c r="CB8" s="775"/>
      <c r="CC8" s="775"/>
      <c r="CD8" s="775"/>
      <c r="CE8" s="775"/>
      <c r="CF8" s="775"/>
      <c r="CG8" s="776"/>
      <c r="CH8" s="777"/>
      <c r="CI8" s="778"/>
      <c r="CJ8" s="778"/>
      <c r="CK8" s="778"/>
      <c r="CL8" s="779"/>
      <c r="CM8" s="777"/>
      <c r="CN8" s="778"/>
      <c r="CO8" s="778"/>
      <c r="CP8" s="778"/>
      <c r="CQ8" s="779"/>
      <c r="CR8" s="777"/>
      <c r="CS8" s="778"/>
      <c r="CT8" s="778"/>
      <c r="CU8" s="778"/>
      <c r="CV8" s="779"/>
      <c r="CW8" s="777"/>
      <c r="CX8" s="778"/>
      <c r="CY8" s="778"/>
      <c r="CZ8" s="778"/>
      <c r="DA8" s="779"/>
      <c r="DB8" s="777"/>
      <c r="DC8" s="778"/>
      <c r="DD8" s="778"/>
      <c r="DE8" s="778"/>
      <c r="DF8" s="779"/>
      <c r="DG8" s="777"/>
      <c r="DH8" s="778"/>
      <c r="DI8" s="778"/>
      <c r="DJ8" s="778"/>
      <c r="DK8" s="779"/>
      <c r="DL8" s="777"/>
      <c r="DM8" s="778"/>
      <c r="DN8" s="778"/>
      <c r="DO8" s="778"/>
      <c r="DP8" s="779"/>
      <c r="DQ8" s="777"/>
      <c r="DR8" s="778"/>
      <c r="DS8" s="778"/>
      <c r="DT8" s="778"/>
      <c r="DU8" s="779"/>
      <c r="DV8" s="774"/>
      <c r="DW8" s="775"/>
      <c r="DX8" s="775"/>
      <c r="DY8" s="775"/>
      <c r="DZ8" s="780"/>
      <c r="EA8" s="222"/>
    </row>
    <row r="9" spans="1:131" s="223" customFormat="1" ht="26.25" customHeight="1" x14ac:dyDescent="0.2">
      <c r="A9" s="226">
        <v>3</v>
      </c>
      <c r="B9" s="781" t="s">
        <v>377</v>
      </c>
      <c r="C9" s="782"/>
      <c r="D9" s="782"/>
      <c r="E9" s="782"/>
      <c r="F9" s="782"/>
      <c r="G9" s="782"/>
      <c r="H9" s="782"/>
      <c r="I9" s="782"/>
      <c r="J9" s="782"/>
      <c r="K9" s="782"/>
      <c r="L9" s="782"/>
      <c r="M9" s="782"/>
      <c r="N9" s="782"/>
      <c r="O9" s="782"/>
      <c r="P9" s="783"/>
      <c r="Q9" s="784">
        <v>334</v>
      </c>
      <c r="R9" s="785"/>
      <c r="S9" s="785"/>
      <c r="T9" s="785"/>
      <c r="U9" s="785"/>
      <c r="V9" s="785">
        <v>334</v>
      </c>
      <c r="W9" s="785"/>
      <c r="X9" s="785"/>
      <c r="Y9" s="785"/>
      <c r="Z9" s="785"/>
      <c r="AA9" s="786" t="s">
        <v>489</v>
      </c>
      <c r="AB9" s="787"/>
      <c r="AC9" s="787"/>
      <c r="AD9" s="787"/>
      <c r="AE9" s="788"/>
      <c r="AF9" s="789" t="s">
        <v>122</v>
      </c>
      <c r="AG9" s="787"/>
      <c r="AH9" s="787"/>
      <c r="AI9" s="787"/>
      <c r="AJ9" s="788"/>
      <c r="AK9" s="770">
        <v>178</v>
      </c>
      <c r="AL9" s="771"/>
      <c r="AM9" s="771"/>
      <c r="AN9" s="771"/>
      <c r="AO9" s="771"/>
      <c r="AP9" s="771" t="s">
        <v>489</v>
      </c>
      <c r="AQ9" s="771"/>
      <c r="AR9" s="771"/>
      <c r="AS9" s="771"/>
      <c r="AT9" s="771"/>
      <c r="AU9" s="772"/>
      <c r="AV9" s="772"/>
      <c r="AW9" s="772"/>
      <c r="AX9" s="772"/>
      <c r="AY9" s="773"/>
      <c r="AZ9" s="220"/>
      <c r="BA9" s="220"/>
      <c r="BB9" s="220"/>
      <c r="BC9" s="220"/>
      <c r="BD9" s="220"/>
      <c r="BE9" s="221"/>
      <c r="BF9" s="221"/>
      <c r="BG9" s="221"/>
      <c r="BH9" s="221"/>
      <c r="BI9" s="221"/>
      <c r="BJ9" s="221"/>
      <c r="BK9" s="221"/>
      <c r="BL9" s="221"/>
      <c r="BM9" s="221"/>
      <c r="BN9" s="221"/>
      <c r="BO9" s="221"/>
      <c r="BP9" s="221"/>
      <c r="BQ9" s="226">
        <v>3</v>
      </c>
      <c r="BR9" s="227"/>
      <c r="BS9" s="774"/>
      <c r="BT9" s="775"/>
      <c r="BU9" s="775"/>
      <c r="BV9" s="775"/>
      <c r="BW9" s="775"/>
      <c r="BX9" s="775"/>
      <c r="BY9" s="775"/>
      <c r="BZ9" s="775"/>
      <c r="CA9" s="775"/>
      <c r="CB9" s="775"/>
      <c r="CC9" s="775"/>
      <c r="CD9" s="775"/>
      <c r="CE9" s="775"/>
      <c r="CF9" s="775"/>
      <c r="CG9" s="776"/>
      <c r="CH9" s="777"/>
      <c r="CI9" s="778"/>
      <c r="CJ9" s="778"/>
      <c r="CK9" s="778"/>
      <c r="CL9" s="779"/>
      <c r="CM9" s="777"/>
      <c r="CN9" s="778"/>
      <c r="CO9" s="778"/>
      <c r="CP9" s="778"/>
      <c r="CQ9" s="779"/>
      <c r="CR9" s="777"/>
      <c r="CS9" s="778"/>
      <c r="CT9" s="778"/>
      <c r="CU9" s="778"/>
      <c r="CV9" s="779"/>
      <c r="CW9" s="777"/>
      <c r="CX9" s="778"/>
      <c r="CY9" s="778"/>
      <c r="CZ9" s="778"/>
      <c r="DA9" s="779"/>
      <c r="DB9" s="777"/>
      <c r="DC9" s="778"/>
      <c r="DD9" s="778"/>
      <c r="DE9" s="778"/>
      <c r="DF9" s="779"/>
      <c r="DG9" s="777"/>
      <c r="DH9" s="778"/>
      <c r="DI9" s="778"/>
      <c r="DJ9" s="778"/>
      <c r="DK9" s="779"/>
      <c r="DL9" s="777"/>
      <c r="DM9" s="778"/>
      <c r="DN9" s="778"/>
      <c r="DO9" s="778"/>
      <c r="DP9" s="779"/>
      <c r="DQ9" s="777"/>
      <c r="DR9" s="778"/>
      <c r="DS9" s="778"/>
      <c r="DT9" s="778"/>
      <c r="DU9" s="779"/>
      <c r="DV9" s="774"/>
      <c r="DW9" s="775"/>
      <c r="DX9" s="775"/>
      <c r="DY9" s="775"/>
      <c r="DZ9" s="780"/>
      <c r="EA9" s="222"/>
    </row>
    <row r="10" spans="1:131" s="223" customFormat="1" ht="26.25" customHeight="1" x14ac:dyDescent="0.2">
      <c r="A10" s="226">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9"/>
      <c r="AG10" s="787"/>
      <c r="AH10" s="787"/>
      <c r="AI10" s="787"/>
      <c r="AJ10" s="788"/>
      <c r="AK10" s="770"/>
      <c r="AL10" s="771"/>
      <c r="AM10" s="771"/>
      <c r="AN10" s="771"/>
      <c r="AO10" s="771"/>
      <c r="AP10" s="771"/>
      <c r="AQ10" s="771"/>
      <c r="AR10" s="771"/>
      <c r="AS10" s="771"/>
      <c r="AT10" s="771"/>
      <c r="AU10" s="772"/>
      <c r="AV10" s="772"/>
      <c r="AW10" s="772"/>
      <c r="AX10" s="772"/>
      <c r="AY10" s="773"/>
      <c r="AZ10" s="220"/>
      <c r="BA10" s="220"/>
      <c r="BB10" s="220"/>
      <c r="BC10" s="220"/>
      <c r="BD10" s="220"/>
      <c r="BE10" s="221"/>
      <c r="BF10" s="221"/>
      <c r="BG10" s="221"/>
      <c r="BH10" s="221"/>
      <c r="BI10" s="221"/>
      <c r="BJ10" s="221"/>
      <c r="BK10" s="221"/>
      <c r="BL10" s="221"/>
      <c r="BM10" s="221"/>
      <c r="BN10" s="221"/>
      <c r="BO10" s="221"/>
      <c r="BP10" s="221"/>
      <c r="BQ10" s="226">
        <v>4</v>
      </c>
      <c r="BR10" s="227"/>
      <c r="BS10" s="774"/>
      <c r="BT10" s="775"/>
      <c r="BU10" s="775"/>
      <c r="BV10" s="775"/>
      <c r="BW10" s="775"/>
      <c r="BX10" s="775"/>
      <c r="BY10" s="775"/>
      <c r="BZ10" s="775"/>
      <c r="CA10" s="775"/>
      <c r="CB10" s="775"/>
      <c r="CC10" s="775"/>
      <c r="CD10" s="775"/>
      <c r="CE10" s="775"/>
      <c r="CF10" s="775"/>
      <c r="CG10" s="776"/>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74"/>
      <c r="DW10" s="775"/>
      <c r="DX10" s="775"/>
      <c r="DY10" s="775"/>
      <c r="DZ10" s="780"/>
      <c r="EA10" s="222"/>
    </row>
    <row r="11" spans="1:131" s="223" customFormat="1" ht="26.25" customHeight="1" x14ac:dyDescent="0.2">
      <c r="A11" s="226">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9"/>
      <c r="AG11" s="787"/>
      <c r="AH11" s="787"/>
      <c r="AI11" s="787"/>
      <c r="AJ11" s="788"/>
      <c r="AK11" s="770"/>
      <c r="AL11" s="771"/>
      <c r="AM11" s="771"/>
      <c r="AN11" s="771"/>
      <c r="AO11" s="771"/>
      <c r="AP11" s="771"/>
      <c r="AQ11" s="771"/>
      <c r="AR11" s="771"/>
      <c r="AS11" s="771"/>
      <c r="AT11" s="771"/>
      <c r="AU11" s="772"/>
      <c r="AV11" s="772"/>
      <c r="AW11" s="772"/>
      <c r="AX11" s="772"/>
      <c r="AY11" s="773"/>
      <c r="AZ11" s="220"/>
      <c r="BA11" s="220"/>
      <c r="BB11" s="220"/>
      <c r="BC11" s="220"/>
      <c r="BD11" s="220"/>
      <c r="BE11" s="221"/>
      <c r="BF11" s="221"/>
      <c r="BG11" s="221"/>
      <c r="BH11" s="221"/>
      <c r="BI11" s="221"/>
      <c r="BJ11" s="221"/>
      <c r="BK11" s="221"/>
      <c r="BL11" s="221"/>
      <c r="BM11" s="221"/>
      <c r="BN11" s="221"/>
      <c r="BO11" s="221"/>
      <c r="BP11" s="221"/>
      <c r="BQ11" s="226">
        <v>5</v>
      </c>
      <c r="BR11" s="227"/>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22"/>
    </row>
    <row r="12" spans="1:131" s="223" customFormat="1" ht="26.25" customHeight="1" x14ac:dyDescent="0.2">
      <c r="A12" s="226">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9"/>
      <c r="AG12" s="787"/>
      <c r="AH12" s="787"/>
      <c r="AI12" s="787"/>
      <c r="AJ12" s="788"/>
      <c r="AK12" s="770"/>
      <c r="AL12" s="771"/>
      <c r="AM12" s="771"/>
      <c r="AN12" s="771"/>
      <c r="AO12" s="771"/>
      <c r="AP12" s="771"/>
      <c r="AQ12" s="771"/>
      <c r="AR12" s="771"/>
      <c r="AS12" s="771"/>
      <c r="AT12" s="771"/>
      <c r="AU12" s="772"/>
      <c r="AV12" s="772"/>
      <c r="AW12" s="772"/>
      <c r="AX12" s="772"/>
      <c r="AY12" s="773"/>
      <c r="AZ12" s="220"/>
      <c r="BA12" s="220"/>
      <c r="BB12" s="220"/>
      <c r="BC12" s="220"/>
      <c r="BD12" s="220"/>
      <c r="BE12" s="221"/>
      <c r="BF12" s="221"/>
      <c r="BG12" s="221"/>
      <c r="BH12" s="221"/>
      <c r="BI12" s="221"/>
      <c r="BJ12" s="221"/>
      <c r="BK12" s="221"/>
      <c r="BL12" s="221"/>
      <c r="BM12" s="221"/>
      <c r="BN12" s="221"/>
      <c r="BO12" s="221"/>
      <c r="BP12" s="221"/>
      <c r="BQ12" s="226">
        <v>6</v>
      </c>
      <c r="BR12" s="227"/>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22"/>
    </row>
    <row r="13" spans="1:131" s="223" customFormat="1" ht="26.25" customHeight="1" x14ac:dyDescent="0.2">
      <c r="A13" s="226">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9"/>
      <c r="AG13" s="787"/>
      <c r="AH13" s="787"/>
      <c r="AI13" s="787"/>
      <c r="AJ13" s="788"/>
      <c r="AK13" s="770"/>
      <c r="AL13" s="771"/>
      <c r="AM13" s="771"/>
      <c r="AN13" s="771"/>
      <c r="AO13" s="771"/>
      <c r="AP13" s="771"/>
      <c r="AQ13" s="771"/>
      <c r="AR13" s="771"/>
      <c r="AS13" s="771"/>
      <c r="AT13" s="771"/>
      <c r="AU13" s="772"/>
      <c r="AV13" s="772"/>
      <c r="AW13" s="772"/>
      <c r="AX13" s="772"/>
      <c r="AY13" s="773"/>
      <c r="AZ13" s="220"/>
      <c r="BA13" s="220"/>
      <c r="BB13" s="220"/>
      <c r="BC13" s="220"/>
      <c r="BD13" s="220"/>
      <c r="BE13" s="221"/>
      <c r="BF13" s="221"/>
      <c r="BG13" s="221"/>
      <c r="BH13" s="221"/>
      <c r="BI13" s="221"/>
      <c r="BJ13" s="221"/>
      <c r="BK13" s="221"/>
      <c r="BL13" s="221"/>
      <c r="BM13" s="221"/>
      <c r="BN13" s="221"/>
      <c r="BO13" s="221"/>
      <c r="BP13" s="221"/>
      <c r="BQ13" s="226">
        <v>7</v>
      </c>
      <c r="BR13" s="227"/>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22"/>
    </row>
    <row r="14" spans="1:131" s="223" customFormat="1" ht="26.25" customHeight="1" x14ac:dyDescent="0.2">
      <c r="A14" s="226">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9"/>
      <c r="AG14" s="787"/>
      <c r="AH14" s="787"/>
      <c r="AI14" s="787"/>
      <c r="AJ14" s="788"/>
      <c r="AK14" s="770"/>
      <c r="AL14" s="771"/>
      <c r="AM14" s="771"/>
      <c r="AN14" s="771"/>
      <c r="AO14" s="771"/>
      <c r="AP14" s="771"/>
      <c r="AQ14" s="771"/>
      <c r="AR14" s="771"/>
      <c r="AS14" s="771"/>
      <c r="AT14" s="771"/>
      <c r="AU14" s="772"/>
      <c r="AV14" s="772"/>
      <c r="AW14" s="772"/>
      <c r="AX14" s="772"/>
      <c r="AY14" s="773"/>
      <c r="AZ14" s="220"/>
      <c r="BA14" s="220"/>
      <c r="BB14" s="220"/>
      <c r="BC14" s="220"/>
      <c r="BD14" s="220"/>
      <c r="BE14" s="221"/>
      <c r="BF14" s="221"/>
      <c r="BG14" s="221"/>
      <c r="BH14" s="221"/>
      <c r="BI14" s="221"/>
      <c r="BJ14" s="221"/>
      <c r="BK14" s="221"/>
      <c r="BL14" s="221"/>
      <c r="BM14" s="221"/>
      <c r="BN14" s="221"/>
      <c r="BO14" s="221"/>
      <c r="BP14" s="221"/>
      <c r="BQ14" s="226">
        <v>8</v>
      </c>
      <c r="BR14" s="227"/>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22"/>
    </row>
    <row r="15" spans="1:131" s="223" customFormat="1" ht="26.25" customHeight="1" x14ac:dyDescent="0.2">
      <c r="A15" s="226">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9"/>
      <c r="AG15" s="787"/>
      <c r="AH15" s="787"/>
      <c r="AI15" s="787"/>
      <c r="AJ15" s="788"/>
      <c r="AK15" s="770"/>
      <c r="AL15" s="771"/>
      <c r="AM15" s="771"/>
      <c r="AN15" s="771"/>
      <c r="AO15" s="771"/>
      <c r="AP15" s="771"/>
      <c r="AQ15" s="771"/>
      <c r="AR15" s="771"/>
      <c r="AS15" s="771"/>
      <c r="AT15" s="771"/>
      <c r="AU15" s="772"/>
      <c r="AV15" s="772"/>
      <c r="AW15" s="772"/>
      <c r="AX15" s="772"/>
      <c r="AY15" s="773"/>
      <c r="AZ15" s="220"/>
      <c r="BA15" s="220"/>
      <c r="BB15" s="220"/>
      <c r="BC15" s="220"/>
      <c r="BD15" s="220"/>
      <c r="BE15" s="221"/>
      <c r="BF15" s="221"/>
      <c r="BG15" s="221"/>
      <c r="BH15" s="221"/>
      <c r="BI15" s="221"/>
      <c r="BJ15" s="221"/>
      <c r="BK15" s="221"/>
      <c r="BL15" s="221"/>
      <c r="BM15" s="221"/>
      <c r="BN15" s="221"/>
      <c r="BO15" s="221"/>
      <c r="BP15" s="221"/>
      <c r="BQ15" s="226">
        <v>9</v>
      </c>
      <c r="BR15" s="227"/>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22"/>
    </row>
    <row r="16" spans="1:131" s="223" customFormat="1" ht="26.25" customHeight="1" x14ac:dyDescent="0.2">
      <c r="A16" s="226">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9"/>
      <c r="AG16" s="787"/>
      <c r="AH16" s="787"/>
      <c r="AI16" s="787"/>
      <c r="AJ16" s="788"/>
      <c r="AK16" s="770"/>
      <c r="AL16" s="771"/>
      <c r="AM16" s="771"/>
      <c r="AN16" s="771"/>
      <c r="AO16" s="771"/>
      <c r="AP16" s="771"/>
      <c r="AQ16" s="771"/>
      <c r="AR16" s="771"/>
      <c r="AS16" s="771"/>
      <c r="AT16" s="771"/>
      <c r="AU16" s="772"/>
      <c r="AV16" s="772"/>
      <c r="AW16" s="772"/>
      <c r="AX16" s="772"/>
      <c r="AY16" s="773"/>
      <c r="AZ16" s="220"/>
      <c r="BA16" s="220"/>
      <c r="BB16" s="220"/>
      <c r="BC16" s="220"/>
      <c r="BD16" s="220"/>
      <c r="BE16" s="221"/>
      <c r="BF16" s="221"/>
      <c r="BG16" s="221"/>
      <c r="BH16" s="221"/>
      <c r="BI16" s="221"/>
      <c r="BJ16" s="221"/>
      <c r="BK16" s="221"/>
      <c r="BL16" s="221"/>
      <c r="BM16" s="221"/>
      <c r="BN16" s="221"/>
      <c r="BO16" s="221"/>
      <c r="BP16" s="221"/>
      <c r="BQ16" s="226">
        <v>10</v>
      </c>
      <c r="BR16" s="227"/>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22"/>
    </row>
    <row r="17" spans="1:131" s="223" customFormat="1" ht="26.25" customHeight="1" x14ac:dyDescent="0.2">
      <c r="A17" s="226">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9"/>
      <c r="AG17" s="787"/>
      <c r="AH17" s="787"/>
      <c r="AI17" s="787"/>
      <c r="AJ17" s="788"/>
      <c r="AK17" s="770"/>
      <c r="AL17" s="771"/>
      <c r="AM17" s="771"/>
      <c r="AN17" s="771"/>
      <c r="AO17" s="771"/>
      <c r="AP17" s="771"/>
      <c r="AQ17" s="771"/>
      <c r="AR17" s="771"/>
      <c r="AS17" s="771"/>
      <c r="AT17" s="771"/>
      <c r="AU17" s="772"/>
      <c r="AV17" s="772"/>
      <c r="AW17" s="772"/>
      <c r="AX17" s="772"/>
      <c r="AY17" s="773"/>
      <c r="AZ17" s="220"/>
      <c r="BA17" s="220"/>
      <c r="BB17" s="220"/>
      <c r="BC17" s="220"/>
      <c r="BD17" s="220"/>
      <c r="BE17" s="221"/>
      <c r="BF17" s="221"/>
      <c r="BG17" s="221"/>
      <c r="BH17" s="221"/>
      <c r="BI17" s="221"/>
      <c r="BJ17" s="221"/>
      <c r="BK17" s="221"/>
      <c r="BL17" s="221"/>
      <c r="BM17" s="221"/>
      <c r="BN17" s="221"/>
      <c r="BO17" s="221"/>
      <c r="BP17" s="221"/>
      <c r="BQ17" s="226">
        <v>11</v>
      </c>
      <c r="BR17" s="227"/>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22"/>
    </row>
    <row r="18" spans="1:131" s="223" customFormat="1" ht="26.25" customHeight="1" x14ac:dyDescent="0.2">
      <c r="A18" s="226">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9"/>
      <c r="AG18" s="787"/>
      <c r="AH18" s="787"/>
      <c r="AI18" s="787"/>
      <c r="AJ18" s="788"/>
      <c r="AK18" s="770"/>
      <c r="AL18" s="771"/>
      <c r="AM18" s="771"/>
      <c r="AN18" s="771"/>
      <c r="AO18" s="771"/>
      <c r="AP18" s="771"/>
      <c r="AQ18" s="771"/>
      <c r="AR18" s="771"/>
      <c r="AS18" s="771"/>
      <c r="AT18" s="771"/>
      <c r="AU18" s="772"/>
      <c r="AV18" s="772"/>
      <c r="AW18" s="772"/>
      <c r="AX18" s="772"/>
      <c r="AY18" s="773"/>
      <c r="AZ18" s="220"/>
      <c r="BA18" s="220"/>
      <c r="BB18" s="220"/>
      <c r="BC18" s="220"/>
      <c r="BD18" s="220"/>
      <c r="BE18" s="221"/>
      <c r="BF18" s="221"/>
      <c r="BG18" s="221"/>
      <c r="BH18" s="221"/>
      <c r="BI18" s="221"/>
      <c r="BJ18" s="221"/>
      <c r="BK18" s="221"/>
      <c r="BL18" s="221"/>
      <c r="BM18" s="221"/>
      <c r="BN18" s="221"/>
      <c r="BO18" s="221"/>
      <c r="BP18" s="221"/>
      <c r="BQ18" s="226">
        <v>12</v>
      </c>
      <c r="BR18" s="227"/>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22"/>
    </row>
    <row r="19" spans="1:131" s="223" customFormat="1" ht="26.25" customHeight="1" x14ac:dyDescent="0.2">
      <c r="A19" s="226">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9"/>
      <c r="AG19" s="787"/>
      <c r="AH19" s="787"/>
      <c r="AI19" s="787"/>
      <c r="AJ19" s="788"/>
      <c r="AK19" s="770"/>
      <c r="AL19" s="771"/>
      <c r="AM19" s="771"/>
      <c r="AN19" s="771"/>
      <c r="AO19" s="771"/>
      <c r="AP19" s="771"/>
      <c r="AQ19" s="771"/>
      <c r="AR19" s="771"/>
      <c r="AS19" s="771"/>
      <c r="AT19" s="771"/>
      <c r="AU19" s="772"/>
      <c r="AV19" s="772"/>
      <c r="AW19" s="772"/>
      <c r="AX19" s="772"/>
      <c r="AY19" s="773"/>
      <c r="AZ19" s="220"/>
      <c r="BA19" s="220"/>
      <c r="BB19" s="220"/>
      <c r="BC19" s="220"/>
      <c r="BD19" s="220"/>
      <c r="BE19" s="221"/>
      <c r="BF19" s="221"/>
      <c r="BG19" s="221"/>
      <c r="BH19" s="221"/>
      <c r="BI19" s="221"/>
      <c r="BJ19" s="221"/>
      <c r="BK19" s="221"/>
      <c r="BL19" s="221"/>
      <c r="BM19" s="221"/>
      <c r="BN19" s="221"/>
      <c r="BO19" s="221"/>
      <c r="BP19" s="221"/>
      <c r="BQ19" s="226">
        <v>13</v>
      </c>
      <c r="BR19" s="227"/>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22"/>
    </row>
    <row r="20" spans="1:131" s="223" customFormat="1" ht="26.25" customHeight="1" x14ac:dyDescent="0.2">
      <c r="A20" s="226">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9"/>
      <c r="AG20" s="787"/>
      <c r="AH20" s="787"/>
      <c r="AI20" s="787"/>
      <c r="AJ20" s="788"/>
      <c r="AK20" s="770"/>
      <c r="AL20" s="771"/>
      <c r="AM20" s="771"/>
      <c r="AN20" s="771"/>
      <c r="AO20" s="771"/>
      <c r="AP20" s="771"/>
      <c r="AQ20" s="771"/>
      <c r="AR20" s="771"/>
      <c r="AS20" s="771"/>
      <c r="AT20" s="771"/>
      <c r="AU20" s="772"/>
      <c r="AV20" s="772"/>
      <c r="AW20" s="772"/>
      <c r="AX20" s="772"/>
      <c r="AY20" s="773"/>
      <c r="AZ20" s="220"/>
      <c r="BA20" s="220"/>
      <c r="BB20" s="220"/>
      <c r="BC20" s="220"/>
      <c r="BD20" s="220"/>
      <c r="BE20" s="221"/>
      <c r="BF20" s="221"/>
      <c r="BG20" s="221"/>
      <c r="BH20" s="221"/>
      <c r="BI20" s="221"/>
      <c r="BJ20" s="221"/>
      <c r="BK20" s="221"/>
      <c r="BL20" s="221"/>
      <c r="BM20" s="221"/>
      <c r="BN20" s="221"/>
      <c r="BO20" s="221"/>
      <c r="BP20" s="221"/>
      <c r="BQ20" s="226">
        <v>14</v>
      </c>
      <c r="BR20" s="227"/>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22"/>
    </row>
    <row r="21" spans="1:131" s="223" customFormat="1" ht="26.25" customHeight="1" thickBot="1" x14ac:dyDescent="0.25">
      <c r="A21" s="226">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9"/>
      <c r="AG21" s="787"/>
      <c r="AH21" s="787"/>
      <c r="AI21" s="787"/>
      <c r="AJ21" s="788"/>
      <c r="AK21" s="770"/>
      <c r="AL21" s="771"/>
      <c r="AM21" s="771"/>
      <c r="AN21" s="771"/>
      <c r="AO21" s="771"/>
      <c r="AP21" s="771"/>
      <c r="AQ21" s="771"/>
      <c r="AR21" s="771"/>
      <c r="AS21" s="771"/>
      <c r="AT21" s="771"/>
      <c r="AU21" s="772"/>
      <c r="AV21" s="772"/>
      <c r="AW21" s="772"/>
      <c r="AX21" s="772"/>
      <c r="AY21" s="773"/>
      <c r="AZ21" s="220"/>
      <c r="BA21" s="220"/>
      <c r="BB21" s="220"/>
      <c r="BC21" s="220"/>
      <c r="BD21" s="220"/>
      <c r="BE21" s="221"/>
      <c r="BF21" s="221"/>
      <c r="BG21" s="221"/>
      <c r="BH21" s="221"/>
      <c r="BI21" s="221"/>
      <c r="BJ21" s="221"/>
      <c r="BK21" s="221"/>
      <c r="BL21" s="221"/>
      <c r="BM21" s="221"/>
      <c r="BN21" s="221"/>
      <c r="BO21" s="221"/>
      <c r="BP21" s="221"/>
      <c r="BQ21" s="226">
        <v>15</v>
      </c>
      <c r="BR21" s="227"/>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22"/>
    </row>
    <row r="22" spans="1:131" s="223" customFormat="1" ht="26.25" customHeight="1" x14ac:dyDescent="0.2">
      <c r="A22" s="226">
        <v>16</v>
      </c>
      <c r="B22" s="781"/>
      <c r="C22" s="782"/>
      <c r="D22" s="782"/>
      <c r="E22" s="782"/>
      <c r="F22" s="782"/>
      <c r="G22" s="782"/>
      <c r="H22" s="782"/>
      <c r="I22" s="782"/>
      <c r="J22" s="782"/>
      <c r="K22" s="782"/>
      <c r="L22" s="782"/>
      <c r="M22" s="782"/>
      <c r="N22" s="782"/>
      <c r="O22" s="782"/>
      <c r="P22" s="783"/>
      <c r="Q22" s="801"/>
      <c r="R22" s="802"/>
      <c r="S22" s="802"/>
      <c r="T22" s="802"/>
      <c r="U22" s="802"/>
      <c r="V22" s="802"/>
      <c r="W22" s="802"/>
      <c r="X22" s="802"/>
      <c r="Y22" s="802"/>
      <c r="Z22" s="802"/>
      <c r="AA22" s="802"/>
      <c r="AB22" s="802"/>
      <c r="AC22" s="802"/>
      <c r="AD22" s="802"/>
      <c r="AE22" s="803"/>
      <c r="AF22" s="789"/>
      <c r="AG22" s="787"/>
      <c r="AH22" s="787"/>
      <c r="AI22" s="787"/>
      <c r="AJ22" s="788"/>
      <c r="AK22" s="804"/>
      <c r="AL22" s="805"/>
      <c r="AM22" s="805"/>
      <c r="AN22" s="805"/>
      <c r="AO22" s="805"/>
      <c r="AP22" s="805"/>
      <c r="AQ22" s="805"/>
      <c r="AR22" s="805"/>
      <c r="AS22" s="805"/>
      <c r="AT22" s="805"/>
      <c r="AU22" s="806"/>
      <c r="AV22" s="806"/>
      <c r="AW22" s="806"/>
      <c r="AX22" s="806"/>
      <c r="AY22" s="807"/>
      <c r="AZ22" s="808" t="s">
        <v>378</v>
      </c>
      <c r="BA22" s="808"/>
      <c r="BB22" s="808"/>
      <c r="BC22" s="808"/>
      <c r="BD22" s="809"/>
      <c r="BE22" s="221"/>
      <c r="BF22" s="221"/>
      <c r="BG22" s="221"/>
      <c r="BH22" s="221"/>
      <c r="BI22" s="221"/>
      <c r="BJ22" s="221"/>
      <c r="BK22" s="221"/>
      <c r="BL22" s="221"/>
      <c r="BM22" s="221"/>
      <c r="BN22" s="221"/>
      <c r="BO22" s="221"/>
      <c r="BP22" s="221"/>
      <c r="BQ22" s="226">
        <v>16</v>
      </c>
      <c r="BR22" s="227"/>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22"/>
    </row>
    <row r="23" spans="1:131" s="223" customFormat="1" ht="26.25" customHeight="1" thickBot="1" x14ac:dyDescent="0.25">
      <c r="A23" s="228" t="s">
        <v>379</v>
      </c>
      <c r="B23" s="791" t="s">
        <v>380</v>
      </c>
      <c r="C23" s="792"/>
      <c r="D23" s="792"/>
      <c r="E23" s="792"/>
      <c r="F23" s="792"/>
      <c r="G23" s="792"/>
      <c r="H23" s="792"/>
      <c r="I23" s="792"/>
      <c r="J23" s="792"/>
      <c r="K23" s="792"/>
      <c r="L23" s="792"/>
      <c r="M23" s="792"/>
      <c r="N23" s="792"/>
      <c r="O23" s="792"/>
      <c r="P23" s="793"/>
      <c r="Q23" s="794">
        <v>17842</v>
      </c>
      <c r="R23" s="795"/>
      <c r="S23" s="795"/>
      <c r="T23" s="795"/>
      <c r="U23" s="795"/>
      <c r="V23" s="795">
        <v>17320</v>
      </c>
      <c r="W23" s="795"/>
      <c r="X23" s="795"/>
      <c r="Y23" s="795"/>
      <c r="Z23" s="795"/>
      <c r="AA23" s="795">
        <v>522</v>
      </c>
      <c r="AB23" s="795"/>
      <c r="AC23" s="795"/>
      <c r="AD23" s="795"/>
      <c r="AE23" s="796"/>
      <c r="AF23" s="797">
        <v>479</v>
      </c>
      <c r="AG23" s="795"/>
      <c r="AH23" s="795"/>
      <c r="AI23" s="795"/>
      <c r="AJ23" s="798"/>
      <c r="AK23" s="799"/>
      <c r="AL23" s="800"/>
      <c r="AM23" s="800"/>
      <c r="AN23" s="800"/>
      <c r="AO23" s="800"/>
      <c r="AP23" s="795">
        <v>12801</v>
      </c>
      <c r="AQ23" s="795"/>
      <c r="AR23" s="795"/>
      <c r="AS23" s="795"/>
      <c r="AT23" s="795"/>
      <c r="AU23" s="811"/>
      <c r="AV23" s="811"/>
      <c r="AW23" s="811"/>
      <c r="AX23" s="811"/>
      <c r="AY23" s="812"/>
      <c r="AZ23" s="813" t="s">
        <v>122</v>
      </c>
      <c r="BA23" s="814"/>
      <c r="BB23" s="814"/>
      <c r="BC23" s="814"/>
      <c r="BD23" s="815"/>
      <c r="BE23" s="221"/>
      <c r="BF23" s="221"/>
      <c r="BG23" s="221"/>
      <c r="BH23" s="221"/>
      <c r="BI23" s="221"/>
      <c r="BJ23" s="221"/>
      <c r="BK23" s="221"/>
      <c r="BL23" s="221"/>
      <c r="BM23" s="221"/>
      <c r="BN23" s="221"/>
      <c r="BO23" s="221"/>
      <c r="BP23" s="221"/>
      <c r="BQ23" s="226">
        <v>17</v>
      </c>
      <c r="BR23" s="227"/>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22"/>
    </row>
    <row r="24" spans="1:131" s="223" customFormat="1" ht="26.25" customHeight="1" x14ac:dyDescent="0.2">
      <c r="A24" s="810" t="s">
        <v>381</v>
      </c>
      <c r="B24" s="810"/>
      <c r="C24" s="810"/>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0"/>
      <c r="AR24" s="810"/>
      <c r="AS24" s="810"/>
      <c r="AT24" s="810"/>
      <c r="AU24" s="810"/>
      <c r="AV24" s="810"/>
      <c r="AW24" s="810"/>
      <c r="AX24" s="810"/>
      <c r="AY24" s="810"/>
      <c r="AZ24" s="220"/>
      <c r="BA24" s="220"/>
      <c r="BB24" s="220"/>
      <c r="BC24" s="220"/>
      <c r="BD24" s="220"/>
      <c r="BE24" s="221"/>
      <c r="BF24" s="221"/>
      <c r="BG24" s="221"/>
      <c r="BH24" s="221"/>
      <c r="BI24" s="221"/>
      <c r="BJ24" s="221"/>
      <c r="BK24" s="221"/>
      <c r="BL24" s="221"/>
      <c r="BM24" s="221"/>
      <c r="BN24" s="221"/>
      <c r="BO24" s="221"/>
      <c r="BP24" s="221"/>
      <c r="BQ24" s="226">
        <v>18</v>
      </c>
      <c r="BR24" s="227"/>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22"/>
    </row>
    <row r="25" spans="1:131" ht="26.25" customHeight="1" thickBot="1" x14ac:dyDescent="0.25">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6" t="s">
        <v>386</v>
      </c>
      <c r="AG26" s="817"/>
      <c r="AH26" s="817"/>
      <c r="AI26" s="817"/>
      <c r="AJ26" s="818"/>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365</v>
      </c>
      <c r="BF26" s="734"/>
      <c r="BG26" s="734"/>
      <c r="BH26" s="734"/>
      <c r="BI26" s="740"/>
      <c r="BJ26" s="220"/>
      <c r="BK26" s="220"/>
      <c r="BL26" s="220"/>
      <c r="BM26" s="220"/>
      <c r="BN26" s="220"/>
      <c r="BO26" s="229"/>
      <c r="BP26" s="229"/>
      <c r="BQ26" s="226">
        <v>20</v>
      </c>
      <c r="BR26" s="227"/>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9"/>
      <c r="AG27" s="820"/>
      <c r="AH27" s="820"/>
      <c r="AI27" s="820"/>
      <c r="AJ27" s="821"/>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8"/>
    </row>
    <row r="28" spans="1:131" ht="26.25" customHeight="1" thickTop="1" x14ac:dyDescent="0.2">
      <c r="A28" s="230">
        <v>1</v>
      </c>
      <c r="B28" s="749" t="s">
        <v>391</v>
      </c>
      <c r="C28" s="750"/>
      <c r="D28" s="750"/>
      <c r="E28" s="750"/>
      <c r="F28" s="750"/>
      <c r="G28" s="750"/>
      <c r="H28" s="750"/>
      <c r="I28" s="750"/>
      <c r="J28" s="750"/>
      <c r="K28" s="750"/>
      <c r="L28" s="750"/>
      <c r="M28" s="750"/>
      <c r="N28" s="750"/>
      <c r="O28" s="750"/>
      <c r="P28" s="751"/>
      <c r="Q28" s="824">
        <v>3286</v>
      </c>
      <c r="R28" s="825"/>
      <c r="S28" s="825"/>
      <c r="T28" s="825"/>
      <c r="U28" s="825"/>
      <c r="V28" s="825">
        <v>3280</v>
      </c>
      <c r="W28" s="825"/>
      <c r="X28" s="825"/>
      <c r="Y28" s="825"/>
      <c r="Z28" s="825"/>
      <c r="AA28" s="825">
        <v>7</v>
      </c>
      <c r="AB28" s="825"/>
      <c r="AC28" s="825"/>
      <c r="AD28" s="825"/>
      <c r="AE28" s="826"/>
      <c r="AF28" s="827">
        <v>7</v>
      </c>
      <c r="AG28" s="825"/>
      <c r="AH28" s="825"/>
      <c r="AI28" s="825"/>
      <c r="AJ28" s="828"/>
      <c r="AK28" s="829">
        <v>201</v>
      </c>
      <c r="AL28" s="830"/>
      <c r="AM28" s="830"/>
      <c r="AN28" s="830"/>
      <c r="AO28" s="830"/>
      <c r="AP28" s="830"/>
      <c r="AQ28" s="830"/>
      <c r="AR28" s="830"/>
      <c r="AS28" s="830"/>
      <c r="AT28" s="830"/>
      <c r="AU28" s="830"/>
      <c r="AV28" s="830"/>
      <c r="AW28" s="830"/>
      <c r="AX28" s="830"/>
      <c r="AY28" s="830"/>
      <c r="AZ28" s="831"/>
      <c r="BA28" s="831"/>
      <c r="BB28" s="831"/>
      <c r="BC28" s="831"/>
      <c r="BD28" s="831"/>
      <c r="BE28" s="822"/>
      <c r="BF28" s="822"/>
      <c r="BG28" s="822"/>
      <c r="BH28" s="822"/>
      <c r="BI28" s="823"/>
      <c r="BJ28" s="220"/>
      <c r="BK28" s="220"/>
      <c r="BL28" s="220"/>
      <c r="BM28" s="220"/>
      <c r="BN28" s="220"/>
      <c r="BO28" s="229"/>
      <c r="BP28" s="229"/>
      <c r="BQ28" s="226">
        <v>22</v>
      </c>
      <c r="BR28" s="227"/>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8"/>
    </row>
    <row r="29" spans="1:131" ht="26.25" customHeight="1" x14ac:dyDescent="0.2">
      <c r="A29" s="230">
        <v>2</v>
      </c>
      <c r="B29" s="781" t="s">
        <v>392</v>
      </c>
      <c r="C29" s="782"/>
      <c r="D29" s="782"/>
      <c r="E29" s="782"/>
      <c r="F29" s="782"/>
      <c r="G29" s="782"/>
      <c r="H29" s="782"/>
      <c r="I29" s="782"/>
      <c r="J29" s="782"/>
      <c r="K29" s="782"/>
      <c r="L29" s="782"/>
      <c r="M29" s="782"/>
      <c r="N29" s="782"/>
      <c r="O29" s="782"/>
      <c r="P29" s="783"/>
      <c r="Q29" s="784">
        <v>601</v>
      </c>
      <c r="R29" s="785"/>
      <c r="S29" s="785"/>
      <c r="T29" s="785"/>
      <c r="U29" s="785"/>
      <c r="V29" s="785">
        <v>601</v>
      </c>
      <c r="W29" s="785"/>
      <c r="X29" s="785"/>
      <c r="Y29" s="785"/>
      <c r="Z29" s="785"/>
      <c r="AA29" s="785">
        <v>1</v>
      </c>
      <c r="AB29" s="785"/>
      <c r="AC29" s="785"/>
      <c r="AD29" s="785"/>
      <c r="AE29" s="786"/>
      <c r="AF29" s="789">
        <v>1</v>
      </c>
      <c r="AG29" s="787"/>
      <c r="AH29" s="787"/>
      <c r="AI29" s="787"/>
      <c r="AJ29" s="788"/>
      <c r="AK29" s="836">
        <v>113</v>
      </c>
      <c r="AL29" s="832"/>
      <c r="AM29" s="832"/>
      <c r="AN29" s="832"/>
      <c r="AO29" s="832"/>
      <c r="AP29" s="832"/>
      <c r="AQ29" s="832"/>
      <c r="AR29" s="832"/>
      <c r="AS29" s="832"/>
      <c r="AT29" s="832"/>
      <c r="AU29" s="832"/>
      <c r="AV29" s="832"/>
      <c r="AW29" s="832"/>
      <c r="AX29" s="832"/>
      <c r="AY29" s="832"/>
      <c r="AZ29" s="833"/>
      <c r="BA29" s="833"/>
      <c r="BB29" s="833"/>
      <c r="BC29" s="833"/>
      <c r="BD29" s="833"/>
      <c r="BE29" s="834"/>
      <c r="BF29" s="834"/>
      <c r="BG29" s="834"/>
      <c r="BH29" s="834"/>
      <c r="BI29" s="835"/>
      <c r="BJ29" s="220"/>
      <c r="BK29" s="220"/>
      <c r="BL29" s="220"/>
      <c r="BM29" s="220"/>
      <c r="BN29" s="220"/>
      <c r="BO29" s="229"/>
      <c r="BP29" s="229"/>
      <c r="BQ29" s="226">
        <v>23</v>
      </c>
      <c r="BR29" s="227"/>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8"/>
    </row>
    <row r="30" spans="1:131" ht="26.25" customHeight="1" x14ac:dyDescent="0.2">
      <c r="A30" s="230">
        <v>3</v>
      </c>
      <c r="B30" s="781" t="s">
        <v>393</v>
      </c>
      <c r="C30" s="782"/>
      <c r="D30" s="782"/>
      <c r="E30" s="782"/>
      <c r="F30" s="782"/>
      <c r="G30" s="782"/>
      <c r="H30" s="782"/>
      <c r="I30" s="782"/>
      <c r="J30" s="782"/>
      <c r="K30" s="782"/>
      <c r="L30" s="782"/>
      <c r="M30" s="782"/>
      <c r="N30" s="782"/>
      <c r="O30" s="782"/>
      <c r="P30" s="783"/>
      <c r="Q30" s="784">
        <v>2899</v>
      </c>
      <c r="R30" s="785"/>
      <c r="S30" s="785"/>
      <c r="T30" s="785"/>
      <c r="U30" s="785"/>
      <c r="V30" s="785">
        <v>2758</v>
      </c>
      <c r="W30" s="785"/>
      <c r="X30" s="785"/>
      <c r="Y30" s="785"/>
      <c r="Z30" s="785"/>
      <c r="AA30" s="785">
        <v>141</v>
      </c>
      <c r="AB30" s="785"/>
      <c r="AC30" s="785"/>
      <c r="AD30" s="785"/>
      <c r="AE30" s="786"/>
      <c r="AF30" s="789">
        <v>141</v>
      </c>
      <c r="AG30" s="787"/>
      <c r="AH30" s="787"/>
      <c r="AI30" s="787"/>
      <c r="AJ30" s="788"/>
      <c r="AK30" s="836">
        <v>376</v>
      </c>
      <c r="AL30" s="832"/>
      <c r="AM30" s="832"/>
      <c r="AN30" s="832"/>
      <c r="AO30" s="832"/>
      <c r="AP30" s="832"/>
      <c r="AQ30" s="832"/>
      <c r="AR30" s="832"/>
      <c r="AS30" s="832"/>
      <c r="AT30" s="832"/>
      <c r="AU30" s="832"/>
      <c r="AV30" s="832"/>
      <c r="AW30" s="832"/>
      <c r="AX30" s="832"/>
      <c r="AY30" s="832"/>
      <c r="AZ30" s="833"/>
      <c r="BA30" s="833"/>
      <c r="BB30" s="833"/>
      <c r="BC30" s="833"/>
      <c r="BD30" s="833"/>
      <c r="BE30" s="834"/>
      <c r="BF30" s="834"/>
      <c r="BG30" s="834"/>
      <c r="BH30" s="834"/>
      <c r="BI30" s="835"/>
      <c r="BJ30" s="220"/>
      <c r="BK30" s="220"/>
      <c r="BL30" s="220"/>
      <c r="BM30" s="220"/>
      <c r="BN30" s="220"/>
      <c r="BO30" s="229"/>
      <c r="BP30" s="229"/>
      <c r="BQ30" s="226">
        <v>24</v>
      </c>
      <c r="BR30" s="227"/>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8"/>
    </row>
    <row r="31" spans="1:131" ht="26.25" customHeight="1" x14ac:dyDescent="0.2">
      <c r="A31" s="230">
        <v>4</v>
      </c>
      <c r="B31" s="781" t="s">
        <v>394</v>
      </c>
      <c r="C31" s="782"/>
      <c r="D31" s="782"/>
      <c r="E31" s="782"/>
      <c r="F31" s="782"/>
      <c r="G31" s="782"/>
      <c r="H31" s="782"/>
      <c r="I31" s="782"/>
      <c r="J31" s="782"/>
      <c r="K31" s="782"/>
      <c r="L31" s="782"/>
      <c r="M31" s="782"/>
      <c r="N31" s="782"/>
      <c r="O31" s="782"/>
      <c r="P31" s="783"/>
      <c r="Q31" s="784">
        <v>22</v>
      </c>
      <c r="R31" s="785"/>
      <c r="S31" s="785"/>
      <c r="T31" s="785"/>
      <c r="U31" s="785"/>
      <c r="V31" s="785">
        <v>18</v>
      </c>
      <c r="W31" s="785"/>
      <c r="X31" s="785"/>
      <c r="Y31" s="785"/>
      <c r="Z31" s="785"/>
      <c r="AA31" s="785">
        <v>4</v>
      </c>
      <c r="AB31" s="785"/>
      <c r="AC31" s="785"/>
      <c r="AD31" s="785"/>
      <c r="AE31" s="786"/>
      <c r="AF31" s="789">
        <v>4</v>
      </c>
      <c r="AG31" s="787"/>
      <c r="AH31" s="787"/>
      <c r="AI31" s="787"/>
      <c r="AJ31" s="788"/>
      <c r="AK31" s="836" t="s">
        <v>489</v>
      </c>
      <c r="AL31" s="832"/>
      <c r="AM31" s="832"/>
      <c r="AN31" s="832"/>
      <c r="AO31" s="832"/>
      <c r="AP31" s="832"/>
      <c r="AQ31" s="832"/>
      <c r="AR31" s="832"/>
      <c r="AS31" s="832"/>
      <c r="AT31" s="832"/>
      <c r="AU31" s="832"/>
      <c r="AV31" s="832"/>
      <c r="AW31" s="832"/>
      <c r="AX31" s="832"/>
      <c r="AY31" s="832"/>
      <c r="AZ31" s="833"/>
      <c r="BA31" s="833"/>
      <c r="BB31" s="833"/>
      <c r="BC31" s="833"/>
      <c r="BD31" s="833"/>
      <c r="BE31" s="834"/>
      <c r="BF31" s="834"/>
      <c r="BG31" s="834"/>
      <c r="BH31" s="834"/>
      <c r="BI31" s="835"/>
      <c r="BJ31" s="220"/>
      <c r="BK31" s="220"/>
      <c r="BL31" s="220"/>
      <c r="BM31" s="220"/>
      <c r="BN31" s="220"/>
      <c r="BO31" s="229"/>
      <c r="BP31" s="229"/>
      <c r="BQ31" s="226">
        <v>25</v>
      </c>
      <c r="BR31" s="227"/>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8"/>
    </row>
    <row r="32" spans="1:131" ht="26.25" customHeight="1" x14ac:dyDescent="0.2">
      <c r="A32" s="230">
        <v>5</v>
      </c>
      <c r="B32" s="781" t="s">
        <v>395</v>
      </c>
      <c r="C32" s="782"/>
      <c r="D32" s="782"/>
      <c r="E32" s="782"/>
      <c r="F32" s="782"/>
      <c r="G32" s="782"/>
      <c r="H32" s="782"/>
      <c r="I32" s="782"/>
      <c r="J32" s="782"/>
      <c r="K32" s="782"/>
      <c r="L32" s="782"/>
      <c r="M32" s="782"/>
      <c r="N32" s="782"/>
      <c r="O32" s="782"/>
      <c r="P32" s="783"/>
      <c r="Q32" s="784">
        <v>783</v>
      </c>
      <c r="R32" s="785"/>
      <c r="S32" s="785"/>
      <c r="T32" s="785"/>
      <c r="U32" s="785"/>
      <c r="V32" s="785">
        <v>793</v>
      </c>
      <c r="W32" s="785"/>
      <c r="X32" s="785"/>
      <c r="Y32" s="785"/>
      <c r="Z32" s="785"/>
      <c r="AA32" s="785">
        <v>-10</v>
      </c>
      <c r="AB32" s="785"/>
      <c r="AC32" s="785"/>
      <c r="AD32" s="785"/>
      <c r="AE32" s="786"/>
      <c r="AF32" s="789">
        <v>1522</v>
      </c>
      <c r="AG32" s="787"/>
      <c r="AH32" s="787"/>
      <c r="AI32" s="787"/>
      <c r="AJ32" s="788"/>
      <c r="AK32" s="836">
        <v>3</v>
      </c>
      <c r="AL32" s="832"/>
      <c r="AM32" s="832"/>
      <c r="AN32" s="832"/>
      <c r="AO32" s="832"/>
      <c r="AP32" s="832"/>
      <c r="AQ32" s="832"/>
      <c r="AR32" s="832"/>
      <c r="AS32" s="832"/>
      <c r="AT32" s="832"/>
      <c r="AU32" s="832"/>
      <c r="AV32" s="832"/>
      <c r="AW32" s="832"/>
      <c r="AX32" s="832"/>
      <c r="AY32" s="832"/>
      <c r="AZ32" s="833" t="s">
        <v>489</v>
      </c>
      <c r="BA32" s="833"/>
      <c r="BB32" s="833"/>
      <c r="BC32" s="833"/>
      <c r="BD32" s="833"/>
      <c r="BE32" s="834" t="s">
        <v>396</v>
      </c>
      <c r="BF32" s="834"/>
      <c r="BG32" s="834"/>
      <c r="BH32" s="834"/>
      <c r="BI32" s="835"/>
      <c r="BJ32" s="220"/>
      <c r="BK32" s="220"/>
      <c r="BL32" s="220"/>
      <c r="BM32" s="220"/>
      <c r="BN32" s="220"/>
      <c r="BO32" s="229"/>
      <c r="BP32" s="229"/>
      <c r="BQ32" s="226">
        <v>26</v>
      </c>
      <c r="BR32" s="227"/>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8"/>
    </row>
    <row r="33" spans="1:131" ht="26.25" customHeight="1" x14ac:dyDescent="0.2">
      <c r="A33" s="230">
        <v>6</v>
      </c>
      <c r="B33" s="781" t="s">
        <v>397</v>
      </c>
      <c r="C33" s="782"/>
      <c r="D33" s="782"/>
      <c r="E33" s="782"/>
      <c r="F33" s="782"/>
      <c r="G33" s="782"/>
      <c r="H33" s="782"/>
      <c r="I33" s="782"/>
      <c r="J33" s="782"/>
      <c r="K33" s="782"/>
      <c r="L33" s="782"/>
      <c r="M33" s="782"/>
      <c r="N33" s="782"/>
      <c r="O33" s="782"/>
      <c r="P33" s="783"/>
      <c r="Q33" s="784">
        <v>1077</v>
      </c>
      <c r="R33" s="785"/>
      <c r="S33" s="785"/>
      <c r="T33" s="785"/>
      <c r="U33" s="785"/>
      <c r="V33" s="785">
        <v>1007</v>
      </c>
      <c r="W33" s="785"/>
      <c r="X33" s="785"/>
      <c r="Y33" s="785"/>
      <c r="Z33" s="785"/>
      <c r="AA33" s="785">
        <v>70</v>
      </c>
      <c r="AB33" s="785"/>
      <c r="AC33" s="785"/>
      <c r="AD33" s="785"/>
      <c r="AE33" s="786"/>
      <c r="AF33" s="789">
        <v>64</v>
      </c>
      <c r="AG33" s="787"/>
      <c r="AH33" s="787"/>
      <c r="AI33" s="787"/>
      <c r="AJ33" s="788"/>
      <c r="AK33" s="836">
        <v>288</v>
      </c>
      <c r="AL33" s="832"/>
      <c r="AM33" s="832"/>
      <c r="AN33" s="832"/>
      <c r="AO33" s="832"/>
      <c r="AP33" s="832">
        <v>4512</v>
      </c>
      <c r="AQ33" s="832"/>
      <c r="AR33" s="832"/>
      <c r="AS33" s="832"/>
      <c r="AT33" s="832"/>
      <c r="AU33" s="832">
        <v>2536</v>
      </c>
      <c r="AV33" s="832"/>
      <c r="AW33" s="832"/>
      <c r="AX33" s="832"/>
      <c r="AY33" s="832"/>
      <c r="AZ33" s="833" t="s">
        <v>489</v>
      </c>
      <c r="BA33" s="833"/>
      <c r="BB33" s="833"/>
      <c r="BC33" s="833"/>
      <c r="BD33" s="833"/>
      <c r="BE33" s="834" t="s">
        <v>396</v>
      </c>
      <c r="BF33" s="834"/>
      <c r="BG33" s="834"/>
      <c r="BH33" s="834"/>
      <c r="BI33" s="835"/>
      <c r="BJ33" s="220"/>
      <c r="BK33" s="220"/>
      <c r="BL33" s="220"/>
      <c r="BM33" s="220"/>
      <c r="BN33" s="220"/>
      <c r="BO33" s="229"/>
      <c r="BP33" s="229"/>
      <c r="BQ33" s="226">
        <v>27</v>
      </c>
      <c r="BR33" s="227"/>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8"/>
    </row>
    <row r="34" spans="1:131" ht="26.25" customHeight="1" x14ac:dyDescent="0.2">
      <c r="A34" s="230">
        <v>7</v>
      </c>
      <c r="B34" s="781"/>
      <c r="C34" s="782"/>
      <c r="D34" s="782"/>
      <c r="E34" s="782"/>
      <c r="F34" s="782"/>
      <c r="G34" s="782"/>
      <c r="H34" s="782"/>
      <c r="I34" s="782"/>
      <c r="J34" s="782"/>
      <c r="K34" s="782"/>
      <c r="L34" s="782"/>
      <c r="M34" s="782"/>
      <c r="N34" s="782"/>
      <c r="O34" s="782"/>
      <c r="P34" s="783"/>
      <c r="Q34" s="784"/>
      <c r="R34" s="785"/>
      <c r="S34" s="785"/>
      <c r="T34" s="785"/>
      <c r="U34" s="785"/>
      <c r="V34" s="785"/>
      <c r="W34" s="785"/>
      <c r="X34" s="785"/>
      <c r="Y34" s="785"/>
      <c r="Z34" s="785"/>
      <c r="AA34" s="785"/>
      <c r="AB34" s="785"/>
      <c r="AC34" s="785"/>
      <c r="AD34" s="785"/>
      <c r="AE34" s="786"/>
      <c r="AF34" s="789"/>
      <c r="AG34" s="787"/>
      <c r="AH34" s="787"/>
      <c r="AI34" s="787"/>
      <c r="AJ34" s="788"/>
      <c r="AK34" s="836"/>
      <c r="AL34" s="832"/>
      <c r="AM34" s="832"/>
      <c r="AN34" s="832"/>
      <c r="AO34" s="832"/>
      <c r="AP34" s="832"/>
      <c r="AQ34" s="832"/>
      <c r="AR34" s="832"/>
      <c r="AS34" s="832"/>
      <c r="AT34" s="832"/>
      <c r="AU34" s="832"/>
      <c r="AV34" s="832"/>
      <c r="AW34" s="832"/>
      <c r="AX34" s="832"/>
      <c r="AY34" s="832"/>
      <c r="AZ34" s="833"/>
      <c r="BA34" s="833"/>
      <c r="BB34" s="833"/>
      <c r="BC34" s="833"/>
      <c r="BD34" s="833"/>
      <c r="BE34" s="834"/>
      <c r="BF34" s="834"/>
      <c r="BG34" s="834"/>
      <c r="BH34" s="834"/>
      <c r="BI34" s="835"/>
      <c r="BJ34" s="220"/>
      <c r="BK34" s="220"/>
      <c r="BL34" s="220"/>
      <c r="BM34" s="220"/>
      <c r="BN34" s="220"/>
      <c r="BO34" s="229"/>
      <c r="BP34" s="229"/>
      <c r="BQ34" s="226">
        <v>28</v>
      </c>
      <c r="BR34" s="227"/>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8"/>
    </row>
    <row r="35" spans="1:131" ht="26.25" customHeight="1" x14ac:dyDescent="0.2">
      <c r="A35" s="230">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9"/>
      <c r="AG35" s="787"/>
      <c r="AH35" s="787"/>
      <c r="AI35" s="787"/>
      <c r="AJ35" s="788"/>
      <c r="AK35" s="836"/>
      <c r="AL35" s="832"/>
      <c r="AM35" s="832"/>
      <c r="AN35" s="832"/>
      <c r="AO35" s="832"/>
      <c r="AP35" s="832"/>
      <c r="AQ35" s="832"/>
      <c r="AR35" s="832"/>
      <c r="AS35" s="832"/>
      <c r="AT35" s="832"/>
      <c r="AU35" s="832"/>
      <c r="AV35" s="832"/>
      <c r="AW35" s="832"/>
      <c r="AX35" s="832"/>
      <c r="AY35" s="832"/>
      <c r="AZ35" s="833"/>
      <c r="BA35" s="833"/>
      <c r="BB35" s="833"/>
      <c r="BC35" s="833"/>
      <c r="BD35" s="833"/>
      <c r="BE35" s="834"/>
      <c r="BF35" s="834"/>
      <c r="BG35" s="834"/>
      <c r="BH35" s="834"/>
      <c r="BI35" s="835"/>
      <c r="BJ35" s="220"/>
      <c r="BK35" s="220"/>
      <c r="BL35" s="220"/>
      <c r="BM35" s="220"/>
      <c r="BN35" s="220"/>
      <c r="BO35" s="229"/>
      <c r="BP35" s="229"/>
      <c r="BQ35" s="226">
        <v>29</v>
      </c>
      <c r="BR35" s="227"/>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8"/>
    </row>
    <row r="36" spans="1:131" ht="26.25" customHeight="1" x14ac:dyDescent="0.2">
      <c r="A36" s="230">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9"/>
      <c r="AG36" s="787"/>
      <c r="AH36" s="787"/>
      <c r="AI36" s="787"/>
      <c r="AJ36" s="788"/>
      <c r="AK36" s="836"/>
      <c r="AL36" s="832"/>
      <c r="AM36" s="832"/>
      <c r="AN36" s="832"/>
      <c r="AO36" s="832"/>
      <c r="AP36" s="832"/>
      <c r="AQ36" s="832"/>
      <c r="AR36" s="832"/>
      <c r="AS36" s="832"/>
      <c r="AT36" s="832"/>
      <c r="AU36" s="832"/>
      <c r="AV36" s="832"/>
      <c r="AW36" s="832"/>
      <c r="AX36" s="832"/>
      <c r="AY36" s="832"/>
      <c r="AZ36" s="833"/>
      <c r="BA36" s="833"/>
      <c r="BB36" s="833"/>
      <c r="BC36" s="833"/>
      <c r="BD36" s="833"/>
      <c r="BE36" s="834"/>
      <c r="BF36" s="834"/>
      <c r="BG36" s="834"/>
      <c r="BH36" s="834"/>
      <c r="BI36" s="835"/>
      <c r="BJ36" s="220"/>
      <c r="BK36" s="220"/>
      <c r="BL36" s="220"/>
      <c r="BM36" s="220"/>
      <c r="BN36" s="220"/>
      <c r="BO36" s="229"/>
      <c r="BP36" s="229"/>
      <c r="BQ36" s="226">
        <v>30</v>
      </c>
      <c r="BR36" s="227"/>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8"/>
    </row>
    <row r="37" spans="1:131" ht="26.25" customHeight="1" x14ac:dyDescent="0.2">
      <c r="A37" s="230">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9"/>
      <c r="AG37" s="787"/>
      <c r="AH37" s="787"/>
      <c r="AI37" s="787"/>
      <c r="AJ37" s="788"/>
      <c r="AK37" s="836"/>
      <c r="AL37" s="832"/>
      <c r="AM37" s="832"/>
      <c r="AN37" s="832"/>
      <c r="AO37" s="832"/>
      <c r="AP37" s="832"/>
      <c r="AQ37" s="832"/>
      <c r="AR37" s="832"/>
      <c r="AS37" s="832"/>
      <c r="AT37" s="832"/>
      <c r="AU37" s="832"/>
      <c r="AV37" s="832"/>
      <c r="AW37" s="832"/>
      <c r="AX37" s="832"/>
      <c r="AY37" s="832"/>
      <c r="AZ37" s="833"/>
      <c r="BA37" s="833"/>
      <c r="BB37" s="833"/>
      <c r="BC37" s="833"/>
      <c r="BD37" s="833"/>
      <c r="BE37" s="834"/>
      <c r="BF37" s="834"/>
      <c r="BG37" s="834"/>
      <c r="BH37" s="834"/>
      <c r="BI37" s="835"/>
      <c r="BJ37" s="220"/>
      <c r="BK37" s="220"/>
      <c r="BL37" s="220"/>
      <c r="BM37" s="220"/>
      <c r="BN37" s="220"/>
      <c r="BO37" s="229"/>
      <c r="BP37" s="229"/>
      <c r="BQ37" s="226">
        <v>31</v>
      </c>
      <c r="BR37" s="227"/>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8"/>
    </row>
    <row r="38" spans="1:131" ht="26.25" customHeight="1" x14ac:dyDescent="0.2">
      <c r="A38" s="230">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9"/>
      <c r="AG38" s="787"/>
      <c r="AH38" s="787"/>
      <c r="AI38" s="787"/>
      <c r="AJ38" s="788"/>
      <c r="AK38" s="836"/>
      <c r="AL38" s="832"/>
      <c r="AM38" s="832"/>
      <c r="AN38" s="832"/>
      <c r="AO38" s="832"/>
      <c r="AP38" s="832"/>
      <c r="AQ38" s="832"/>
      <c r="AR38" s="832"/>
      <c r="AS38" s="832"/>
      <c r="AT38" s="832"/>
      <c r="AU38" s="832"/>
      <c r="AV38" s="832"/>
      <c r="AW38" s="832"/>
      <c r="AX38" s="832"/>
      <c r="AY38" s="832"/>
      <c r="AZ38" s="833"/>
      <c r="BA38" s="833"/>
      <c r="BB38" s="833"/>
      <c r="BC38" s="833"/>
      <c r="BD38" s="833"/>
      <c r="BE38" s="834"/>
      <c r="BF38" s="834"/>
      <c r="BG38" s="834"/>
      <c r="BH38" s="834"/>
      <c r="BI38" s="835"/>
      <c r="BJ38" s="220"/>
      <c r="BK38" s="220"/>
      <c r="BL38" s="220"/>
      <c r="BM38" s="220"/>
      <c r="BN38" s="220"/>
      <c r="BO38" s="229"/>
      <c r="BP38" s="229"/>
      <c r="BQ38" s="226">
        <v>32</v>
      </c>
      <c r="BR38" s="227"/>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8"/>
    </row>
    <row r="39" spans="1:131" ht="26.25" customHeight="1" x14ac:dyDescent="0.2">
      <c r="A39" s="230">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9"/>
      <c r="AG39" s="787"/>
      <c r="AH39" s="787"/>
      <c r="AI39" s="787"/>
      <c r="AJ39" s="788"/>
      <c r="AK39" s="836"/>
      <c r="AL39" s="832"/>
      <c r="AM39" s="832"/>
      <c r="AN39" s="832"/>
      <c r="AO39" s="832"/>
      <c r="AP39" s="832"/>
      <c r="AQ39" s="832"/>
      <c r="AR39" s="832"/>
      <c r="AS39" s="832"/>
      <c r="AT39" s="832"/>
      <c r="AU39" s="832"/>
      <c r="AV39" s="832"/>
      <c r="AW39" s="832"/>
      <c r="AX39" s="832"/>
      <c r="AY39" s="832"/>
      <c r="AZ39" s="833"/>
      <c r="BA39" s="833"/>
      <c r="BB39" s="833"/>
      <c r="BC39" s="833"/>
      <c r="BD39" s="833"/>
      <c r="BE39" s="834"/>
      <c r="BF39" s="834"/>
      <c r="BG39" s="834"/>
      <c r="BH39" s="834"/>
      <c r="BI39" s="835"/>
      <c r="BJ39" s="220"/>
      <c r="BK39" s="220"/>
      <c r="BL39" s="220"/>
      <c r="BM39" s="220"/>
      <c r="BN39" s="220"/>
      <c r="BO39" s="229"/>
      <c r="BP39" s="229"/>
      <c r="BQ39" s="226">
        <v>33</v>
      </c>
      <c r="BR39" s="227"/>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8"/>
    </row>
    <row r="40" spans="1:131" ht="26.25" customHeight="1" x14ac:dyDescent="0.2">
      <c r="A40" s="226">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9"/>
      <c r="AG40" s="787"/>
      <c r="AH40" s="787"/>
      <c r="AI40" s="787"/>
      <c r="AJ40" s="788"/>
      <c r="AK40" s="836"/>
      <c r="AL40" s="832"/>
      <c r="AM40" s="832"/>
      <c r="AN40" s="832"/>
      <c r="AO40" s="832"/>
      <c r="AP40" s="832"/>
      <c r="AQ40" s="832"/>
      <c r="AR40" s="832"/>
      <c r="AS40" s="832"/>
      <c r="AT40" s="832"/>
      <c r="AU40" s="832"/>
      <c r="AV40" s="832"/>
      <c r="AW40" s="832"/>
      <c r="AX40" s="832"/>
      <c r="AY40" s="832"/>
      <c r="AZ40" s="833"/>
      <c r="BA40" s="833"/>
      <c r="BB40" s="833"/>
      <c r="BC40" s="833"/>
      <c r="BD40" s="833"/>
      <c r="BE40" s="834"/>
      <c r="BF40" s="834"/>
      <c r="BG40" s="834"/>
      <c r="BH40" s="834"/>
      <c r="BI40" s="835"/>
      <c r="BJ40" s="220"/>
      <c r="BK40" s="220"/>
      <c r="BL40" s="220"/>
      <c r="BM40" s="220"/>
      <c r="BN40" s="220"/>
      <c r="BO40" s="229"/>
      <c r="BP40" s="229"/>
      <c r="BQ40" s="226">
        <v>34</v>
      </c>
      <c r="BR40" s="227"/>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8"/>
    </row>
    <row r="41" spans="1:131" ht="26.25" customHeight="1" x14ac:dyDescent="0.2">
      <c r="A41" s="226">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9"/>
      <c r="AG41" s="787"/>
      <c r="AH41" s="787"/>
      <c r="AI41" s="787"/>
      <c r="AJ41" s="788"/>
      <c r="AK41" s="836"/>
      <c r="AL41" s="832"/>
      <c r="AM41" s="832"/>
      <c r="AN41" s="832"/>
      <c r="AO41" s="832"/>
      <c r="AP41" s="832"/>
      <c r="AQ41" s="832"/>
      <c r="AR41" s="832"/>
      <c r="AS41" s="832"/>
      <c r="AT41" s="832"/>
      <c r="AU41" s="832"/>
      <c r="AV41" s="832"/>
      <c r="AW41" s="832"/>
      <c r="AX41" s="832"/>
      <c r="AY41" s="832"/>
      <c r="AZ41" s="833"/>
      <c r="BA41" s="833"/>
      <c r="BB41" s="833"/>
      <c r="BC41" s="833"/>
      <c r="BD41" s="833"/>
      <c r="BE41" s="834"/>
      <c r="BF41" s="834"/>
      <c r="BG41" s="834"/>
      <c r="BH41" s="834"/>
      <c r="BI41" s="835"/>
      <c r="BJ41" s="220"/>
      <c r="BK41" s="220"/>
      <c r="BL41" s="220"/>
      <c r="BM41" s="220"/>
      <c r="BN41" s="220"/>
      <c r="BO41" s="229"/>
      <c r="BP41" s="229"/>
      <c r="BQ41" s="226">
        <v>35</v>
      </c>
      <c r="BR41" s="227"/>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8"/>
    </row>
    <row r="42" spans="1:131" ht="26.25" customHeight="1" x14ac:dyDescent="0.2">
      <c r="A42" s="226">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9"/>
      <c r="AG42" s="787"/>
      <c r="AH42" s="787"/>
      <c r="AI42" s="787"/>
      <c r="AJ42" s="788"/>
      <c r="AK42" s="836"/>
      <c r="AL42" s="832"/>
      <c r="AM42" s="832"/>
      <c r="AN42" s="832"/>
      <c r="AO42" s="832"/>
      <c r="AP42" s="832"/>
      <c r="AQ42" s="832"/>
      <c r="AR42" s="832"/>
      <c r="AS42" s="832"/>
      <c r="AT42" s="832"/>
      <c r="AU42" s="832"/>
      <c r="AV42" s="832"/>
      <c r="AW42" s="832"/>
      <c r="AX42" s="832"/>
      <c r="AY42" s="832"/>
      <c r="AZ42" s="833"/>
      <c r="BA42" s="833"/>
      <c r="BB42" s="833"/>
      <c r="BC42" s="833"/>
      <c r="BD42" s="833"/>
      <c r="BE42" s="834"/>
      <c r="BF42" s="834"/>
      <c r="BG42" s="834"/>
      <c r="BH42" s="834"/>
      <c r="BI42" s="835"/>
      <c r="BJ42" s="220"/>
      <c r="BK42" s="220"/>
      <c r="BL42" s="220"/>
      <c r="BM42" s="220"/>
      <c r="BN42" s="220"/>
      <c r="BO42" s="229"/>
      <c r="BP42" s="229"/>
      <c r="BQ42" s="226">
        <v>36</v>
      </c>
      <c r="BR42" s="227"/>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8"/>
    </row>
    <row r="43" spans="1:131" ht="26.25" customHeight="1" x14ac:dyDescent="0.2">
      <c r="A43" s="226">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9"/>
      <c r="AG43" s="787"/>
      <c r="AH43" s="787"/>
      <c r="AI43" s="787"/>
      <c r="AJ43" s="788"/>
      <c r="AK43" s="836"/>
      <c r="AL43" s="832"/>
      <c r="AM43" s="832"/>
      <c r="AN43" s="832"/>
      <c r="AO43" s="832"/>
      <c r="AP43" s="832"/>
      <c r="AQ43" s="832"/>
      <c r="AR43" s="832"/>
      <c r="AS43" s="832"/>
      <c r="AT43" s="832"/>
      <c r="AU43" s="832"/>
      <c r="AV43" s="832"/>
      <c r="AW43" s="832"/>
      <c r="AX43" s="832"/>
      <c r="AY43" s="832"/>
      <c r="AZ43" s="833"/>
      <c r="BA43" s="833"/>
      <c r="BB43" s="833"/>
      <c r="BC43" s="833"/>
      <c r="BD43" s="833"/>
      <c r="BE43" s="834"/>
      <c r="BF43" s="834"/>
      <c r="BG43" s="834"/>
      <c r="BH43" s="834"/>
      <c r="BI43" s="835"/>
      <c r="BJ43" s="220"/>
      <c r="BK43" s="220"/>
      <c r="BL43" s="220"/>
      <c r="BM43" s="220"/>
      <c r="BN43" s="220"/>
      <c r="BO43" s="229"/>
      <c r="BP43" s="229"/>
      <c r="BQ43" s="226">
        <v>37</v>
      </c>
      <c r="BR43" s="227"/>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8"/>
    </row>
    <row r="44" spans="1:131" ht="26.25" customHeight="1" x14ac:dyDescent="0.2">
      <c r="A44" s="226">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9"/>
      <c r="AG44" s="787"/>
      <c r="AH44" s="787"/>
      <c r="AI44" s="787"/>
      <c r="AJ44" s="788"/>
      <c r="AK44" s="836"/>
      <c r="AL44" s="832"/>
      <c r="AM44" s="832"/>
      <c r="AN44" s="832"/>
      <c r="AO44" s="832"/>
      <c r="AP44" s="832"/>
      <c r="AQ44" s="832"/>
      <c r="AR44" s="832"/>
      <c r="AS44" s="832"/>
      <c r="AT44" s="832"/>
      <c r="AU44" s="832"/>
      <c r="AV44" s="832"/>
      <c r="AW44" s="832"/>
      <c r="AX44" s="832"/>
      <c r="AY44" s="832"/>
      <c r="AZ44" s="833"/>
      <c r="BA44" s="833"/>
      <c r="BB44" s="833"/>
      <c r="BC44" s="833"/>
      <c r="BD44" s="833"/>
      <c r="BE44" s="834"/>
      <c r="BF44" s="834"/>
      <c r="BG44" s="834"/>
      <c r="BH44" s="834"/>
      <c r="BI44" s="835"/>
      <c r="BJ44" s="220"/>
      <c r="BK44" s="220"/>
      <c r="BL44" s="220"/>
      <c r="BM44" s="220"/>
      <c r="BN44" s="220"/>
      <c r="BO44" s="229"/>
      <c r="BP44" s="229"/>
      <c r="BQ44" s="226">
        <v>38</v>
      </c>
      <c r="BR44" s="227"/>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8"/>
    </row>
    <row r="45" spans="1:131" ht="26.25" customHeight="1" x14ac:dyDescent="0.2">
      <c r="A45" s="226">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9"/>
      <c r="AG45" s="787"/>
      <c r="AH45" s="787"/>
      <c r="AI45" s="787"/>
      <c r="AJ45" s="788"/>
      <c r="AK45" s="836"/>
      <c r="AL45" s="832"/>
      <c r="AM45" s="832"/>
      <c r="AN45" s="832"/>
      <c r="AO45" s="832"/>
      <c r="AP45" s="832"/>
      <c r="AQ45" s="832"/>
      <c r="AR45" s="832"/>
      <c r="AS45" s="832"/>
      <c r="AT45" s="832"/>
      <c r="AU45" s="832"/>
      <c r="AV45" s="832"/>
      <c r="AW45" s="832"/>
      <c r="AX45" s="832"/>
      <c r="AY45" s="832"/>
      <c r="AZ45" s="833"/>
      <c r="BA45" s="833"/>
      <c r="BB45" s="833"/>
      <c r="BC45" s="833"/>
      <c r="BD45" s="833"/>
      <c r="BE45" s="834"/>
      <c r="BF45" s="834"/>
      <c r="BG45" s="834"/>
      <c r="BH45" s="834"/>
      <c r="BI45" s="835"/>
      <c r="BJ45" s="220"/>
      <c r="BK45" s="220"/>
      <c r="BL45" s="220"/>
      <c r="BM45" s="220"/>
      <c r="BN45" s="220"/>
      <c r="BO45" s="229"/>
      <c r="BP45" s="229"/>
      <c r="BQ45" s="226">
        <v>39</v>
      </c>
      <c r="BR45" s="227"/>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8"/>
    </row>
    <row r="46" spans="1:131" ht="26.25" customHeight="1" x14ac:dyDescent="0.2">
      <c r="A46" s="226">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9"/>
      <c r="AG46" s="787"/>
      <c r="AH46" s="787"/>
      <c r="AI46" s="787"/>
      <c r="AJ46" s="788"/>
      <c r="AK46" s="836"/>
      <c r="AL46" s="832"/>
      <c r="AM46" s="832"/>
      <c r="AN46" s="832"/>
      <c r="AO46" s="832"/>
      <c r="AP46" s="832"/>
      <c r="AQ46" s="832"/>
      <c r="AR46" s="832"/>
      <c r="AS46" s="832"/>
      <c r="AT46" s="832"/>
      <c r="AU46" s="832"/>
      <c r="AV46" s="832"/>
      <c r="AW46" s="832"/>
      <c r="AX46" s="832"/>
      <c r="AY46" s="832"/>
      <c r="AZ46" s="833"/>
      <c r="BA46" s="833"/>
      <c r="BB46" s="833"/>
      <c r="BC46" s="833"/>
      <c r="BD46" s="833"/>
      <c r="BE46" s="834"/>
      <c r="BF46" s="834"/>
      <c r="BG46" s="834"/>
      <c r="BH46" s="834"/>
      <c r="BI46" s="835"/>
      <c r="BJ46" s="220"/>
      <c r="BK46" s="220"/>
      <c r="BL46" s="220"/>
      <c r="BM46" s="220"/>
      <c r="BN46" s="220"/>
      <c r="BO46" s="229"/>
      <c r="BP46" s="229"/>
      <c r="BQ46" s="226">
        <v>40</v>
      </c>
      <c r="BR46" s="227"/>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8"/>
    </row>
    <row r="47" spans="1:131" ht="26.25" customHeight="1" x14ac:dyDescent="0.2">
      <c r="A47" s="226">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9"/>
      <c r="AG47" s="787"/>
      <c r="AH47" s="787"/>
      <c r="AI47" s="787"/>
      <c r="AJ47" s="788"/>
      <c r="AK47" s="836"/>
      <c r="AL47" s="832"/>
      <c r="AM47" s="832"/>
      <c r="AN47" s="832"/>
      <c r="AO47" s="832"/>
      <c r="AP47" s="832"/>
      <c r="AQ47" s="832"/>
      <c r="AR47" s="832"/>
      <c r="AS47" s="832"/>
      <c r="AT47" s="832"/>
      <c r="AU47" s="832"/>
      <c r="AV47" s="832"/>
      <c r="AW47" s="832"/>
      <c r="AX47" s="832"/>
      <c r="AY47" s="832"/>
      <c r="AZ47" s="833"/>
      <c r="BA47" s="833"/>
      <c r="BB47" s="833"/>
      <c r="BC47" s="833"/>
      <c r="BD47" s="833"/>
      <c r="BE47" s="834"/>
      <c r="BF47" s="834"/>
      <c r="BG47" s="834"/>
      <c r="BH47" s="834"/>
      <c r="BI47" s="835"/>
      <c r="BJ47" s="220"/>
      <c r="BK47" s="220"/>
      <c r="BL47" s="220"/>
      <c r="BM47" s="220"/>
      <c r="BN47" s="220"/>
      <c r="BO47" s="229"/>
      <c r="BP47" s="229"/>
      <c r="BQ47" s="226">
        <v>41</v>
      </c>
      <c r="BR47" s="227"/>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8"/>
    </row>
    <row r="48" spans="1:131" ht="26.25" customHeight="1" x14ac:dyDescent="0.2">
      <c r="A48" s="226">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9"/>
      <c r="AG48" s="787"/>
      <c r="AH48" s="787"/>
      <c r="AI48" s="787"/>
      <c r="AJ48" s="788"/>
      <c r="AK48" s="836"/>
      <c r="AL48" s="832"/>
      <c r="AM48" s="832"/>
      <c r="AN48" s="832"/>
      <c r="AO48" s="832"/>
      <c r="AP48" s="832"/>
      <c r="AQ48" s="832"/>
      <c r="AR48" s="832"/>
      <c r="AS48" s="832"/>
      <c r="AT48" s="832"/>
      <c r="AU48" s="832"/>
      <c r="AV48" s="832"/>
      <c r="AW48" s="832"/>
      <c r="AX48" s="832"/>
      <c r="AY48" s="832"/>
      <c r="AZ48" s="833"/>
      <c r="BA48" s="833"/>
      <c r="BB48" s="833"/>
      <c r="BC48" s="833"/>
      <c r="BD48" s="833"/>
      <c r="BE48" s="834"/>
      <c r="BF48" s="834"/>
      <c r="BG48" s="834"/>
      <c r="BH48" s="834"/>
      <c r="BI48" s="835"/>
      <c r="BJ48" s="220"/>
      <c r="BK48" s="220"/>
      <c r="BL48" s="220"/>
      <c r="BM48" s="220"/>
      <c r="BN48" s="220"/>
      <c r="BO48" s="229"/>
      <c r="BP48" s="229"/>
      <c r="BQ48" s="226">
        <v>42</v>
      </c>
      <c r="BR48" s="227"/>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8"/>
    </row>
    <row r="49" spans="1:131" ht="26.25" customHeight="1" x14ac:dyDescent="0.2">
      <c r="A49" s="226">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9"/>
      <c r="AG49" s="787"/>
      <c r="AH49" s="787"/>
      <c r="AI49" s="787"/>
      <c r="AJ49" s="788"/>
      <c r="AK49" s="836"/>
      <c r="AL49" s="832"/>
      <c r="AM49" s="832"/>
      <c r="AN49" s="832"/>
      <c r="AO49" s="832"/>
      <c r="AP49" s="832"/>
      <c r="AQ49" s="832"/>
      <c r="AR49" s="832"/>
      <c r="AS49" s="832"/>
      <c r="AT49" s="832"/>
      <c r="AU49" s="832"/>
      <c r="AV49" s="832"/>
      <c r="AW49" s="832"/>
      <c r="AX49" s="832"/>
      <c r="AY49" s="832"/>
      <c r="AZ49" s="833"/>
      <c r="BA49" s="833"/>
      <c r="BB49" s="833"/>
      <c r="BC49" s="833"/>
      <c r="BD49" s="833"/>
      <c r="BE49" s="834"/>
      <c r="BF49" s="834"/>
      <c r="BG49" s="834"/>
      <c r="BH49" s="834"/>
      <c r="BI49" s="835"/>
      <c r="BJ49" s="220"/>
      <c r="BK49" s="220"/>
      <c r="BL49" s="220"/>
      <c r="BM49" s="220"/>
      <c r="BN49" s="220"/>
      <c r="BO49" s="229"/>
      <c r="BP49" s="229"/>
      <c r="BQ49" s="226">
        <v>43</v>
      </c>
      <c r="BR49" s="227"/>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8"/>
    </row>
    <row r="50" spans="1:131" ht="26.25" customHeight="1" x14ac:dyDescent="0.2">
      <c r="A50" s="226">
        <v>23</v>
      </c>
      <c r="B50" s="781"/>
      <c r="C50" s="782"/>
      <c r="D50" s="782"/>
      <c r="E50" s="782"/>
      <c r="F50" s="782"/>
      <c r="G50" s="782"/>
      <c r="H50" s="782"/>
      <c r="I50" s="782"/>
      <c r="J50" s="782"/>
      <c r="K50" s="782"/>
      <c r="L50" s="782"/>
      <c r="M50" s="782"/>
      <c r="N50" s="782"/>
      <c r="O50" s="782"/>
      <c r="P50" s="783"/>
      <c r="Q50" s="837"/>
      <c r="R50" s="838"/>
      <c r="S50" s="838"/>
      <c r="T50" s="838"/>
      <c r="U50" s="838"/>
      <c r="V50" s="838"/>
      <c r="W50" s="838"/>
      <c r="X50" s="838"/>
      <c r="Y50" s="838"/>
      <c r="Z50" s="838"/>
      <c r="AA50" s="838"/>
      <c r="AB50" s="838"/>
      <c r="AC50" s="838"/>
      <c r="AD50" s="838"/>
      <c r="AE50" s="839"/>
      <c r="AF50" s="789"/>
      <c r="AG50" s="787"/>
      <c r="AH50" s="787"/>
      <c r="AI50" s="787"/>
      <c r="AJ50" s="788"/>
      <c r="AK50" s="841"/>
      <c r="AL50" s="838"/>
      <c r="AM50" s="838"/>
      <c r="AN50" s="838"/>
      <c r="AO50" s="838"/>
      <c r="AP50" s="838"/>
      <c r="AQ50" s="838"/>
      <c r="AR50" s="838"/>
      <c r="AS50" s="838"/>
      <c r="AT50" s="838"/>
      <c r="AU50" s="838"/>
      <c r="AV50" s="838"/>
      <c r="AW50" s="838"/>
      <c r="AX50" s="838"/>
      <c r="AY50" s="838"/>
      <c r="AZ50" s="840"/>
      <c r="BA50" s="840"/>
      <c r="BB50" s="840"/>
      <c r="BC50" s="840"/>
      <c r="BD50" s="840"/>
      <c r="BE50" s="834"/>
      <c r="BF50" s="834"/>
      <c r="BG50" s="834"/>
      <c r="BH50" s="834"/>
      <c r="BI50" s="835"/>
      <c r="BJ50" s="220"/>
      <c r="BK50" s="220"/>
      <c r="BL50" s="220"/>
      <c r="BM50" s="220"/>
      <c r="BN50" s="220"/>
      <c r="BO50" s="229"/>
      <c r="BP50" s="229"/>
      <c r="BQ50" s="226">
        <v>44</v>
      </c>
      <c r="BR50" s="227"/>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8"/>
    </row>
    <row r="51" spans="1:131" ht="26.25" customHeight="1" x14ac:dyDescent="0.2">
      <c r="A51" s="226">
        <v>24</v>
      </c>
      <c r="B51" s="781"/>
      <c r="C51" s="782"/>
      <c r="D51" s="782"/>
      <c r="E51" s="782"/>
      <c r="F51" s="782"/>
      <c r="G51" s="782"/>
      <c r="H51" s="782"/>
      <c r="I51" s="782"/>
      <c r="J51" s="782"/>
      <c r="K51" s="782"/>
      <c r="L51" s="782"/>
      <c r="M51" s="782"/>
      <c r="N51" s="782"/>
      <c r="O51" s="782"/>
      <c r="P51" s="783"/>
      <c r="Q51" s="837"/>
      <c r="R51" s="838"/>
      <c r="S51" s="838"/>
      <c r="T51" s="838"/>
      <c r="U51" s="838"/>
      <c r="V51" s="838"/>
      <c r="W51" s="838"/>
      <c r="X51" s="838"/>
      <c r="Y51" s="838"/>
      <c r="Z51" s="838"/>
      <c r="AA51" s="838"/>
      <c r="AB51" s="838"/>
      <c r="AC51" s="838"/>
      <c r="AD51" s="838"/>
      <c r="AE51" s="839"/>
      <c r="AF51" s="789"/>
      <c r="AG51" s="787"/>
      <c r="AH51" s="787"/>
      <c r="AI51" s="787"/>
      <c r="AJ51" s="788"/>
      <c r="AK51" s="841"/>
      <c r="AL51" s="838"/>
      <c r="AM51" s="838"/>
      <c r="AN51" s="838"/>
      <c r="AO51" s="838"/>
      <c r="AP51" s="838"/>
      <c r="AQ51" s="838"/>
      <c r="AR51" s="838"/>
      <c r="AS51" s="838"/>
      <c r="AT51" s="838"/>
      <c r="AU51" s="838"/>
      <c r="AV51" s="838"/>
      <c r="AW51" s="838"/>
      <c r="AX51" s="838"/>
      <c r="AY51" s="838"/>
      <c r="AZ51" s="840"/>
      <c r="BA51" s="840"/>
      <c r="BB51" s="840"/>
      <c r="BC51" s="840"/>
      <c r="BD51" s="840"/>
      <c r="BE51" s="834"/>
      <c r="BF51" s="834"/>
      <c r="BG51" s="834"/>
      <c r="BH51" s="834"/>
      <c r="BI51" s="835"/>
      <c r="BJ51" s="220"/>
      <c r="BK51" s="220"/>
      <c r="BL51" s="220"/>
      <c r="BM51" s="220"/>
      <c r="BN51" s="220"/>
      <c r="BO51" s="229"/>
      <c r="BP51" s="229"/>
      <c r="BQ51" s="226">
        <v>45</v>
      </c>
      <c r="BR51" s="227"/>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8"/>
    </row>
    <row r="52" spans="1:131" ht="26.25" customHeight="1" x14ac:dyDescent="0.2">
      <c r="A52" s="226">
        <v>25</v>
      </c>
      <c r="B52" s="781"/>
      <c r="C52" s="782"/>
      <c r="D52" s="782"/>
      <c r="E52" s="782"/>
      <c r="F52" s="782"/>
      <c r="G52" s="782"/>
      <c r="H52" s="782"/>
      <c r="I52" s="782"/>
      <c r="J52" s="782"/>
      <c r="K52" s="782"/>
      <c r="L52" s="782"/>
      <c r="M52" s="782"/>
      <c r="N52" s="782"/>
      <c r="O52" s="782"/>
      <c r="P52" s="783"/>
      <c r="Q52" s="837"/>
      <c r="R52" s="838"/>
      <c r="S52" s="838"/>
      <c r="T52" s="838"/>
      <c r="U52" s="838"/>
      <c r="V52" s="838"/>
      <c r="W52" s="838"/>
      <c r="X52" s="838"/>
      <c r="Y52" s="838"/>
      <c r="Z52" s="838"/>
      <c r="AA52" s="838"/>
      <c r="AB52" s="838"/>
      <c r="AC52" s="838"/>
      <c r="AD52" s="838"/>
      <c r="AE52" s="839"/>
      <c r="AF52" s="789"/>
      <c r="AG52" s="787"/>
      <c r="AH52" s="787"/>
      <c r="AI52" s="787"/>
      <c r="AJ52" s="788"/>
      <c r="AK52" s="841"/>
      <c r="AL52" s="838"/>
      <c r="AM52" s="838"/>
      <c r="AN52" s="838"/>
      <c r="AO52" s="838"/>
      <c r="AP52" s="838"/>
      <c r="AQ52" s="838"/>
      <c r="AR52" s="838"/>
      <c r="AS52" s="838"/>
      <c r="AT52" s="838"/>
      <c r="AU52" s="838"/>
      <c r="AV52" s="838"/>
      <c r="AW52" s="838"/>
      <c r="AX52" s="838"/>
      <c r="AY52" s="838"/>
      <c r="AZ52" s="840"/>
      <c r="BA52" s="840"/>
      <c r="BB52" s="840"/>
      <c r="BC52" s="840"/>
      <c r="BD52" s="840"/>
      <c r="BE52" s="834"/>
      <c r="BF52" s="834"/>
      <c r="BG52" s="834"/>
      <c r="BH52" s="834"/>
      <c r="BI52" s="835"/>
      <c r="BJ52" s="220"/>
      <c r="BK52" s="220"/>
      <c r="BL52" s="220"/>
      <c r="BM52" s="220"/>
      <c r="BN52" s="220"/>
      <c r="BO52" s="229"/>
      <c r="BP52" s="229"/>
      <c r="BQ52" s="226">
        <v>46</v>
      </c>
      <c r="BR52" s="227"/>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8"/>
    </row>
    <row r="53" spans="1:131" ht="26.25" customHeight="1" x14ac:dyDescent="0.2">
      <c r="A53" s="226">
        <v>26</v>
      </c>
      <c r="B53" s="781"/>
      <c r="C53" s="782"/>
      <c r="D53" s="782"/>
      <c r="E53" s="782"/>
      <c r="F53" s="782"/>
      <c r="G53" s="782"/>
      <c r="H53" s="782"/>
      <c r="I53" s="782"/>
      <c r="J53" s="782"/>
      <c r="K53" s="782"/>
      <c r="L53" s="782"/>
      <c r="M53" s="782"/>
      <c r="N53" s="782"/>
      <c r="O53" s="782"/>
      <c r="P53" s="783"/>
      <c r="Q53" s="837"/>
      <c r="R53" s="838"/>
      <c r="S53" s="838"/>
      <c r="T53" s="838"/>
      <c r="U53" s="838"/>
      <c r="V53" s="838"/>
      <c r="W53" s="838"/>
      <c r="X53" s="838"/>
      <c r="Y53" s="838"/>
      <c r="Z53" s="838"/>
      <c r="AA53" s="838"/>
      <c r="AB53" s="838"/>
      <c r="AC53" s="838"/>
      <c r="AD53" s="838"/>
      <c r="AE53" s="839"/>
      <c r="AF53" s="789"/>
      <c r="AG53" s="787"/>
      <c r="AH53" s="787"/>
      <c r="AI53" s="787"/>
      <c r="AJ53" s="788"/>
      <c r="AK53" s="841"/>
      <c r="AL53" s="838"/>
      <c r="AM53" s="838"/>
      <c r="AN53" s="838"/>
      <c r="AO53" s="838"/>
      <c r="AP53" s="838"/>
      <c r="AQ53" s="838"/>
      <c r="AR53" s="838"/>
      <c r="AS53" s="838"/>
      <c r="AT53" s="838"/>
      <c r="AU53" s="838"/>
      <c r="AV53" s="838"/>
      <c r="AW53" s="838"/>
      <c r="AX53" s="838"/>
      <c r="AY53" s="838"/>
      <c r="AZ53" s="840"/>
      <c r="BA53" s="840"/>
      <c r="BB53" s="840"/>
      <c r="BC53" s="840"/>
      <c r="BD53" s="840"/>
      <c r="BE53" s="834"/>
      <c r="BF53" s="834"/>
      <c r="BG53" s="834"/>
      <c r="BH53" s="834"/>
      <c r="BI53" s="835"/>
      <c r="BJ53" s="220"/>
      <c r="BK53" s="220"/>
      <c r="BL53" s="220"/>
      <c r="BM53" s="220"/>
      <c r="BN53" s="220"/>
      <c r="BO53" s="229"/>
      <c r="BP53" s="229"/>
      <c r="BQ53" s="226">
        <v>47</v>
      </c>
      <c r="BR53" s="227"/>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8"/>
    </row>
    <row r="54" spans="1:131" ht="26.25" customHeight="1" x14ac:dyDescent="0.2">
      <c r="A54" s="226">
        <v>27</v>
      </c>
      <c r="B54" s="781"/>
      <c r="C54" s="782"/>
      <c r="D54" s="782"/>
      <c r="E54" s="782"/>
      <c r="F54" s="782"/>
      <c r="G54" s="782"/>
      <c r="H54" s="782"/>
      <c r="I54" s="782"/>
      <c r="J54" s="782"/>
      <c r="K54" s="782"/>
      <c r="L54" s="782"/>
      <c r="M54" s="782"/>
      <c r="N54" s="782"/>
      <c r="O54" s="782"/>
      <c r="P54" s="783"/>
      <c r="Q54" s="837"/>
      <c r="R54" s="838"/>
      <c r="S54" s="838"/>
      <c r="T54" s="838"/>
      <c r="U54" s="838"/>
      <c r="V54" s="838"/>
      <c r="W54" s="838"/>
      <c r="X54" s="838"/>
      <c r="Y54" s="838"/>
      <c r="Z54" s="838"/>
      <c r="AA54" s="838"/>
      <c r="AB54" s="838"/>
      <c r="AC54" s="838"/>
      <c r="AD54" s="838"/>
      <c r="AE54" s="839"/>
      <c r="AF54" s="789"/>
      <c r="AG54" s="787"/>
      <c r="AH54" s="787"/>
      <c r="AI54" s="787"/>
      <c r="AJ54" s="788"/>
      <c r="AK54" s="841"/>
      <c r="AL54" s="838"/>
      <c r="AM54" s="838"/>
      <c r="AN54" s="838"/>
      <c r="AO54" s="838"/>
      <c r="AP54" s="838"/>
      <c r="AQ54" s="838"/>
      <c r="AR54" s="838"/>
      <c r="AS54" s="838"/>
      <c r="AT54" s="838"/>
      <c r="AU54" s="838"/>
      <c r="AV54" s="838"/>
      <c r="AW54" s="838"/>
      <c r="AX54" s="838"/>
      <c r="AY54" s="838"/>
      <c r="AZ54" s="840"/>
      <c r="BA54" s="840"/>
      <c r="BB54" s="840"/>
      <c r="BC54" s="840"/>
      <c r="BD54" s="840"/>
      <c r="BE54" s="834"/>
      <c r="BF54" s="834"/>
      <c r="BG54" s="834"/>
      <c r="BH54" s="834"/>
      <c r="BI54" s="835"/>
      <c r="BJ54" s="220"/>
      <c r="BK54" s="220"/>
      <c r="BL54" s="220"/>
      <c r="BM54" s="220"/>
      <c r="BN54" s="220"/>
      <c r="BO54" s="229"/>
      <c r="BP54" s="229"/>
      <c r="BQ54" s="226">
        <v>48</v>
      </c>
      <c r="BR54" s="227"/>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8"/>
    </row>
    <row r="55" spans="1:131" ht="26.25" customHeight="1" x14ac:dyDescent="0.2">
      <c r="A55" s="226">
        <v>28</v>
      </c>
      <c r="B55" s="781"/>
      <c r="C55" s="782"/>
      <c r="D55" s="782"/>
      <c r="E55" s="782"/>
      <c r="F55" s="782"/>
      <c r="G55" s="782"/>
      <c r="H55" s="782"/>
      <c r="I55" s="782"/>
      <c r="J55" s="782"/>
      <c r="K55" s="782"/>
      <c r="L55" s="782"/>
      <c r="M55" s="782"/>
      <c r="N55" s="782"/>
      <c r="O55" s="782"/>
      <c r="P55" s="783"/>
      <c r="Q55" s="837"/>
      <c r="R55" s="838"/>
      <c r="S55" s="838"/>
      <c r="T55" s="838"/>
      <c r="U55" s="838"/>
      <c r="V55" s="838"/>
      <c r="W55" s="838"/>
      <c r="X55" s="838"/>
      <c r="Y55" s="838"/>
      <c r="Z55" s="838"/>
      <c r="AA55" s="838"/>
      <c r="AB55" s="838"/>
      <c r="AC55" s="838"/>
      <c r="AD55" s="838"/>
      <c r="AE55" s="839"/>
      <c r="AF55" s="789"/>
      <c r="AG55" s="787"/>
      <c r="AH55" s="787"/>
      <c r="AI55" s="787"/>
      <c r="AJ55" s="788"/>
      <c r="AK55" s="841"/>
      <c r="AL55" s="838"/>
      <c r="AM55" s="838"/>
      <c r="AN55" s="838"/>
      <c r="AO55" s="838"/>
      <c r="AP55" s="838"/>
      <c r="AQ55" s="838"/>
      <c r="AR55" s="838"/>
      <c r="AS55" s="838"/>
      <c r="AT55" s="838"/>
      <c r="AU55" s="838"/>
      <c r="AV55" s="838"/>
      <c r="AW55" s="838"/>
      <c r="AX55" s="838"/>
      <c r="AY55" s="838"/>
      <c r="AZ55" s="840"/>
      <c r="BA55" s="840"/>
      <c r="BB55" s="840"/>
      <c r="BC55" s="840"/>
      <c r="BD55" s="840"/>
      <c r="BE55" s="834"/>
      <c r="BF55" s="834"/>
      <c r="BG55" s="834"/>
      <c r="BH55" s="834"/>
      <c r="BI55" s="835"/>
      <c r="BJ55" s="220"/>
      <c r="BK55" s="220"/>
      <c r="BL55" s="220"/>
      <c r="BM55" s="220"/>
      <c r="BN55" s="220"/>
      <c r="BO55" s="229"/>
      <c r="BP55" s="229"/>
      <c r="BQ55" s="226">
        <v>49</v>
      </c>
      <c r="BR55" s="227"/>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8"/>
    </row>
    <row r="56" spans="1:131" ht="26.25" customHeight="1" x14ac:dyDescent="0.2">
      <c r="A56" s="226">
        <v>29</v>
      </c>
      <c r="B56" s="781"/>
      <c r="C56" s="782"/>
      <c r="D56" s="782"/>
      <c r="E56" s="782"/>
      <c r="F56" s="782"/>
      <c r="G56" s="782"/>
      <c r="H56" s="782"/>
      <c r="I56" s="782"/>
      <c r="J56" s="782"/>
      <c r="K56" s="782"/>
      <c r="L56" s="782"/>
      <c r="M56" s="782"/>
      <c r="N56" s="782"/>
      <c r="O56" s="782"/>
      <c r="P56" s="783"/>
      <c r="Q56" s="837"/>
      <c r="R56" s="838"/>
      <c r="S56" s="838"/>
      <c r="T56" s="838"/>
      <c r="U56" s="838"/>
      <c r="V56" s="838"/>
      <c r="W56" s="838"/>
      <c r="X56" s="838"/>
      <c r="Y56" s="838"/>
      <c r="Z56" s="838"/>
      <c r="AA56" s="838"/>
      <c r="AB56" s="838"/>
      <c r="AC56" s="838"/>
      <c r="AD56" s="838"/>
      <c r="AE56" s="839"/>
      <c r="AF56" s="789"/>
      <c r="AG56" s="787"/>
      <c r="AH56" s="787"/>
      <c r="AI56" s="787"/>
      <c r="AJ56" s="788"/>
      <c r="AK56" s="841"/>
      <c r="AL56" s="838"/>
      <c r="AM56" s="838"/>
      <c r="AN56" s="838"/>
      <c r="AO56" s="838"/>
      <c r="AP56" s="838"/>
      <c r="AQ56" s="838"/>
      <c r="AR56" s="838"/>
      <c r="AS56" s="838"/>
      <c r="AT56" s="838"/>
      <c r="AU56" s="838"/>
      <c r="AV56" s="838"/>
      <c r="AW56" s="838"/>
      <c r="AX56" s="838"/>
      <c r="AY56" s="838"/>
      <c r="AZ56" s="840"/>
      <c r="BA56" s="840"/>
      <c r="BB56" s="840"/>
      <c r="BC56" s="840"/>
      <c r="BD56" s="840"/>
      <c r="BE56" s="834"/>
      <c r="BF56" s="834"/>
      <c r="BG56" s="834"/>
      <c r="BH56" s="834"/>
      <c r="BI56" s="835"/>
      <c r="BJ56" s="220"/>
      <c r="BK56" s="220"/>
      <c r="BL56" s="220"/>
      <c r="BM56" s="220"/>
      <c r="BN56" s="220"/>
      <c r="BO56" s="229"/>
      <c r="BP56" s="229"/>
      <c r="BQ56" s="226">
        <v>50</v>
      </c>
      <c r="BR56" s="227"/>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8"/>
    </row>
    <row r="57" spans="1:131" ht="26.25" customHeight="1" x14ac:dyDescent="0.2">
      <c r="A57" s="226">
        <v>30</v>
      </c>
      <c r="B57" s="781"/>
      <c r="C57" s="782"/>
      <c r="D57" s="782"/>
      <c r="E57" s="782"/>
      <c r="F57" s="782"/>
      <c r="G57" s="782"/>
      <c r="H57" s="782"/>
      <c r="I57" s="782"/>
      <c r="J57" s="782"/>
      <c r="K57" s="782"/>
      <c r="L57" s="782"/>
      <c r="M57" s="782"/>
      <c r="N57" s="782"/>
      <c r="O57" s="782"/>
      <c r="P57" s="783"/>
      <c r="Q57" s="837"/>
      <c r="R57" s="838"/>
      <c r="S57" s="838"/>
      <c r="T57" s="838"/>
      <c r="U57" s="838"/>
      <c r="V57" s="838"/>
      <c r="W57" s="838"/>
      <c r="X57" s="838"/>
      <c r="Y57" s="838"/>
      <c r="Z57" s="838"/>
      <c r="AA57" s="838"/>
      <c r="AB57" s="838"/>
      <c r="AC57" s="838"/>
      <c r="AD57" s="838"/>
      <c r="AE57" s="839"/>
      <c r="AF57" s="789"/>
      <c r="AG57" s="787"/>
      <c r="AH57" s="787"/>
      <c r="AI57" s="787"/>
      <c r="AJ57" s="788"/>
      <c r="AK57" s="841"/>
      <c r="AL57" s="838"/>
      <c r="AM57" s="838"/>
      <c r="AN57" s="838"/>
      <c r="AO57" s="838"/>
      <c r="AP57" s="838"/>
      <c r="AQ57" s="838"/>
      <c r="AR57" s="838"/>
      <c r="AS57" s="838"/>
      <c r="AT57" s="838"/>
      <c r="AU57" s="838"/>
      <c r="AV57" s="838"/>
      <c r="AW57" s="838"/>
      <c r="AX57" s="838"/>
      <c r="AY57" s="838"/>
      <c r="AZ57" s="840"/>
      <c r="BA57" s="840"/>
      <c r="BB57" s="840"/>
      <c r="BC57" s="840"/>
      <c r="BD57" s="840"/>
      <c r="BE57" s="834"/>
      <c r="BF57" s="834"/>
      <c r="BG57" s="834"/>
      <c r="BH57" s="834"/>
      <c r="BI57" s="835"/>
      <c r="BJ57" s="220"/>
      <c r="BK57" s="220"/>
      <c r="BL57" s="220"/>
      <c r="BM57" s="220"/>
      <c r="BN57" s="220"/>
      <c r="BO57" s="229"/>
      <c r="BP57" s="229"/>
      <c r="BQ57" s="226">
        <v>51</v>
      </c>
      <c r="BR57" s="227"/>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8"/>
    </row>
    <row r="58" spans="1:131" ht="26.25" customHeight="1" x14ac:dyDescent="0.2">
      <c r="A58" s="226">
        <v>31</v>
      </c>
      <c r="B58" s="781"/>
      <c r="C58" s="782"/>
      <c r="D58" s="782"/>
      <c r="E58" s="782"/>
      <c r="F58" s="782"/>
      <c r="G58" s="782"/>
      <c r="H58" s="782"/>
      <c r="I58" s="782"/>
      <c r="J58" s="782"/>
      <c r="K58" s="782"/>
      <c r="L58" s="782"/>
      <c r="M58" s="782"/>
      <c r="N58" s="782"/>
      <c r="O58" s="782"/>
      <c r="P58" s="783"/>
      <c r="Q58" s="837"/>
      <c r="R58" s="838"/>
      <c r="S58" s="838"/>
      <c r="T58" s="838"/>
      <c r="U58" s="838"/>
      <c r="V58" s="838"/>
      <c r="W58" s="838"/>
      <c r="X58" s="838"/>
      <c r="Y58" s="838"/>
      <c r="Z58" s="838"/>
      <c r="AA58" s="838"/>
      <c r="AB58" s="838"/>
      <c r="AC58" s="838"/>
      <c r="AD58" s="838"/>
      <c r="AE58" s="839"/>
      <c r="AF58" s="789"/>
      <c r="AG58" s="787"/>
      <c r="AH58" s="787"/>
      <c r="AI58" s="787"/>
      <c r="AJ58" s="788"/>
      <c r="AK58" s="841"/>
      <c r="AL58" s="838"/>
      <c r="AM58" s="838"/>
      <c r="AN58" s="838"/>
      <c r="AO58" s="838"/>
      <c r="AP58" s="838"/>
      <c r="AQ58" s="838"/>
      <c r="AR58" s="838"/>
      <c r="AS58" s="838"/>
      <c r="AT58" s="838"/>
      <c r="AU58" s="838"/>
      <c r="AV58" s="838"/>
      <c r="AW58" s="838"/>
      <c r="AX58" s="838"/>
      <c r="AY58" s="838"/>
      <c r="AZ58" s="840"/>
      <c r="BA58" s="840"/>
      <c r="BB58" s="840"/>
      <c r="BC58" s="840"/>
      <c r="BD58" s="840"/>
      <c r="BE58" s="834"/>
      <c r="BF58" s="834"/>
      <c r="BG58" s="834"/>
      <c r="BH58" s="834"/>
      <c r="BI58" s="835"/>
      <c r="BJ58" s="220"/>
      <c r="BK58" s="220"/>
      <c r="BL58" s="220"/>
      <c r="BM58" s="220"/>
      <c r="BN58" s="220"/>
      <c r="BO58" s="229"/>
      <c r="BP58" s="229"/>
      <c r="BQ58" s="226">
        <v>52</v>
      </c>
      <c r="BR58" s="227"/>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8"/>
    </row>
    <row r="59" spans="1:131" ht="26.25" customHeight="1" x14ac:dyDescent="0.2">
      <c r="A59" s="226">
        <v>32</v>
      </c>
      <c r="B59" s="781"/>
      <c r="C59" s="782"/>
      <c r="D59" s="782"/>
      <c r="E59" s="782"/>
      <c r="F59" s="782"/>
      <c r="G59" s="782"/>
      <c r="H59" s="782"/>
      <c r="I59" s="782"/>
      <c r="J59" s="782"/>
      <c r="K59" s="782"/>
      <c r="L59" s="782"/>
      <c r="M59" s="782"/>
      <c r="N59" s="782"/>
      <c r="O59" s="782"/>
      <c r="P59" s="783"/>
      <c r="Q59" s="837"/>
      <c r="R59" s="838"/>
      <c r="S59" s="838"/>
      <c r="T59" s="838"/>
      <c r="U59" s="838"/>
      <c r="V59" s="838"/>
      <c r="W59" s="838"/>
      <c r="X59" s="838"/>
      <c r="Y59" s="838"/>
      <c r="Z59" s="838"/>
      <c r="AA59" s="838"/>
      <c r="AB59" s="838"/>
      <c r="AC59" s="838"/>
      <c r="AD59" s="838"/>
      <c r="AE59" s="839"/>
      <c r="AF59" s="789"/>
      <c r="AG59" s="787"/>
      <c r="AH59" s="787"/>
      <c r="AI59" s="787"/>
      <c r="AJ59" s="788"/>
      <c r="AK59" s="841"/>
      <c r="AL59" s="838"/>
      <c r="AM59" s="838"/>
      <c r="AN59" s="838"/>
      <c r="AO59" s="838"/>
      <c r="AP59" s="838"/>
      <c r="AQ59" s="838"/>
      <c r="AR59" s="838"/>
      <c r="AS59" s="838"/>
      <c r="AT59" s="838"/>
      <c r="AU59" s="838"/>
      <c r="AV59" s="838"/>
      <c r="AW59" s="838"/>
      <c r="AX59" s="838"/>
      <c r="AY59" s="838"/>
      <c r="AZ59" s="840"/>
      <c r="BA59" s="840"/>
      <c r="BB59" s="840"/>
      <c r="BC59" s="840"/>
      <c r="BD59" s="840"/>
      <c r="BE59" s="834"/>
      <c r="BF59" s="834"/>
      <c r="BG59" s="834"/>
      <c r="BH59" s="834"/>
      <c r="BI59" s="835"/>
      <c r="BJ59" s="220"/>
      <c r="BK59" s="220"/>
      <c r="BL59" s="220"/>
      <c r="BM59" s="220"/>
      <c r="BN59" s="220"/>
      <c r="BO59" s="229"/>
      <c r="BP59" s="229"/>
      <c r="BQ59" s="226">
        <v>53</v>
      </c>
      <c r="BR59" s="227"/>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8"/>
    </row>
    <row r="60" spans="1:131" ht="26.25" customHeight="1" x14ac:dyDescent="0.2">
      <c r="A60" s="226">
        <v>33</v>
      </c>
      <c r="B60" s="781"/>
      <c r="C60" s="782"/>
      <c r="D60" s="782"/>
      <c r="E60" s="782"/>
      <c r="F60" s="782"/>
      <c r="G60" s="782"/>
      <c r="H60" s="782"/>
      <c r="I60" s="782"/>
      <c r="J60" s="782"/>
      <c r="K60" s="782"/>
      <c r="L60" s="782"/>
      <c r="M60" s="782"/>
      <c r="N60" s="782"/>
      <c r="O60" s="782"/>
      <c r="P60" s="783"/>
      <c r="Q60" s="837"/>
      <c r="R60" s="838"/>
      <c r="S60" s="838"/>
      <c r="T60" s="838"/>
      <c r="U60" s="838"/>
      <c r="V60" s="838"/>
      <c r="W60" s="838"/>
      <c r="X60" s="838"/>
      <c r="Y60" s="838"/>
      <c r="Z60" s="838"/>
      <c r="AA60" s="838"/>
      <c r="AB60" s="838"/>
      <c r="AC60" s="838"/>
      <c r="AD60" s="838"/>
      <c r="AE60" s="839"/>
      <c r="AF60" s="789"/>
      <c r="AG60" s="787"/>
      <c r="AH60" s="787"/>
      <c r="AI60" s="787"/>
      <c r="AJ60" s="788"/>
      <c r="AK60" s="841"/>
      <c r="AL60" s="838"/>
      <c r="AM60" s="838"/>
      <c r="AN60" s="838"/>
      <c r="AO60" s="838"/>
      <c r="AP60" s="838"/>
      <c r="AQ60" s="838"/>
      <c r="AR60" s="838"/>
      <c r="AS60" s="838"/>
      <c r="AT60" s="838"/>
      <c r="AU60" s="838"/>
      <c r="AV60" s="838"/>
      <c r="AW60" s="838"/>
      <c r="AX60" s="838"/>
      <c r="AY60" s="838"/>
      <c r="AZ60" s="840"/>
      <c r="BA60" s="840"/>
      <c r="BB60" s="840"/>
      <c r="BC60" s="840"/>
      <c r="BD60" s="840"/>
      <c r="BE60" s="834"/>
      <c r="BF60" s="834"/>
      <c r="BG60" s="834"/>
      <c r="BH60" s="834"/>
      <c r="BI60" s="835"/>
      <c r="BJ60" s="220"/>
      <c r="BK60" s="220"/>
      <c r="BL60" s="220"/>
      <c r="BM60" s="220"/>
      <c r="BN60" s="220"/>
      <c r="BO60" s="229"/>
      <c r="BP60" s="229"/>
      <c r="BQ60" s="226">
        <v>54</v>
      </c>
      <c r="BR60" s="227"/>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8"/>
    </row>
    <row r="61" spans="1:131" ht="26.25" customHeight="1" thickBot="1" x14ac:dyDescent="0.25">
      <c r="A61" s="226">
        <v>34</v>
      </c>
      <c r="B61" s="781"/>
      <c r="C61" s="782"/>
      <c r="D61" s="782"/>
      <c r="E61" s="782"/>
      <c r="F61" s="782"/>
      <c r="G61" s="782"/>
      <c r="H61" s="782"/>
      <c r="I61" s="782"/>
      <c r="J61" s="782"/>
      <c r="K61" s="782"/>
      <c r="L61" s="782"/>
      <c r="M61" s="782"/>
      <c r="N61" s="782"/>
      <c r="O61" s="782"/>
      <c r="P61" s="783"/>
      <c r="Q61" s="837"/>
      <c r="R61" s="838"/>
      <c r="S61" s="838"/>
      <c r="T61" s="838"/>
      <c r="U61" s="838"/>
      <c r="V61" s="838"/>
      <c r="W61" s="838"/>
      <c r="X61" s="838"/>
      <c r="Y61" s="838"/>
      <c r="Z61" s="838"/>
      <c r="AA61" s="838"/>
      <c r="AB61" s="838"/>
      <c r="AC61" s="838"/>
      <c r="AD61" s="838"/>
      <c r="AE61" s="839"/>
      <c r="AF61" s="789"/>
      <c r="AG61" s="787"/>
      <c r="AH61" s="787"/>
      <c r="AI61" s="787"/>
      <c r="AJ61" s="788"/>
      <c r="AK61" s="841"/>
      <c r="AL61" s="838"/>
      <c r="AM61" s="838"/>
      <c r="AN61" s="838"/>
      <c r="AO61" s="838"/>
      <c r="AP61" s="838"/>
      <c r="AQ61" s="838"/>
      <c r="AR61" s="838"/>
      <c r="AS61" s="838"/>
      <c r="AT61" s="838"/>
      <c r="AU61" s="838"/>
      <c r="AV61" s="838"/>
      <c r="AW61" s="838"/>
      <c r="AX61" s="838"/>
      <c r="AY61" s="838"/>
      <c r="AZ61" s="840"/>
      <c r="BA61" s="840"/>
      <c r="BB61" s="840"/>
      <c r="BC61" s="840"/>
      <c r="BD61" s="840"/>
      <c r="BE61" s="834"/>
      <c r="BF61" s="834"/>
      <c r="BG61" s="834"/>
      <c r="BH61" s="834"/>
      <c r="BI61" s="835"/>
      <c r="BJ61" s="220"/>
      <c r="BK61" s="220"/>
      <c r="BL61" s="220"/>
      <c r="BM61" s="220"/>
      <c r="BN61" s="220"/>
      <c r="BO61" s="229"/>
      <c r="BP61" s="229"/>
      <c r="BQ61" s="226">
        <v>55</v>
      </c>
      <c r="BR61" s="227"/>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8"/>
    </row>
    <row r="62" spans="1:131" ht="26.25" customHeight="1" x14ac:dyDescent="0.2">
      <c r="A62" s="226">
        <v>35</v>
      </c>
      <c r="B62" s="781"/>
      <c r="C62" s="782"/>
      <c r="D62" s="782"/>
      <c r="E62" s="782"/>
      <c r="F62" s="782"/>
      <c r="G62" s="782"/>
      <c r="H62" s="782"/>
      <c r="I62" s="782"/>
      <c r="J62" s="782"/>
      <c r="K62" s="782"/>
      <c r="L62" s="782"/>
      <c r="M62" s="782"/>
      <c r="N62" s="782"/>
      <c r="O62" s="782"/>
      <c r="P62" s="783"/>
      <c r="Q62" s="837"/>
      <c r="R62" s="838"/>
      <c r="S62" s="838"/>
      <c r="T62" s="838"/>
      <c r="U62" s="838"/>
      <c r="V62" s="838"/>
      <c r="W62" s="838"/>
      <c r="X62" s="838"/>
      <c r="Y62" s="838"/>
      <c r="Z62" s="838"/>
      <c r="AA62" s="838"/>
      <c r="AB62" s="838"/>
      <c r="AC62" s="838"/>
      <c r="AD62" s="838"/>
      <c r="AE62" s="839"/>
      <c r="AF62" s="789"/>
      <c r="AG62" s="787"/>
      <c r="AH62" s="787"/>
      <c r="AI62" s="787"/>
      <c r="AJ62" s="788"/>
      <c r="AK62" s="841"/>
      <c r="AL62" s="838"/>
      <c r="AM62" s="838"/>
      <c r="AN62" s="838"/>
      <c r="AO62" s="838"/>
      <c r="AP62" s="838"/>
      <c r="AQ62" s="838"/>
      <c r="AR62" s="838"/>
      <c r="AS62" s="838"/>
      <c r="AT62" s="838"/>
      <c r="AU62" s="838"/>
      <c r="AV62" s="838"/>
      <c r="AW62" s="838"/>
      <c r="AX62" s="838"/>
      <c r="AY62" s="838"/>
      <c r="AZ62" s="840"/>
      <c r="BA62" s="840"/>
      <c r="BB62" s="840"/>
      <c r="BC62" s="840"/>
      <c r="BD62" s="840"/>
      <c r="BE62" s="834"/>
      <c r="BF62" s="834"/>
      <c r="BG62" s="834"/>
      <c r="BH62" s="834"/>
      <c r="BI62" s="835"/>
      <c r="BJ62" s="849" t="s">
        <v>398</v>
      </c>
      <c r="BK62" s="808"/>
      <c r="BL62" s="808"/>
      <c r="BM62" s="808"/>
      <c r="BN62" s="809"/>
      <c r="BO62" s="229"/>
      <c r="BP62" s="229"/>
      <c r="BQ62" s="226">
        <v>56</v>
      </c>
      <c r="BR62" s="227"/>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8"/>
    </row>
    <row r="63" spans="1:131" ht="26.25" customHeight="1" thickBot="1" x14ac:dyDescent="0.25">
      <c r="A63" s="228" t="s">
        <v>379</v>
      </c>
      <c r="B63" s="791" t="s">
        <v>399</v>
      </c>
      <c r="C63" s="792"/>
      <c r="D63" s="792"/>
      <c r="E63" s="792"/>
      <c r="F63" s="792"/>
      <c r="G63" s="792"/>
      <c r="H63" s="792"/>
      <c r="I63" s="792"/>
      <c r="J63" s="792"/>
      <c r="K63" s="792"/>
      <c r="L63" s="792"/>
      <c r="M63" s="792"/>
      <c r="N63" s="792"/>
      <c r="O63" s="792"/>
      <c r="P63" s="793"/>
      <c r="Q63" s="842"/>
      <c r="R63" s="843"/>
      <c r="S63" s="843"/>
      <c r="T63" s="843"/>
      <c r="U63" s="843"/>
      <c r="V63" s="843"/>
      <c r="W63" s="843"/>
      <c r="X63" s="843"/>
      <c r="Y63" s="843"/>
      <c r="Z63" s="843"/>
      <c r="AA63" s="843"/>
      <c r="AB63" s="843"/>
      <c r="AC63" s="843"/>
      <c r="AD63" s="843"/>
      <c r="AE63" s="844"/>
      <c r="AF63" s="845">
        <v>1738</v>
      </c>
      <c r="AG63" s="846"/>
      <c r="AH63" s="846"/>
      <c r="AI63" s="846"/>
      <c r="AJ63" s="847"/>
      <c r="AK63" s="848"/>
      <c r="AL63" s="843"/>
      <c r="AM63" s="843"/>
      <c r="AN63" s="843"/>
      <c r="AO63" s="843"/>
      <c r="AP63" s="846"/>
      <c r="AQ63" s="846"/>
      <c r="AR63" s="846"/>
      <c r="AS63" s="846"/>
      <c r="AT63" s="846"/>
      <c r="AU63" s="846"/>
      <c r="AV63" s="846"/>
      <c r="AW63" s="846"/>
      <c r="AX63" s="846"/>
      <c r="AY63" s="846"/>
      <c r="AZ63" s="850"/>
      <c r="BA63" s="850"/>
      <c r="BB63" s="850"/>
      <c r="BC63" s="850"/>
      <c r="BD63" s="850"/>
      <c r="BE63" s="851"/>
      <c r="BF63" s="851"/>
      <c r="BG63" s="851"/>
      <c r="BH63" s="851"/>
      <c r="BI63" s="852"/>
      <c r="BJ63" s="853" t="s">
        <v>122</v>
      </c>
      <c r="BK63" s="854"/>
      <c r="BL63" s="854"/>
      <c r="BM63" s="854"/>
      <c r="BN63" s="855"/>
      <c r="BO63" s="229"/>
      <c r="BP63" s="229"/>
      <c r="BQ63" s="226">
        <v>57</v>
      </c>
      <c r="BR63" s="227"/>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8"/>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6" t="s">
        <v>386</v>
      </c>
      <c r="AG66" s="817"/>
      <c r="AH66" s="817"/>
      <c r="AI66" s="817"/>
      <c r="AJ66" s="857"/>
      <c r="AK66" s="733" t="s">
        <v>387</v>
      </c>
      <c r="AL66" s="728"/>
      <c r="AM66" s="728"/>
      <c r="AN66" s="728"/>
      <c r="AO66" s="729"/>
      <c r="AP66" s="733" t="s">
        <v>388</v>
      </c>
      <c r="AQ66" s="734"/>
      <c r="AR66" s="734"/>
      <c r="AS66" s="734"/>
      <c r="AT66" s="735"/>
      <c r="AU66" s="733" t="s">
        <v>402</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18"/>
    </row>
    <row r="67" spans="1:131" ht="35.549999999999997"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20"/>
      <c r="AH67" s="820"/>
      <c r="AI67" s="820"/>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18"/>
    </row>
    <row r="68" spans="1:131" ht="26.25" customHeight="1" thickTop="1" x14ac:dyDescent="0.2">
      <c r="A68" s="224">
        <v>1</v>
      </c>
      <c r="B68" s="871" t="s">
        <v>550</v>
      </c>
      <c r="C68" s="872"/>
      <c r="D68" s="872"/>
      <c r="E68" s="872"/>
      <c r="F68" s="872"/>
      <c r="G68" s="872"/>
      <c r="H68" s="872"/>
      <c r="I68" s="872"/>
      <c r="J68" s="872"/>
      <c r="K68" s="872"/>
      <c r="L68" s="872"/>
      <c r="M68" s="872"/>
      <c r="N68" s="872"/>
      <c r="O68" s="872"/>
      <c r="P68" s="873"/>
      <c r="Q68" s="874">
        <v>1336</v>
      </c>
      <c r="R68" s="868"/>
      <c r="S68" s="868"/>
      <c r="T68" s="868"/>
      <c r="U68" s="868"/>
      <c r="V68" s="868">
        <v>1336</v>
      </c>
      <c r="W68" s="868"/>
      <c r="X68" s="868"/>
      <c r="Y68" s="868"/>
      <c r="Z68" s="868"/>
      <c r="AA68" s="868" t="s">
        <v>558</v>
      </c>
      <c r="AB68" s="868"/>
      <c r="AC68" s="868"/>
      <c r="AD68" s="868"/>
      <c r="AE68" s="868"/>
      <c r="AF68" s="868" t="s">
        <v>558</v>
      </c>
      <c r="AG68" s="868"/>
      <c r="AH68" s="868"/>
      <c r="AI68" s="868"/>
      <c r="AJ68" s="868"/>
      <c r="AK68" s="868">
        <v>119</v>
      </c>
      <c r="AL68" s="868"/>
      <c r="AM68" s="868"/>
      <c r="AN68" s="868"/>
      <c r="AO68" s="868"/>
      <c r="AP68" s="868" t="s">
        <v>489</v>
      </c>
      <c r="AQ68" s="868"/>
      <c r="AR68" s="868"/>
      <c r="AS68" s="868"/>
      <c r="AT68" s="868"/>
      <c r="AU68" s="868" t="s">
        <v>489</v>
      </c>
      <c r="AV68" s="868"/>
      <c r="AW68" s="868"/>
      <c r="AX68" s="868"/>
      <c r="AY68" s="868"/>
      <c r="AZ68" s="869"/>
      <c r="BA68" s="869"/>
      <c r="BB68" s="869"/>
      <c r="BC68" s="869"/>
      <c r="BD68" s="870"/>
      <c r="BE68" s="229"/>
      <c r="BF68" s="229"/>
      <c r="BG68" s="229"/>
      <c r="BH68" s="229"/>
      <c r="BI68" s="229"/>
      <c r="BJ68" s="229"/>
      <c r="BK68" s="229"/>
      <c r="BL68" s="229"/>
      <c r="BM68" s="229"/>
      <c r="BN68" s="229"/>
      <c r="BO68" s="229"/>
      <c r="BP68" s="229"/>
      <c r="BQ68" s="226">
        <v>62</v>
      </c>
      <c r="BR68" s="231"/>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18"/>
    </row>
    <row r="69" spans="1:131" ht="26.25" customHeight="1" x14ac:dyDescent="0.2">
      <c r="A69" s="226">
        <v>2</v>
      </c>
      <c r="B69" s="875" t="s">
        <v>551</v>
      </c>
      <c r="C69" s="876"/>
      <c r="D69" s="876"/>
      <c r="E69" s="876"/>
      <c r="F69" s="876"/>
      <c r="G69" s="876"/>
      <c r="H69" s="876"/>
      <c r="I69" s="876"/>
      <c r="J69" s="876"/>
      <c r="K69" s="876"/>
      <c r="L69" s="876"/>
      <c r="M69" s="876"/>
      <c r="N69" s="876"/>
      <c r="O69" s="876"/>
      <c r="P69" s="877"/>
      <c r="Q69" s="878">
        <v>4475</v>
      </c>
      <c r="R69" s="832"/>
      <c r="S69" s="832"/>
      <c r="T69" s="832"/>
      <c r="U69" s="832"/>
      <c r="V69" s="832">
        <v>4456</v>
      </c>
      <c r="W69" s="832"/>
      <c r="X69" s="832"/>
      <c r="Y69" s="832"/>
      <c r="Z69" s="832"/>
      <c r="AA69" s="832">
        <v>19</v>
      </c>
      <c r="AB69" s="832"/>
      <c r="AC69" s="832"/>
      <c r="AD69" s="832"/>
      <c r="AE69" s="832"/>
      <c r="AF69" s="832">
        <v>19</v>
      </c>
      <c r="AG69" s="832"/>
      <c r="AH69" s="832"/>
      <c r="AI69" s="832"/>
      <c r="AJ69" s="832"/>
      <c r="AK69" s="832">
        <v>50</v>
      </c>
      <c r="AL69" s="832"/>
      <c r="AM69" s="832"/>
      <c r="AN69" s="832"/>
      <c r="AO69" s="832"/>
      <c r="AP69" s="832" t="s">
        <v>489</v>
      </c>
      <c r="AQ69" s="832"/>
      <c r="AR69" s="832"/>
      <c r="AS69" s="832"/>
      <c r="AT69" s="832"/>
      <c r="AU69" s="832" t="s">
        <v>489</v>
      </c>
      <c r="AV69" s="832"/>
      <c r="AW69" s="832"/>
      <c r="AX69" s="832"/>
      <c r="AY69" s="832"/>
      <c r="AZ69" s="834"/>
      <c r="BA69" s="834"/>
      <c r="BB69" s="834"/>
      <c r="BC69" s="834"/>
      <c r="BD69" s="835"/>
      <c r="BE69" s="229"/>
      <c r="BF69" s="229"/>
      <c r="BG69" s="229"/>
      <c r="BH69" s="229"/>
      <c r="BI69" s="229"/>
      <c r="BJ69" s="229"/>
      <c r="BK69" s="229"/>
      <c r="BL69" s="229"/>
      <c r="BM69" s="229"/>
      <c r="BN69" s="229"/>
      <c r="BO69" s="229"/>
      <c r="BP69" s="229"/>
      <c r="BQ69" s="226">
        <v>63</v>
      </c>
      <c r="BR69" s="231"/>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18"/>
    </row>
    <row r="70" spans="1:131" ht="26.25" customHeight="1" x14ac:dyDescent="0.2">
      <c r="A70" s="226">
        <v>3</v>
      </c>
      <c r="B70" s="875" t="s">
        <v>552</v>
      </c>
      <c r="C70" s="876"/>
      <c r="D70" s="876"/>
      <c r="E70" s="876"/>
      <c r="F70" s="876"/>
      <c r="G70" s="876"/>
      <c r="H70" s="876"/>
      <c r="I70" s="876"/>
      <c r="J70" s="876"/>
      <c r="K70" s="876"/>
      <c r="L70" s="876"/>
      <c r="M70" s="876"/>
      <c r="N70" s="876"/>
      <c r="O70" s="876"/>
      <c r="P70" s="877"/>
      <c r="Q70" s="878">
        <v>3492</v>
      </c>
      <c r="R70" s="832"/>
      <c r="S70" s="832"/>
      <c r="T70" s="832"/>
      <c r="U70" s="832"/>
      <c r="V70" s="832">
        <v>3539</v>
      </c>
      <c r="W70" s="832"/>
      <c r="X70" s="832"/>
      <c r="Y70" s="832"/>
      <c r="Z70" s="832"/>
      <c r="AA70" s="832">
        <v>-47</v>
      </c>
      <c r="AB70" s="832"/>
      <c r="AC70" s="832"/>
      <c r="AD70" s="832"/>
      <c r="AE70" s="832"/>
      <c r="AF70" s="832">
        <v>2589</v>
      </c>
      <c r="AG70" s="832"/>
      <c r="AH70" s="832"/>
      <c r="AI70" s="832"/>
      <c r="AJ70" s="832"/>
      <c r="AK70" s="832">
        <v>283</v>
      </c>
      <c r="AL70" s="832"/>
      <c r="AM70" s="832"/>
      <c r="AN70" s="832"/>
      <c r="AO70" s="832"/>
      <c r="AP70" s="832">
        <v>708</v>
      </c>
      <c r="AQ70" s="832"/>
      <c r="AR70" s="832"/>
      <c r="AS70" s="832"/>
      <c r="AT70" s="832"/>
      <c r="AU70" s="832">
        <v>134</v>
      </c>
      <c r="AV70" s="832"/>
      <c r="AW70" s="832"/>
      <c r="AX70" s="832"/>
      <c r="AY70" s="832"/>
      <c r="AZ70" s="834"/>
      <c r="BA70" s="834"/>
      <c r="BB70" s="834"/>
      <c r="BC70" s="834"/>
      <c r="BD70" s="835"/>
      <c r="BE70" s="229"/>
      <c r="BF70" s="229"/>
      <c r="BG70" s="229"/>
      <c r="BH70" s="229"/>
      <c r="BI70" s="229"/>
      <c r="BJ70" s="229"/>
      <c r="BK70" s="229"/>
      <c r="BL70" s="229"/>
      <c r="BM70" s="229"/>
      <c r="BN70" s="229"/>
      <c r="BO70" s="229"/>
      <c r="BP70" s="229"/>
      <c r="BQ70" s="226">
        <v>64</v>
      </c>
      <c r="BR70" s="231"/>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18"/>
    </row>
    <row r="71" spans="1:131" ht="26.25" customHeight="1" x14ac:dyDescent="0.2">
      <c r="A71" s="226">
        <v>4</v>
      </c>
      <c r="B71" s="875" t="s">
        <v>553</v>
      </c>
      <c r="C71" s="876"/>
      <c r="D71" s="876"/>
      <c r="E71" s="876"/>
      <c r="F71" s="876"/>
      <c r="G71" s="876"/>
      <c r="H71" s="876"/>
      <c r="I71" s="876"/>
      <c r="J71" s="876"/>
      <c r="K71" s="876"/>
      <c r="L71" s="876"/>
      <c r="M71" s="876"/>
      <c r="N71" s="876"/>
      <c r="O71" s="876"/>
      <c r="P71" s="877"/>
      <c r="Q71" s="878">
        <v>276</v>
      </c>
      <c r="R71" s="832"/>
      <c r="S71" s="832"/>
      <c r="T71" s="832"/>
      <c r="U71" s="832"/>
      <c r="V71" s="832">
        <v>223</v>
      </c>
      <c r="W71" s="832"/>
      <c r="X71" s="832"/>
      <c r="Y71" s="832"/>
      <c r="Z71" s="832"/>
      <c r="AA71" s="832">
        <v>53</v>
      </c>
      <c r="AB71" s="832"/>
      <c r="AC71" s="832"/>
      <c r="AD71" s="832"/>
      <c r="AE71" s="832"/>
      <c r="AF71" s="832">
        <v>53</v>
      </c>
      <c r="AG71" s="832"/>
      <c r="AH71" s="832"/>
      <c r="AI71" s="832"/>
      <c r="AJ71" s="832"/>
      <c r="AK71" s="832">
        <v>127</v>
      </c>
      <c r="AL71" s="832"/>
      <c r="AM71" s="832"/>
      <c r="AN71" s="832"/>
      <c r="AO71" s="832"/>
      <c r="AP71" s="832" t="s">
        <v>489</v>
      </c>
      <c r="AQ71" s="832"/>
      <c r="AR71" s="832"/>
      <c r="AS71" s="832"/>
      <c r="AT71" s="832"/>
      <c r="AU71" s="832" t="s">
        <v>489</v>
      </c>
      <c r="AV71" s="832"/>
      <c r="AW71" s="832"/>
      <c r="AX71" s="832"/>
      <c r="AY71" s="832"/>
      <c r="AZ71" s="834"/>
      <c r="BA71" s="834"/>
      <c r="BB71" s="834"/>
      <c r="BC71" s="834"/>
      <c r="BD71" s="835"/>
      <c r="BE71" s="229"/>
      <c r="BF71" s="229"/>
      <c r="BG71" s="229"/>
      <c r="BH71" s="229"/>
      <c r="BI71" s="229"/>
      <c r="BJ71" s="229"/>
      <c r="BK71" s="229"/>
      <c r="BL71" s="229"/>
      <c r="BM71" s="229"/>
      <c r="BN71" s="229"/>
      <c r="BO71" s="229"/>
      <c r="BP71" s="229"/>
      <c r="BQ71" s="226">
        <v>65</v>
      </c>
      <c r="BR71" s="231"/>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18"/>
    </row>
    <row r="72" spans="1:131" ht="26.25" customHeight="1" x14ac:dyDescent="0.2">
      <c r="A72" s="226">
        <v>5</v>
      </c>
      <c r="B72" s="875" t="s">
        <v>554</v>
      </c>
      <c r="C72" s="876"/>
      <c r="D72" s="876"/>
      <c r="E72" s="876"/>
      <c r="F72" s="876"/>
      <c r="G72" s="876"/>
      <c r="H72" s="876"/>
      <c r="I72" s="876"/>
      <c r="J72" s="876"/>
      <c r="K72" s="876"/>
      <c r="L72" s="876"/>
      <c r="M72" s="876"/>
      <c r="N72" s="876"/>
      <c r="O72" s="876"/>
      <c r="P72" s="877"/>
      <c r="Q72" s="878">
        <v>187</v>
      </c>
      <c r="R72" s="832"/>
      <c r="S72" s="832"/>
      <c r="T72" s="832"/>
      <c r="U72" s="832"/>
      <c r="V72" s="832">
        <v>176</v>
      </c>
      <c r="W72" s="832"/>
      <c r="X72" s="832"/>
      <c r="Y72" s="832"/>
      <c r="Z72" s="832"/>
      <c r="AA72" s="832">
        <v>11</v>
      </c>
      <c r="AB72" s="832"/>
      <c r="AC72" s="832"/>
      <c r="AD72" s="832"/>
      <c r="AE72" s="832"/>
      <c r="AF72" s="832">
        <v>11</v>
      </c>
      <c r="AG72" s="832"/>
      <c r="AH72" s="832"/>
      <c r="AI72" s="832"/>
      <c r="AJ72" s="832"/>
      <c r="AK72" s="832">
        <v>87</v>
      </c>
      <c r="AL72" s="832"/>
      <c r="AM72" s="832"/>
      <c r="AN72" s="832"/>
      <c r="AO72" s="832"/>
      <c r="AP72" s="832" t="s">
        <v>489</v>
      </c>
      <c r="AQ72" s="832"/>
      <c r="AR72" s="832"/>
      <c r="AS72" s="832"/>
      <c r="AT72" s="832"/>
      <c r="AU72" s="832" t="s">
        <v>489</v>
      </c>
      <c r="AV72" s="832"/>
      <c r="AW72" s="832"/>
      <c r="AX72" s="832"/>
      <c r="AY72" s="832"/>
      <c r="AZ72" s="834"/>
      <c r="BA72" s="834"/>
      <c r="BB72" s="834"/>
      <c r="BC72" s="834"/>
      <c r="BD72" s="835"/>
      <c r="BE72" s="229"/>
      <c r="BF72" s="229"/>
      <c r="BG72" s="229"/>
      <c r="BH72" s="229"/>
      <c r="BI72" s="229"/>
      <c r="BJ72" s="229"/>
      <c r="BK72" s="229"/>
      <c r="BL72" s="229"/>
      <c r="BM72" s="229"/>
      <c r="BN72" s="229"/>
      <c r="BO72" s="229"/>
      <c r="BP72" s="229"/>
      <c r="BQ72" s="226">
        <v>66</v>
      </c>
      <c r="BR72" s="231"/>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18"/>
    </row>
    <row r="73" spans="1:131" ht="26.25" customHeight="1" x14ac:dyDescent="0.2">
      <c r="A73" s="226">
        <v>6</v>
      </c>
      <c r="B73" s="875" t="s">
        <v>555</v>
      </c>
      <c r="C73" s="876"/>
      <c r="D73" s="876"/>
      <c r="E73" s="876"/>
      <c r="F73" s="876"/>
      <c r="G73" s="876"/>
      <c r="H73" s="876"/>
      <c r="I73" s="876"/>
      <c r="J73" s="876"/>
      <c r="K73" s="876"/>
      <c r="L73" s="876"/>
      <c r="M73" s="876"/>
      <c r="N73" s="876"/>
      <c r="O73" s="876"/>
      <c r="P73" s="877"/>
      <c r="Q73" s="878">
        <v>15213</v>
      </c>
      <c r="R73" s="832"/>
      <c r="S73" s="832"/>
      <c r="T73" s="832"/>
      <c r="U73" s="832"/>
      <c r="V73" s="832">
        <v>15014</v>
      </c>
      <c r="W73" s="832"/>
      <c r="X73" s="832"/>
      <c r="Y73" s="832"/>
      <c r="Z73" s="832"/>
      <c r="AA73" s="832">
        <v>198</v>
      </c>
      <c r="AB73" s="832"/>
      <c r="AC73" s="832"/>
      <c r="AD73" s="832"/>
      <c r="AE73" s="832"/>
      <c r="AF73" s="832">
        <v>198</v>
      </c>
      <c r="AG73" s="832"/>
      <c r="AH73" s="832"/>
      <c r="AI73" s="832"/>
      <c r="AJ73" s="832"/>
      <c r="AK73" s="832">
        <v>470</v>
      </c>
      <c r="AL73" s="832"/>
      <c r="AM73" s="832"/>
      <c r="AN73" s="832"/>
      <c r="AO73" s="832"/>
      <c r="AP73" s="832">
        <v>4568</v>
      </c>
      <c r="AQ73" s="832"/>
      <c r="AR73" s="832"/>
      <c r="AS73" s="832"/>
      <c r="AT73" s="832"/>
      <c r="AU73" s="832">
        <v>123</v>
      </c>
      <c r="AV73" s="832"/>
      <c r="AW73" s="832"/>
      <c r="AX73" s="832"/>
      <c r="AY73" s="832"/>
      <c r="AZ73" s="834"/>
      <c r="BA73" s="834"/>
      <c r="BB73" s="834"/>
      <c r="BC73" s="834"/>
      <c r="BD73" s="835"/>
      <c r="BE73" s="229"/>
      <c r="BF73" s="229"/>
      <c r="BG73" s="229"/>
      <c r="BH73" s="229"/>
      <c r="BI73" s="229"/>
      <c r="BJ73" s="229"/>
      <c r="BK73" s="229"/>
      <c r="BL73" s="229"/>
      <c r="BM73" s="229"/>
      <c r="BN73" s="229"/>
      <c r="BO73" s="229"/>
      <c r="BP73" s="229"/>
      <c r="BQ73" s="226">
        <v>67</v>
      </c>
      <c r="BR73" s="231"/>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18"/>
    </row>
    <row r="74" spans="1:131" ht="26.25" customHeight="1" x14ac:dyDescent="0.2">
      <c r="A74" s="226">
        <v>7</v>
      </c>
      <c r="B74" s="875" t="s">
        <v>556</v>
      </c>
      <c r="C74" s="876"/>
      <c r="D74" s="876"/>
      <c r="E74" s="876"/>
      <c r="F74" s="876"/>
      <c r="G74" s="876"/>
      <c r="H74" s="876"/>
      <c r="I74" s="876"/>
      <c r="J74" s="876"/>
      <c r="K74" s="876"/>
      <c r="L74" s="876"/>
      <c r="M74" s="876"/>
      <c r="N74" s="876"/>
      <c r="O74" s="876"/>
      <c r="P74" s="877"/>
      <c r="Q74" s="878">
        <v>27673</v>
      </c>
      <c r="R74" s="832"/>
      <c r="S74" s="832"/>
      <c r="T74" s="832"/>
      <c r="U74" s="832"/>
      <c r="V74" s="832">
        <v>27644</v>
      </c>
      <c r="W74" s="832"/>
      <c r="X74" s="832"/>
      <c r="Y74" s="832"/>
      <c r="Z74" s="832"/>
      <c r="AA74" s="832">
        <v>29</v>
      </c>
      <c r="AB74" s="832"/>
      <c r="AC74" s="832"/>
      <c r="AD74" s="832"/>
      <c r="AE74" s="832"/>
      <c r="AF74" s="832">
        <v>29</v>
      </c>
      <c r="AG74" s="832"/>
      <c r="AH74" s="832"/>
      <c r="AI74" s="832"/>
      <c r="AJ74" s="832"/>
      <c r="AK74" s="832">
        <v>57</v>
      </c>
      <c r="AL74" s="832"/>
      <c r="AM74" s="832"/>
      <c r="AN74" s="832"/>
      <c r="AO74" s="832"/>
      <c r="AP74" s="832" t="s">
        <v>489</v>
      </c>
      <c r="AQ74" s="832"/>
      <c r="AR74" s="832"/>
      <c r="AS74" s="832"/>
      <c r="AT74" s="832"/>
      <c r="AU74" s="832" t="s">
        <v>489</v>
      </c>
      <c r="AV74" s="832"/>
      <c r="AW74" s="832"/>
      <c r="AX74" s="832"/>
      <c r="AY74" s="832"/>
      <c r="AZ74" s="834"/>
      <c r="BA74" s="834"/>
      <c r="BB74" s="834"/>
      <c r="BC74" s="834"/>
      <c r="BD74" s="835"/>
      <c r="BE74" s="229"/>
      <c r="BF74" s="229"/>
      <c r="BG74" s="229"/>
      <c r="BH74" s="229"/>
      <c r="BI74" s="229"/>
      <c r="BJ74" s="229"/>
      <c r="BK74" s="229"/>
      <c r="BL74" s="229"/>
      <c r="BM74" s="229"/>
      <c r="BN74" s="229"/>
      <c r="BO74" s="229"/>
      <c r="BP74" s="229"/>
      <c r="BQ74" s="226">
        <v>68</v>
      </c>
      <c r="BR74" s="231"/>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18"/>
    </row>
    <row r="75" spans="1:131" ht="26.25" customHeight="1" x14ac:dyDescent="0.2">
      <c r="A75" s="226">
        <v>8</v>
      </c>
      <c r="B75" s="875" t="s">
        <v>557</v>
      </c>
      <c r="C75" s="876"/>
      <c r="D75" s="876"/>
      <c r="E75" s="876"/>
      <c r="F75" s="876"/>
      <c r="G75" s="876"/>
      <c r="H75" s="876"/>
      <c r="I75" s="876"/>
      <c r="J75" s="876"/>
      <c r="K75" s="876"/>
      <c r="L75" s="876"/>
      <c r="M75" s="876"/>
      <c r="N75" s="876"/>
      <c r="O75" s="876"/>
      <c r="P75" s="877"/>
      <c r="Q75" s="879">
        <v>1007</v>
      </c>
      <c r="R75" s="880"/>
      <c r="S75" s="880"/>
      <c r="T75" s="880"/>
      <c r="U75" s="836"/>
      <c r="V75" s="881">
        <v>488</v>
      </c>
      <c r="W75" s="880"/>
      <c r="X75" s="880"/>
      <c r="Y75" s="880"/>
      <c r="Z75" s="836"/>
      <c r="AA75" s="881">
        <v>519</v>
      </c>
      <c r="AB75" s="880"/>
      <c r="AC75" s="880"/>
      <c r="AD75" s="880"/>
      <c r="AE75" s="836"/>
      <c r="AF75" s="881">
        <v>102</v>
      </c>
      <c r="AG75" s="880"/>
      <c r="AH75" s="880"/>
      <c r="AI75" s="880"/>
      <c r="AJ75" s="836"/>
      <c r="AK75" s="881" t="s">
        <v>489</v>
      </c>
      <c r="AL75" s="880"/>
      <c r="AM75" s="880"/>
      <c r="AN75" s="880"/>
      <c r="AO75" s="836"/>
      <c r="AP75" s="881">
        <v>1032</v>
      </c>
      <c r="AQ75" s="880"/>
      <c r="AR75" s="880"/>
      <c r="AS75" s="880"/>
      <c r="AT75" s="836"/>
      <c r="AU75" s="881">
        <v>549</v>
      </c>
      <c r="AV75" s="880"/>
      <c r="AW75" s="880"/>
      <c r="AX75" s="880"/>
      <c r="AY75" s="836"/>
      <c r="AZ75" s="834"/>
      <c r="BA75" s="834"/>
      <c r="BB75" s="834"/>
      <c r="BC75" s="834"/>
      <c r="BD75" s="835"/>
      <c r="BE75" s="229"/>
      <c r="BF75" s="229"/>
      <c r="BG75" s="229"/>
      <c r="BH75" s="229"/>
      <c r="BI75" s="229"/>
      <c r="BJ75" s="229"/>
      <c r="BK75" s="229"/>
      <c r="BL75" s="229"/>
      <c r="BM75" s="229"/>
      <c r="BN75" s="229"/>
      <c r="BO75" s="229"/>
      <c r="BP75" s="229"/>
      <c r="BQ75" s="226">
        <v>69</v>
      </c>
      <c r="BR75" s="231"/>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18"/>
    </row>
    <row r="76" spans="1:131" ht="26.25" customHeight="1" x14ac:dyDescent="0.2">
      <c r="A76" s="226">
        <v>9</v>
      </c>
      <c r="B76" s="875"/>
      <c r="C76" s="876"/>
      <c r="D76" s="876"/>
      <c r="E76" s="876"/>
      <c r="F76" s="876"/>
      <c r="G76" s="876"/>
      <c r="H76" s="876"/>
      <c r="I76" s="876"/>
      <c r="J76" s="876"/>
      <c r="K76" s="876"/>
      <c r="L76" s="876"/>
      <c r="M76" s="876"/>
      <c r="N76" s="876"/>
      <c r="O76" s="876"/>
      <c r="P76" s="877"/>
      <c r="Q76" s="879"/>
      <c r="R76" s="880"/>
      <c r="S76" s="880"/>
      <c r="T76" s="880"/>
      <c r="U76" s="836"/>
      <c r="V76" s="881"/>
      <c r="W76" s="880"/>
      <c r="X76" s="880"/>
      <c r="Y76" s="880"/>
      <c r="Z76" s="836"/>
      <c r="AA76" s="881"/>
      <c r="AB76" s="880"/>
      <c r="AC76" s="880"/>
      <c r="AD76" s="880"/>
      <c r="AE76" s="836"/>
      <c r="AF76" s="881"/>
      <c r="AG76" s="880"/>
      <c r="AH76" s="880"/>
      <c r="AI76" s="880"/>
      <c r="AJ76" s="836"/>
      <c r="AK76" s="881"/>
      <c r="AL76" s="880"/>
      <c r="AM76" s="880"/>
      <c r="AN76" s="880"/>
      <c r="AO76" s="836"/>
      <c r="AP76" s="881"/>
      <c r="AQ76" s="880"/>
      <c r="AR76" s="880"/>
      <c r="AS76" s="880"/>
      <c r="AT76" s="836"/>
      <c r="AU76" s="881"/>
      <c r="AV76" s="880"/>
      <c r="AW76" s="880"/>
      <c r="AX76" s="880"/>
      <c r="AY76" s="836"/>
      <c r="AZ76" s="834"/>
      <c r="BA76" s="834"/>
      <c r="BB76" s="834"/>
      <c r="BC76" s="834"/>
      <c r="BD76" s="835"/>
      <c r="BE76" s="229"/>
      <c r="BF76" s="229"/>
      <c r="BG76" s="229"/>
      <c r="BH76" s="229"/>
      <c r="BI76" s="229"/>
      <c r="BJ76" s="229"/>
      <c r="BK76" s="229"/>
      <c r="BL76" s="229"/>
      <c r="BM76" s="229"/>
      <c r="BN76" s="229"/>
      <c r="BO76" s="229"/>
      <c r="BP76" s="229"/>
      <c r="BQ76" s="226">
        <v>70</v>
      </c>
      <c r="BR76" s="231"/>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18"/>
    </row>
    <row r="77" spans="1:131" ht="26.25" customHeight="1" x14ac:dyDescent="0.2">
      <c r="A77" s="226">
        <v>10</v>
      </c>
      <c r="B77" s="875"/>
      <c r="C77" s="876"/>
      <c r="D77" s="876"/>
      <c r="E77" s="876"/>
      <c r="F77" s="876"/>
      <c r="G77" s="876"/>
      <c r="H77" s="876"/>
      <c r="I77" s="876"/>
      <c r="J77" s="876"/>
      <c r="K77" s="876"/>
      <c r="L77" s="876"/>
      <c r="M77" s="876"/>
      <c r="N77" s="876"/>
      <c r="O77" s="876"/>
      <c r="P77" s="877"/>
      <c r="Q77" s="879"/>
      <c r="R77" s="880"/>
      <c r="S77" s="880"/>
      <c r="T77" s="880"/>
      <c r="U77" s="836"/>
      <c r="V77" s="881"/>
      <c r="W77" s="880"/>
      <c r="X77" s="880"/>
      <c r="Y77" s="880"/>
      <c r="Z77" s="836"/>
      <c r="AA77" s="881"/>
      <c r="AB77" s="880"/>
      <c r="AC77" s="880"/>
      <c r="AD77" s="880"/>
      <c r="AE77" s="836"/>
      <c r="AF77" s="881"/>
      <c r="AG77" s="880"/>
      <c r="AH77" s="880"/>
      <c r="AI77" s="880"/>
      <c r="AJ77" s="836"/>
      <c r="AK77" s="881"/>
      <c r="AL77" s="880"/>
      <c r="AM77" s="880"/>
      <c r="AN77" s="880"/>
      <c r="AO77" s="836"/>
      <c r="AP77" s="881"/>
      <c r="AQ77" s="880"/>
      <c r="AR77" s="880"/>
      <c r="AS77" s="880"/>
      <c r="AT77" s="836"/>
      <c r="AU77" s="881"/>
      <c r="AV77" s="880"/>
      <c r="AW77" s="880"/>
      <c r="AX77" s="880"/>
      <c r="AY77" s="836"/>
      <c r="AZ77" s="834"/>
      <c r="BA77" s="834"/>
      <c r="BB77" s="834"/>
      <c r="BC77" s="834"/>
      <c r="BD77" s="835"/>
      <c r="BE77" s="229"/>
      <c r="BF77" s="229"/>
      <c r="BG77" s="229"/>
      <c r="BH77" s="229"/>
      <c r="BI77" s="229"/>
      <c r="BJ77" s="229"/>
      <c r="BK77" s="229"/>
      <c r="BL77" s="229"/>
      <c r="BM77" s="229"/>
      <c r="BN77" s="229"/>
      <c r="BO77" s="229"/>
      <c r="BP77" s="229"/>
      <c r="BQ77" s="226">
        <v>71</v>
      </c>
      <c r="BR77" s="231"/>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18"/>
    </row>
    <row r="78" spans="1:131" ht="26.25" customHeight="1" x14ac:dyDescent="0.2">
      <c r="A78" s="226">
        <v>11</v>
      </c>
      <c r="B78" s="875"/>
      <c r="C78" s="876"/>
      <c r="D78" s="876"/>
      <c r="E78" s="876"/>
      <c r="F78" s="876"/>
      <c r="G78" s="876"/>
      <c r="H78" s="876"/>
      <c r="I78" s="876"/>
      <c r="J78" s="876"/>
      <c r="K78" s="876"/>
      <c r="L78" s="876"/>
      <c r="M78" s="876"/>
      <c r="N78" s="876"/>
      <c r="O78" s="876"/>
      <c r="P78" s="877"/>
      <c r="Q78" s="878"/>
      <c r="R78" s="832"/>
      <c r="S78" s="832"/>
      <c r="T78" s="832"/>
      <c r="U78" s="832"/>
      <c r="V78" s="832"/>
      <c r="W78" s="832"/>
      <c r="X78" s="832"/>
      <c r="Y78" s="832"/>
      <c r="Z78" s="832"/>
      <c r="AA78" s="832"/>
      <c r="AB78" s="832"/>
      <c r="AC78" s="832"/>
      <c r="AD78" s="832"/>
      <c r="AE78" s="832"/>
      <c r="AF78" s="832"/>
      <c r="AG78" s="832"/>
      <c r="AH78" s="832"/>
      <c r="AI78" s="832"/>
      <c r="AJ78" s="832"/>
      <c r="AK78" s="832"/>
      <c r="AL78" s="832"/>
      <c r="AM78" s="832"/>
      <c r="AN78" s="832"/>
      <c r="AO78" s="832"/>
      <c r="AP78" s="832"/>
      <c r="AQ78" s="832"/>
      <c r="AR78" s="832"/>
      <c r="AS78" s="832"/>
      <c r="AT78" s="832"/>
      <c r="AU78" s="832"/>
      <c r="AV78" s="832"/>
      <c r="AW78" s="832"/>
      <c r="AX78" s="832"/>
      <c r="AY78" s="832"/>
      <c r="AZ78" s="834"/>
      <c r="BA78" s="834"/>
      <c r="BB78" s="834"/>
      <c r="BC78" s="834"/>
      <c r="BD78" s="835"/>
      <c r="BE78" s="229"/>
      <c r="BF78" s="229"/>
      <c r="BG78" s="229"/>
      <c r="BH78" s="229"/>
      <c r="BI78" s="229"/>
      <c r="BJ78" s="218"/>
      <c r="BK78" s="218"/>
      <c r="BL78" s="218"/>
      <c r="BM78" s="218"/>
      <c r="BN78" s="218"/>
      <c r="BO78" s="229"/>
      <c r="BP78" s="229"/>
      <c r="BQ78" s="226">
        <v>72</v>
      </c>
      <c r="BR78" s="231"/>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18"/>
    </row>
    <row r="79" spans="1:131" ht="26.25" customHeight="1" x14ac:dyDescent="0.2">
      <c r="A79" s="226">
        <v>12</v>
      </c>
      <c r="B79" s="875"/>
      <c r="C79" s="876"/>
      <c r="D79" s="876"/>
      <c r="E79" s="876"/>
      <c r="F79" s="876"/>
      <c r="G79" s="876"/>
      <c r="H79" s="876"/>
      <c r="I79" s="876"/>
      <c r="J79" s="876"/>
      <c r="K79" s="876"/>
      <c r="L79" s="876"/>
      <c r="M79" s="876"/>
      <c r="N79" s="876"/>
      <c r="O79" s="876"/>
      <c r="P79" s="877"/>
      <c r="Q79" s="878"/>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832"/>
      <c r="AP79" s="832"/>
      <c r="AQ79" s="832"/>
      <c r="AR79" s="832"/>
      <c r="AS79" s="832"/>
      <c r="AT79" s="832"/>
      <c r="AU79" s="832"/>
      <c r="AV79" s="832"/>
      <c r="AW79" s="832"/>
      <c r="AX79" s="832"/>
      <c r="AY79" s="832"/>
      <c r="AZ79" s="834"/>
      <c r="BA79" s="834"/>
      <c r="BB79" s="834"/>
      <c r="BC79" s="834"/>
      <c r="BD79" s="835"/>
      <c r="BE79" s="229"/>
      <c r="BF79" s="229"/>
      <c r="BG79" s="229"/>
      <c r="BH79" s="229"/>
      <c r="BI79" s="229"/>
      <c r="BJ79" s="218"/>
      <c r="BK79" s="218"/>
      <c r="BL79" s="218"/>
      <c r="BM79" s="218"/>
      <c r="BN79" s="218"/>
      <c r="BO79" s="229"/>
      <c r="BP79" s="229"/>
      <c r="BQ79" s="226">
        <v>73</v>
      </c>
      <c r="BR79" s="231"/>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18"/>
    </row>
    <row r="80" spans="1:131" ht="26.25" customHeight="1" x14ac:dyDescent="0.2">
      <c r="A80" s="226">
        <v>13</v>
      </c>
      <c r="B80" s="875"/>
      <c r="C80" s="876"/>
      <c r="D80" s="876"/>
      <c r="E80" s="876"/>
      <c r="F80" s="876"/>
      <c r="G80" s="876"/>
      <c r="H80" s="876"/>
      <c r="I80" s="876"/>
      <c r="J80" s="876"/>
      <c r="K80" s="876"/>
      <c r="L80" s="876"/>
      <c r="M80" s="876"/>
      <c r="N80" s="876"/>
      <c r="O80" s="876"/>
      <c r="P80" s="877"/>
      <c r="Q80" s="878"/>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2"/>
      <c r="AY80" s="832"/>
      <c r="AZ80" s="834"/>
      <c r="BA80" s="834"/>
      <c r="BB80" s="834"/>
      <c r="BC80" s="834"/>
      <c r="BD80" s="835"/>
      <c r="BE80" s="229"/>
      <c r="BF80" s="229"/>
      <c r="BG80" s="229"/>
      <c r="BH80" s="229"/>
      <c r="BI80" s="229"/>
      <c r="BJ80" s="229"/>
      <c r="BK80" s="229"/>
      <c r="BL80" s="229"/>
      <c r="BM80" s="229"/>
      <c r="BN80" s="229"/>
      <c r="BO80" s="229"/>
      <c r="BP80" s="229"/>
      <c r="BQ80" s="226">
        <v>74</v>
      </c>
      <c r="BR80" s="231"/>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18"/>
    </row>
    <row r="81" spans="1:131" ht="26.25" customHeight="1" x14ac:dyDescent="0.2">
      <c r="A81" s="226">
        <v>14</v>
      </c>
      <c r="B81" s="875"/>
      <c r="C81" s="876"/>
      <c r="D81" s="876"/>
      <c r="E81" s="876"/>
      <c r="F81" s="876"/>
      <c r="G81" s="876"/>
      <c r="H81" s="876"/>
      <c r="I81" s="876"/>
      <c r="J81" s="876"/>
      <c r="K81" s="876"/>
      <c r="L81" s="876"/>
      <c r="M81" s="876"/>
      <c r="N81" s="876"/>
      <c r="O81" s="876"/>
      <c r="P81" s="877"/>
      <c r="Q81" s="878"/>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832"/>
      <c r="AP81" s="832"/>
      <c r="AQ81" s="832"/>
      <c r="AR81" s="832"/>
      <c r="AS81" s="832"/>
      <c r="AT81" s="832"/>
      <c r="AU81" s="832"/>
      <c r="AV81" s="832"/>
      <c r="AW81" s="832"/>
      <c r="AX81" s="832"/>
      <c r="AY81" s="832"/>
      <c r="AZ81" s="834"/>
      <c r="BA81" s="834"/>
      <c r="BB81" s="834"/>
      <c r="BC81" s="834"/>
      <c r="BD81" s="835"/>
      <c r="BE81" s="229"/>
      <c r="BF81" s="229"/>
      <c r="BG81" s="229"/>
      <c r="BH81" s="229"/>
      <c r="BI81" s="229"/>
      <c r="BJ81" s="229"/>
      <c r="BK81" s="229"/>
      <c r="BL81" s="229"/>
      <c r="BM81" s="229"/>
      <c r="BN81" s="229"/>
      <c r="BO81" s="229"/>
      <c r="BP81" s="229"/>
      <c r="BQ81" s="226">
        <v>75</v>
      </c>
      <c r="BR81" s="231"/>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18"/>
    </row>
    <row r="82" spans="1:131" ht="26.25" customHeight="1" x14ac:dyDescent="0.2">
      <c r="A82" s="226">
        <v>15</v>
      </c>
      <c r="B82" s="875"/>
      <c r="C82" s="876"/>
      <c r="D82" s="876"/>
      <c r="E82" s="876"/>
      <c r="F82" s="876"/>
      <c r="G82" s="876"/>
      <c r="H82" s="876"/>
      <c r="I82" s="876"/>
      <c r="J82" s="876"/>
      <c r="K82" s="876"/>
      <c r="L82" s="876"/>
      <c r="M82" s="876"/>
      <c r="N82" s="876"/>
      <c r="O82" s="876"/>
      <c r="P82" s="877"/>
      <c r="Q82" s="878"/>
      <c r="R82" s="832"/>
      <c r="S82" s="832"/>
      <c r="T82" s="832"/>
      <c r="U82" s="832"/>
      <c r="V82" s="832"/>
      <c r="W82" s="832"/>
      <c r="X82" s="832"/>
      <c r="Y82" s="832"/>
      <c r="Z82" s="832"/>
      <c r="AA82" s="832"/>
      <c r="AB82" s="832"/>
      <c r="AC82" s="832"/>
      <c r="AD82" s="832"/>
      <c r="AE82" s="832"/>
      <c r="AF82" s="832"/>
      <c r="AG82" s="832"/>
      <c r="AH82" s="832"/>
      <c r="AI82" s="832"/>
      <c r="AJ82" s="832"/>
      <c r="AK82" s="832"/>
      <c r="AL82" s="832"/>
      <c r="AM82" s="832"/>
      <c r="AN82" s="832"/>
      <c r="AO82" s="832"/>
      <c r="AP82" s="832"/>
      <c r="AQ82" s="832"/>
      <c r="AR82" s="832"/>
      <c r="AS82" s="832"/>
      <c r="AT82" s="832"/>
      <c r="AU82" s="832"/>
      <c r="AV82" s="832"/>
      <c r="AW82" s="832"/>
      <c r="AX82" s="832"/>
      <c r="AY82" s="832"/>
      <c r="AZ82" s="834"/>
      <c r="BA82" s="834"/>
      <c r="BB82" s="834"/>
      <c r="BC82" s="834"/>
      <c r="BD82" s="835"/>
      <c r="BE82" s="229"/>
      <c r="BF82" s="229"/>
      <c r="BG82" s="229"/>
      <c r="BH82" s="229"/>
      <c r="BI82" s="229"/>
      <c r="BJ82" s="229"/>
      <c r="BK82" s="229"/>
      <c r="BL82" s="229"/>
      <c r="BM82" s="229"/>
      <c r="BN82" s="229"/>
      <c r="BO82" s="229"/>
      <c r="BP82" s="229"/>
      <c r="BQ82" s="226">
        <v>76</v>
      </c>
      <c r="BR82" s="231"/>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18"/>
    </row>
    <row r="83" spans="1:131" ht="26.25" customHeight="1" x14ac:dyDescent="0.2">
      <c r="A83" s="226">
        <v>16</v>
      </c>
      <c r="B83" s="875"/>
      <c r="C83" s="876"/>
      <c r="D83" s="876"/>
      <c r="E83" s="876"/>
      <c r="F83" s="876"/>
      <c r="G83" s="876"/>
      <c r="H83" s="876"/>
      <c r="I83" s="876"/>
      <c r="J83" s="876"/>
      <c r="K83" s="876"/>
      <c r="L83" s="876"/>
      <c r="M83" s="876"/>
      <c r="N83" s="876"/>
      <c r="O83" s="876"/>
      <c r="P83" s="877"/>
      <c r="Q83" s="878"/>
      <c r="R83" s="832"/>
      <c r="S83" s="832"/>
      <c r="T83" s="832"/>
      <c r="U83" s="832"/>
      <c r="V83" s="832"/>
      <c r="W83" s="832"/>
      <c r="X83" s="832"/>
      <c r="Y83" s="832"/>
      <c r="Z83" s="832"/>
      <c r="AA83" s="832"/>
      <c r="AB83" s="832"/>
      <c r="AC83" s="832"/>
      <c r="AD83" s="832"/>
      <c r="AE83" s="832"/>
      <c r="AF83" s="832"/>
      <c r="AG83" s="832"/>
      <c r="AH83" s="832"/>
      <c r="AI83" s="832"/>
      <c r="AJ83" s="832"/>
      <c r="AK83" s="832"/>
      <c r="AL83" s="832"/>
      <c r="AM83" s="832"/>
      <c r="AN83" s="832"/>
      <c r="AO83" s="832"/>
      <c r="AP83" s="832"/>
      <c r="AQ83" s="832"/>
      <c r="AR83" s="832"/>
      <c r="AS83" s="832"/>
      <c r="AT83" s="832"/>
      <c r="AU83" s="832"/>
      <c r="AV83" s="832"/>
      <c r="AW83" s="832"/>
      <c r="AX83" s="832"/>
      <c r="AY83" s="832"/>
      <c r="AZ83" s="834"/>
      <c r="BA83" s="834"/>
      <c r="BB83" s="834"/>
      <c r="BC83" s="834"/>
      <c r="BD83" s="835"/>
      <c r="BE83" s="229"/>
      <c r="BF83" s="229"/>
      <c r="BG83" s="229"/>
      <c r="BH83" s="229"/>
      <c r="BI83" s="229"/>
      <c r="BJ83" s="229"/>
      <c r="BK83" s="229"/>
      <c r="BL83" s="229"/>
      <c r="BM83" s="229"/>
      <c r="BN83" s="229"/>
      <c r="BO83" s="229"/>
      <c r="BP83" s="229"/>
      <c r="BQ83" s="226">
        <v>77</v>
      </c>
      <c r="BR83" s="231"/>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18"/>
    </row>
    <row r="84" spans="1:131" ht="26.25" customHeight="1" x14ac:dyDescent="0.2">
      <c r="A84" s="226">
        <v>17</v>
      </c>
      <c r="B84" s="875"/>
      <c r="C84" s="876"/>
      <c r="D84" s="876"/>
      <c r="E84" s="876"/>
      <c r="F84" s="876"/>
      <c r="G84" s="876"/>
      <c r="H84" s="876"/>
      <c r="I84" s="876"/>
      <c r="J84" s="876"/>
      <c r="K84" s="876"/>
      <c r="L84" s="876"/>
      <c r="M84" s="876"/>
      <c r="N84" s="876"/>
      <c r="O84" s="876"/>
      <c r="P84" s="877"/>
      <c r="Q84" s="878"/>
      <c r="R84" s="832"/>
      <c r="S84" s="832"/>
      <c r="T84" s="832"/>
      <c r="U84" s="832"/>
      <c r="V84" s="832"/>
      <c r="W84" s="832"/>
      <c r="X84" s="832"/>
      <c r="Y84" s="832"/>
      <c r="Z84" s="832"/>
      <c r="AA84" s="832"/>
      <c r="AB84" s="832"/>
      <c r="AC84" s="832"/>
      <c r="AD84" s="832"/>
      <c r="AE84" s="832"/>
      <c r="AF84" s="832"/>
      <c r="AG84" s="832"/>
      <c r="AH84" s="832"/>
      <c r="AI84" s="832"/>
      <c r="AJ84" s="832"/>
      <c r="AK84" s="832"/>
      <c r="AL84" s="832"/>
      <c r="AM84" s="832"/>
      <c r="AN84" s="832"/>
      <c r="AO84" s="832"/>
      <c r="AP84" s="832"/>
      <c r="AQ84" s="832"/>
      <c r="AR84" s="832"/>
      <c r="AS84" s="832"/>
      <c r="AT84" s="832"/>
      <c r="AU84" s="832"/>
      <c r="AV84" s="832"/>
      <c r="AW84" s="832"/>
      <c r="AX84" s="832"/>
      <c r="AY84" s="832"/>
      <c r="AZ84" s="834"/>
      <c r="BA84" s="834"/>
      <c r="BB84" s="834"/>
      <c r="BC84" s="834"/>
      <c r="BD84" s="835"/>
      <c r="BE84" s="229"/>
      <c r="BF84" s="229"/>
      <c r="BG84" s="229"/>
      <c r="BH84" s="229"/>
      <c r="BI84" s="229"/>
      <c r="BJ84" s="229"/>
      <c r="BK84" s="229"/>
      <c r="BL84" s="229"/>
      <c r="BM84" s="229"/>
      <c r="BN84" s="229"/>
      <c r="BO84" s="229"/>
      <c r="BP84" s="229"/>
      <c r="BQ84" s="226">
        <v>78</v>
      </c>
      <c r="BR84" s="231"/>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18"/>
    </row>
    <row r="85" spans="1:131" ht="26.25" customHeight="1" x14ac:dyDescent="0.2">
      <c r="A85" s="226">
        <v>18</v>
      </c>
      <c r="B85" s="875"/>
      <c r="C85" s="876"/>
      <c r="D85" s="876"/>
      <c r="E85" s="876"/>
      <c r="F85" s="876"/>
      <c r="G85" s="876"/>
      <c r="H85" s="876"/>
      <c r="I85" s="876"/>
      <c r="J85" s="876"/>
      <c r="K85" s="876"/>
      <c r="L85" s="876"/>
      <c r="M85" s="876"/>
      <c r="N85" s="876"/>
      <c r="O85" s="876"/>
      <c r="P85" s="877"/>
      <c r="Q85" s="878"/>
      <c r="R85" s="832"/>
      <c r="S85" s="832"/>
      <c r="T85" s="832"/>
      <c r="U85" s="832"/>
      <c r="V85" s="832"/>
      <c r="W85" s="832"/>
      <c r="X85" s="832"/>
      <c r="Y85" s="832"/>
      <c r="Z85" s="832"/>
      <c r="AA85" s="832"/>
      <c r="AB85" s="832"/>
      <c r="AC85" s="832"/>
      <c r="AD85" s="832"/>
      <c r="AE85" s="832"/>
      <c r="AF85" s="832"/>
      <c r="AG85" s="832"/>
      <c r="AH85" s="832"/>
      <c r="AI85" s="832"/>
      <c r="AJ85" s="832"/>
      <c r="AK85" s="832"/>
      <c r="AL85" s="832"/>
      <c r="AM85" s="832"/>
      <c r="AN85" s="832"/>
      <c r="AO85" s="832"/>
      <c r="AP85" s="832"/>
      <c r="AQ85" s="832"/>
      <c r="AR85" s="832"/>
      <c r="AS85" s="832"/>
      <c r="AT85" s="832"/>
      <c r="AU85" s="832"/>
      <c r="AV85" s="832"/>
      <c r="AW85" s="832"/>
      <c r="AX85" s="832"/>
      <c r="AY85" s="832"/>
      <c r="AZ85" s="834"/>
      <c r="BA85" s="834"/>
      <c r="BB85" s="834"/>
      <c r="BC85" s="834"/>
      <c r="BD85" s="835"/>
      <c r="BE85" s="229"/>
      <c r="BF85" s="229"/>
      <c r="BG85" s="229"/>
      <c r="BH85" s="229"/>
      <c r="BI85" s="229"/>
      <c r="BJ85" s="229"/>
      <c r="BK85" s="229"/>
      <c r="BL85" s="229"/>
      <c r="BM85" s="229"/>
      <c r="BN85" s="229"/>
      <c r="BO85" s="229"/>
      <c r="BP85" s="229"/>
      <c r="BQ85" s="226">
        <v>79</v>
      </c>
      <c r="BR85" s="231"/>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18"/>
    </row>
    <row r="86" spans="1:131" ht="26.25" customHeight="1" x14ac:dyDescent="0.2">
      <c r="A86" s="226">
        <v>19</v>
      </c>
      <c r="B86" s="875"/>
      <c r="C86" s="876"/>
      <c r="D86" s="876"/>
      <c r="E86" s="876"/>
      <c r="F86" s="876"/>
      <c r="G86" s="876"/>
      <c r="H86" s="876"/>
      <c r="I86" s="876"/>
      <c r="J86" s="876"/>
      <c r="K86" s="876"/>
      <c r="L86" s="876"/>
      <c r="M86" s="876"/>
      <c r="N86" s="876"/>
      <c r="O86" s="876"/>
      <c r="P86" s="877"/>
      <c r="Q86" s="878"/>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34"/>
      <c r="BA86" s="834"/>
      <c r="BB86" s="834"/>
      <c r="BC86" s="834"/>
      <c r="BD86" s="835"/>
      <c r="BE86" s="229"/>
      <c r="BF86" s="229"/>
      <c r="BG86" s="229"/>
      <c r="BH86" s="229"/>
      <c r="BI86" s="229"/>
      <c r="BJ86" s="229"/>
      <c r="BK86" s="229"/>
      <c r="BL86" s="229"/>
      <c r="BM86" s="229"/>
      <c r="BN86" s="229"/>
      <c r="BO86" s="229"/>
      <c r="BP86" s="229"/>
      <c r="BQ86" s="226">
        <v>80</v>
      </c>
      <c r="BR86" s="231"/>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18"/>
    </row>
    <row r="87" spans="1:131" ht="26.25" customHeight="1" x14ac:dyDescent="0.2">
      <c r="A87" s="232">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29"/>
      <c r="BF87" s="229"/>
      <c r="BG87" s="229"/>
      <c r="BH87" s="229"/>
      <c r="BI87" s="229"/>
      <c r="BJ87" s="229"/>
      <c r="BK87" s="229"/>
      <c r="BL87" s="229"/>
      <c r="BM87" s="229"/>
      <c r="BN87" s="229"/>
      <c r="BO87" s="229"/>
      <c r="BP87" s="229"/>
      <c r="BQ87" s="226">
        <v>81</v>
      </c>
      <c r="BR87" s="231"/>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18"/>
    </row>
    <row r="88" spans="1:131" ht="26.25" customHeight="1" thickBot="1" x14ac:dyDescent="0.25">
      <c r="A88" s="228" t="s">
        <v>379</v>
      </c>
      <c r="B88" s="791" t="s">
        <v>403</v>
      </c>
      <c r="C88" s="792"/>
      <c r="D88" s="792"/>
      <c r="E88" s="792"/>
      <c r="F88" s="792"/>
      <c r="G88" s="792"/>
      <c r="H88" s="792"/>
      <c r="I88" s="792"/>
      <c r="J88" s="792"/>
      <c r="K88" s="792"/>
      <c r="L88" s="792"/>
      <c r="M88" s="792"/>
      <c r="N88" s="792"/>
      <c r="O88" s="792"/>
      <c r="P88" s="793"/>
      <c r="Q88" s="842"/>
      <c r="R88" s="843"/>
      <c r="S88" s="843"/>
      <c r="T88" s="843"/>
      <c r="U88" s="843"/>
      <c r="V88" s="843"/>
      <c r="W88" s="843"/>
      <c r="X88" s="843"/>
      <c r="Y88" s="843"/>
      <c r="Z88" s="843"/>
      <c r="AA88" s="843"/>
      <c r="AB88" s="843"/>
      <c r="AC88" s="843"/>
      <c r="AD88" s="843"/>
      <c r="AE88" s="843"/>
      <c r="AF88" s="846">
        <v>3001</v>
      </c>
      <c r="AG88" s="846"/>
      <c r="AH88" s="846"/>
      <c r="AI88" s="846"/>
      <c r="AJ88" s="846"/>
      <c r="AK88" s="843"/>
      <c r="AL88" s="843"/>
      <c r="AM88" s="843"/>
      <c r="AN88" s="843"/>
      <c r="AO88" s="843"/>
      <c r="AP88" s="846">
        <v>6308</v>
      </c>
      <c r="AQ88" s="846"/>
      <c r="AR88" s="846"/>
      <c r="AS88" s="846"/>
      <c r="AT88" s="846"/>
      <c r="AU88" s="846">
        <v>672</v>
      </c>
      <c r="AV88" s="846"/>
      <c r="AW88" s="846"/>
      <c r="AX88" s="846"/>
      <c r="AY88" s="846"/>
      <c r="AZ88" s="851"/>
      <c r="BA88" s="851"/>
      <c r="BB88" s="851"/>
      <c r="BC88" s="851"/>
      <c r="BD88" s="852"/>
      <c r="BE88" s="229"/>
      <c r="BF88" s="229"/>
      <c r="BG88" s="229"/>
      <c r="BH88" s="229"/>
      <c r="BI88" s="229"/>
      <c r="BJ88" s="229"/>
      <c r="BK88" s="229"/>
      <c r="BL88" s="229"/>
      <c r="BM88" s="229"/>
      <c r="BN88" s="229"/>
      <c r="BO88" s="229"/>
      <c r="BP88" s="229"/>
      <c r="BQ88" s="226">
        <v>82</v>
      </c>
      <c r="BR88" s="231"/>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91" t="s">
        <v>404</v>
      </c>
      <c r="BS102" s="792"/>
      <c r="BT102" s="792"/>
      <c r="BU102" s="792"/>
      <c r="BV102" s="792"/>
      <c r="BW102" s="792"/>
      <c r="BX102" s="792"/>
      <c r="BY102" s="792"/>
      <c r="BZ102" s="792"/>
      <c r="CA102" s="792"/>
      <c r="CB102" s="792"/>
      <c r="CC102" s="792"/>
      <c r="CD102" s="792"/>
      <c r="CE102" s="792"/>
      <c r="CF102" s="792"/>
      <c r="CG102" s="793"/>
      <c r="CH102" s="889"/>
      <c r="CI102" s="890"/>
      <c r="CJ102" s="890"/>
      <c r="CK102" s="890"/>
      <c r="CL102" s="891"/>
      <c r="CM102" s="889"/>
      <c r="CN102" s="890"/>
      <c r="CO102" s="890"/>
      <c r="CP102" s="890"/>
      <c r="CQ102" s="891"/>
      <c r="CR102" s="892">
        <v>5</v>
      </c>
      <c r="CS102" s="854"/>
      <c r="CT102" s="854"/>
      <c r="CU102" s="854"/>
      <c r="CV102" s="893"/>
      <c r="CW102" s="892"/>
      <c r="CX102" s="854"/>
      <c r="CY102" s="854"/>
      <c r="CZ102" s="854"/>
      <c r="DA102" s="893"/>
      <c r="DB102" s="892">
        <v>700</v>
      </c>
      <c r="DC102" s="854"/>
      <c r="DD102" s="854"/>
      <c r="DE102" s="854"/>
      <c r="DF102" s="893"/>
      <c r="DG102" s="892"/>
      <c r="DH102" s="854"/>
      <c r="DI102" s="854"/>
      <c r="DJ102" s="854"/>
      <c r="DK102" s="893"/>
      <c r="DL102" s="892"/>
      <c r="DM102" s="854"/>
      <c r="DN102" s="854"/>
      <c r="DO102" s="854"/>
      <c r="DP102" s="893"/>
      <c r="DQ102" s="892"/>
      <c r="DR102" s="854"/>
      <c r="DS102" s="854"/>
      <c r="DT102" s="854"/>
      <c r="DU102" s="893"/>
      <c r="DV102" s="791"/>
      <c r="DW102" s="792"/>
      <c r="DX102" s="792"/>
      <c r="DY102" s="792"/>
      <c r="DZ102" s="916"/>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7" t="s">
        <v>405</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8" t="s">
        <v>406</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9" t="s">
        <v>409</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410</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8" customFormat="1" ht="26.25" customHeight="1" x14ac:dyDescent="0.2">
      <c r="A109" s="914" t="s">
        <v>411</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412</v>
      </c>
      <c r="AB109" s="895"/>
      <c r="AC109" s="895"/>
      <c r="AD109" s="895"/>
      <c r="AE109" s="896"/>
      <c r="AF109" s="894" t="s">
        <v>413</v>
      </c>
      <c r="AG109" s="895"/>
      <c r="AH109" s="895"/>
      <c r="AI109" s="895"/>
      <c r="AJ109" s="896"/>
      <c r="AK109" s="894" t="s">
        <v>295</v>
      </c>
      <c r="AL109" s="895"/>
      <c r="AM109" s="895"/>
      <c r="AN109" s="895"/>
      <c r="AO109" s="896"/>
      <c r="AP109" s="894" t="s">
        <v>414</v>
      </c>
      <c r="AQ109" s="895"/>
      <c r="AR109" s="895"/>
      <c r="AS109" s="895"/>
      <c r="AT109" s="897"/>
      <c r="AU109" s="914" t="s">
        <v>411</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412</v>
      </c>
      <c r="BR109" s="895"/>
      <c r="BS109" s="895"/>
      <c r="BT109" s="895"/>
      <c r="BU109" s="896"/>
      <c r="BV109" s="894" t="s">
        <v>413</v>
      </c>
      <c r="BW109" s="895"/>
      <c r="BX109" s="895"/>
      <c r="BY109" s="895"/>
      <c r="BZ109" s="896"/>
      <c r="CA109" s="894" t="s">
        <v>295</v>
      </c>
      <c r="CB109" s="895"/>
      <c r="CC109" s="895"/>
      <c r="CD109" s="895"/>
      <c r="CE109" s="896"/>
      <c r="CF109" s="915" t="s">
        <v>414</v>
      </c>
      <c r="CG109" s="915"/>
      <c r="CH109" s="915"/>
      <c r="CI109" s="915"/>
      <c r="CJ109" s="915"/>
      <c r="CK109" s="894" t="s">
        <v>415</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412</v>
      </c>
      <c r="DH109" s="895"/>
      <c r="DI109" s="895"/>
      <c r="DJ109" s="895"/>
      <c r="DK109" s="896"/>
      <c r="DL109" s="894" t="s">
        <v>413</v>
      </c>
      <c r="DM109" s="895"/>
      <c r="DN109" s="895"/>
      <c r="DO109" s="895"/>
      <c r="DP109" s="896"/>
      <c r="DQ109" s="894" t="s">
        <v>295</v>
      </c>
      <c r="DR109" s="895"/>
      <c r="DS109" s="895"/>
      <c r="DT109" s="895"/>
      <c r="DU109" s="896"/>
      <c r="DV109" s="894" t="s">
        <v>414</v>
      </c>
      <c r="DW109" s="895"/>
      <c r="DX109" s="895"/>
      <c r="DY109" s="895"/>
      <c r="DZ109" s="897"/>
    </row>
    <row r="110" spans="1:131" s="218" customFormat="1" ht="26.25" customHeight="1" x14ac:dyDescent="0.2">
      <c r="A110" s="898" t="s">
        <v>416</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982499</v>
      </c>
      <c r="AB110" s="902"/>
      <c r="AC110" s="902"/>
      <c r="AD110" s="902"/>
      <c r="AE110" s="903"/>
      <c r="AF110" s="904">
        <v>1014259</v>
      </c>
      <c r="AG110" s="902"/>
      <c r="AH110" s="902"/>
      <c r="AI110" s="902"/>
      <c r="AJ110" s="903"/>
      <c r="AK110" s="904">
        <v>996923</v>
      </c>
      <c r="AL110" s="902"/>
      <c r="AM110" s="902"/>
      <c r="AN110" s="902"/>
      <c r="AO110" s="903"/>
      <c r="AP110" s="905">
        <v>13</v>
      </c>
      <c r="AQ110" s="906"/>
      <c r="AR110" s="906"/>
      <c r="AS110" s="906"/>
      <c r="AT110" s="907"/>
      <c r="AU110" s="908" t="s">
        <v>69</v>
      </c>
      <c r="AV110" s="909"/>
      <c r="AW110" s="909"/>
      <c r="AX110" s="909"/>
      <c r="AY110" s="909"/>
      <c r="AZ110" s="931" t="s">
        <v>417</v>
      </c>
      <c r="BA110" s="899"/>
      <c r="BB110" s="899"/>
      <c r="BC110" s="899"/>
      <c r="BD110" s="899"/>
      <c r="BE110" s="899"/>
      <c r="BF110" s="899"/>
      <c r="BG110" s="899"/>
      <c r="BH110" s="899"/>
      <c r="BI110" s="899"/>
      <c r="BJ110" s="899"/>
      <c r="BK110" s="899"/>
      <c r="BL110" s="899"/>
      <c r="BM110" s="899"/>
      <c r="BN110" s="899"/>
      <c r="BO110" s="899"/>
      <c r="BP110" s="900"/>
      <c r="BQ110" s="932">
        <v>10935473</v>
      </c>
      <c r="BR110" s="933"/>
      <c r="BS110" s="933"/>
      <c r="BT110" s="933"/>
      <c r="BU110" s="933"/>
      <c r="BV110" s="933">
        <v>11022743</v>
      </c>
      <c r="BW110" s="933"/>
      <c r="BX110" s="933"/>
      <c r="BY110" s="933"/>
      <c r="BZ110" s="933"/>
      <c r="CA110" s="933">
        <v>12800850</v>
      </c>
      <c r="CB110" s="933"/>
      <c r="CC110" s="933"/>
      <c r="CD110" s="933"/>
      <c r="CE110" s="933"/>
      <c r="CF110" s="946">
        <v>166.8</v>
      </c>
      <c r="CG110" s="947"/>
      <c r="CH110" s="947"/>
      <c r="CI110" s="947"/>
      <c r="CJ110" s="947"/>
      <c r="CK110" s="948" t="s">
        <v>418</v>
      </c>
      <c r="CL110" s="949"/>
      <c r="CM110" s="931" t="s">
        <v>419</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18" customFormat="1" ht="26.25" customHeight="1" x14ac:dyDescent="0.2">
      <c r="A111" s="936" t="s">
        <v>420</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421</v>
      </c>
      <c r="BA111" s="925"/>
      <c r="BB111" s="925"/>
      <c r="BC111" s="925"/>
      <c r="BD111" s="925"/>
      <c r="BE111" s="925"/>
      <c r="BF111" s="925"/>
      <c r="BG111" s="925"/>
      <c r="BH111" s="925"/>
      <c r="BI111" s="925"/>
      <c r="BJ111" s="925"/>
      <c r="BK111" s="925"/>
      <c r="BL111" s="925"/>
      <c r="BM111" s="925"/>
      <c r="BN111" s="925"/>
      <c r="BO111" s="925"/>
      <c r="BP111" s="926"/>
      <c r="BQ111" s="927">
        <v>26358</v>
      </c>
      <c r="BR111" s="928"/>
      <c r="BS111" s="928"/>
      <c r="BT111" s="928"/>
      <c r="BU111" s="928"/>
      <c r="BV111" s="928">
        <v>19991</v>
      </c>
      <c r="BW111" s="928"/>
      <c r="BX111" s="928"/>
      <c r="BY111" s="928"/>
      <c r="BZ111" s="928"/>
      <c r="CA111" s="928">
        <v>13668</v>
      </c>
      <c r="CB111" s="928"/>
      <c r="CC111" s="928"/>
      <c r="CD111" s="928"/>
      <c r="CE111" s="928"/>
      <c r="CF111" s="922">
        <v>0.2</v>
      </c>
      <c r="CG111" s="923"/>
      <c r="CH111" s="923"/>
      <c r="CI111" s="923"/>
      <c r="CJ111" s="923"/>
      <c r="CK111" s="950"/>
      <c r="CL111" s="951"/>
      <c r="CM111" s="924" t="s">
        <v>422</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v>26358</v>
      </c>
      <c r="DH111" s="928"/>
      <c r="DI111" s="928"/>
      <c r="DJ111" s="928"/>
      <c r="DK111" s="928"/>
      <c r="DL111" s="928">
        <v>19991</v>
      </c>
      <c r="DM111" s="928"/>
      <c r="DN111" s="928"/>
      <c r="DO111" s="928"/>
      <c r="DP111" s="928"/>
      <c r="DQ111" s="928">
        <v>13668</v>
      </c>
      <c r="DR111" s="928"/>
      <c r="DS111" s="928"/>
      <c r="DT111" s="928"/>
      <c r="DU111" s="928"/>
      <c r="DV111" s="929">
        <v>0.2</v>
      </c>
      <c r="DW111" s="929"/>
      <c r="DX111" s="929"/>
      <c r="DY111" s="929"/>
      <c r="DZ111" s="930"/>
    </row>
    <row r="112" spans="1:131" s="218" customFormat="1" ht="26.25" customHeight="1" x14ac:dyDescent="0.2">
      <c r="A112" s="954" t="s">
        <v>423</v>
      </c>
      <c r="B112" s="955"/>
      <c r="C112" s="925" t="s">
        <v>424</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425</v>
      </c>
      <c r="BA112" s="925"/>
      <c r="BB112" s="925"/>
      <c r="BC112" s="925"/>
      <c r="BD112" s="925"/>
      <c r="BE112" s="925"/>
      <c r="BF112" s="925"/>
      <c r="BG112" s="925"/>
      <c r="BH112" s="925"/>
      <c r="BI112" s="925"/>
      <c r="BJ112" s="925"/>
      <c r="BK112" s="925"/>
      <c r="BL112" s="925"/>
      <c r="BM112" s="925"/>
      <c r="BN112" s="925"/>
      <c r="BO112" s="925"/>
      <c r="BP112" s="926"/>
      <c r="BQ112" s="927">
        <v>3157403</v>
      </c>
      <c r="BR112" s="928"/>
      <c r="BS112" s="928"/>
      <c r="BT112" s="928"/>
      <c r="BU112" s="928"/>
      <c r="BV112" s="928">
        <v>2849059</v>
      </c>
      <c r="BW112" s="928"/>
      <c r="BX112" s="928"/>
      <c r="BY112" s="928"/>
      <c r="BZ112" s="928"/>
      <c r="CA112" s="928">
        <v>2535780</v>
      </c>
      <c r="CB112" s="928"/>
      <c r="CC112" s="928"/>
      <c r="CD112" s="928"/>
      <c r="CE112" s="928"/>
      <c r="CF112" s="922">
        <v>33</v>
      </c>
      <c r="CG112" s="923"/>
      <c r="CH112" s="923"/>
      <c r="CI112" s="923"/>
      <c r="CJ112" s="923"/>
      <c r="CK112" s="950"/>
      <c r="CL112" s="951"/>
      <c r="CM112" s="924" t="s">
        <v>426</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18" customFormat="1" ht="26.25" customHeight="1" x14ac:dyDescent="0.2">
      <c r="A113" s="956"/>
      <c r="B113" s="957"/>
      <c r="C113" s="925" t="s">
        <v>427</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257518</v>
      </c>
      <c r="AB113" s="940"/>
      <c r="AC113" s="940"/>
      <c r="AD113" s="940"/>
      <c r="AE113" s="941"/>
      <c r="AF113" s="942">
        <v>259235</v>
      </c>
      <c r="AG113" s="940"/>
      <c r="AH113" s="940"/>
      <c r="AI113" s="940"/>
      <c r="AJ113" s="941"/>
      <c r="AK113" s="942">
        <v>239848</v>
      </c>
      <c r="AL113" s="940"/>
      <c r="AM113" s="940"/>
      <c r="AN113" s="940"/>
      <c r="AO113" s="941"/>
      <c r="AP113" s="943">
        <v>3.1</v>
      </c>
      <c r="AQ113" s="944"/>
      <c r="AR113" s="944"/>
      <c r="AS113" s="944"/>
      <c r="AT113" s="945"/>
      <c r="AU113" s="910"/>
      <c r="AV113" s="911"/>
      <c r="AW113" s="911"/>
      <c r="AX113" s="911"/>
      <c r="AY113" s="911"/>
      <c r="AZ113" s="924" t="s">
        <v>428</v>
      </c>
      <c r="BA113" s="925"/>
      <c r="BB113" s="925"/>
      <c r="BC113" s="925"/>
      <c r="BD113" s="925"/>
      <c r="BE113" s="925"/>
      <c r="BF113" s="925"/>
      <c r="BG113" s="925"/>
      <c r="BH113" s="925"/>
      <c r="BI113" s="925"/>
      <c r="BJ113" s="925"/>
      <c r="BK113" s="925"/>
      <c r="BL113" s="925"/>
      <c r="BM113" s="925"/>
      <c r="BN113" s="925"/>
      <c r="BO113" s="925"/>
      <c r="BP113" s="926"/>
      <c r="BQ113" s="927">
        <v>370234</v>
      </c>
      <c r="BR113" s="928"/>
      <c r="BS113" s="928"/>
      <c r="BT113" s="928"/>
      <c r="BU113" s="928"/>
      <c r="BV113" s="928">
        <v>495963</v>
      </c>
      <c r="BW113" s="928"/>
      <c r="BX113" s="928"/>
      <c r="BY113" s="928"/>
      <c r="BZ113" s="928"/>
      <c r="CA113" s="928">
        <v>806230</v>
      </c>
      <c r="CB113" s="928"/>
      <c r="CC113" s="928"/>
      <c r="CD113" s="928"/>
      <c r="CE113" s="928"/>
      <c r="CF113" s="922">
        <v>10.5</v>
      </c>
      <c r="CG113" s="923"/>
      <c r="CH113" s="923"/>
      <c r="CI113" s="923"/>
      <c r="CJ113" s="923"/>
      <c r="CK113" s="950"/>
      <c r="CL113" s="951"/>
      <c r="CM113" s="924" t="s">
        <v>429</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18" customFormat="1" ht="26.25" customHeight="1" x14ac:dyDescent="0.2">
      <c r="A114" s="956"/>
      <c r="B114" s="957"/>
      <c r="C114" s="925" t="s">
        <v>430</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97774</v>
      </c>
      <c r="AB114" s="961"/>
      <c r="AC114" s="961"/>
      <c r="AD114" s="961"/>
      <c r="AE114" s="962"/>
      <c r="AF114" s="963">
        <v>62841</v>
      </c>
      <c r="AG114" s="961"/>
      <c r="AH114" s="961"/>
      <c r="AI114" s="961"/>
      <c r="AJ114" s="962"/>
      <c r="AK114" s="963">
        <v>68176</v>
      </c>
      <c r="AL114" s="961"/>
      <c r="AM114" s="961"/>
      <c r="AN114" s="961"/>
      <c r="AO114" s="962"/>
      <c r="AP114" s="964">
        <v>0.9</v>
      </c>
      <c r="AQ114" s="965"/>
      <c r="AR114" s="965"/>
      <c r="AS114" s="965"/>
      <c r="AT114" s="966"/>
      <c r="AU114" s="910"/>
      <c r="AV114" s="911"/>
      <c r="AW114" s="911"/>
      <c r="AX114" s="911"/>
      <c r="AY114" s="911"/>
      <c r="AZ114" s="924" t="s">
        <v>431</v>
      </c>
      <c r="BA114" s="925"/>
      <c r="BB114" s="925"/>
      <c r="BC114" s="925"/>
      <c r="BD114" s="925"/>
      <c r="BE114" s="925"/>
      <c r="BF114" s="925"/>
      <c r="BG114" s="925"/>
      <c r="BH114" s="925"/>
      <c r="BI114" s="925"/>
      <c r="BJ114" s="925"/>
      <c r="BK114" s="925"/>
      <c r="BL114" s="925"/>
      <c r="BM114" s="925"/>
      <c r="BN114" s="925"/>
      <c r="BO114" s="925"/>
      <c r="BP114" s="926"/>
      <c r="BQ114" s="927">
        <v>1273882</v>
      </c>
      <c r="BR114" s="928"/>
      <c r="BS114" s="928"/>
      <c r="BT114" s="928"/>
      <c r="BU114" s="928"/>
      <c r="BV114" s="928">
        <v>1183944</v>
      </c>
      <c r="BW114" s="928"/>
      <c r="BX114" s="928"/>
      <c r="BY114" s="928"/>
      <c r="BZ114" s="928"/>
      <c r="CA114" s="928">
        <v>1117479</v>
      </c>
      <c r="CB114" s="928"/>
      <c r="CC114" s="928"/>
      <c r="CD114" s="928"/>
      <c r="CE114" s="928"/>
      <c r="CF114" s="922">
        <v>14.6</v>
      </c>
      <c r="CG114" s="923"/>
      <c r="CH114" s="923"/>
      <c r="CI114" s="923"/>
      <c r="CJ114" s="923"/>
      <c r="CK114" s="950"/>
      <c r="CL114" s="951"/>
      <c r="CM114" s="924" t="s">
        <v>432</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18" customFormat="1" ht="26.25" customHeight="1" x14ac:dyDescent="0.2">
      <c r="A115" s="956"/>
      <c r="B115" s="957"/>
      <c r="C115" s="925" t="s">
        <v>433</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v>6399</v>
      </c>
      <c r="AB115" s="940"/>
      <c r="AC115" s="940"/>
      <c r="AD115" s="940"/>
      <c r="AE115" s="941"/>
      <c r="AF115" s="942">
        <v>6363</v>
      </c>
      <c r="AG115" s="940"/>
      <c r="AH115" s="940"/>
      <c r="AI115" s="940"/>
      <c r="AJ115" s="941"/>
      <c r="AK115" s="942">
        <v>6325</v>
      </c>
      <c r="AL115" s="940"/>
      <c r="AM115" s="940"/>
      <c r="AN115" s="940"/>
      <c r="AO115" s="941"/>
      <c r="AP115" s="943">
        <v>0.1</v>
      </c>
      <c r="AQ115" s="944"/>
      <c r="AR115" s="944"/>
      <c r="AS115" s="944"/>
      <c r="AT115" s="945"/>
      <c r="AU115" s="910"/>
      <c r="AV115" s="911"/>
      <c r="AW115" s="911"/>
      <c r="AX115" s="911"/>
      <c r="AY115" s="911"/>
      <c r="AZ115" s="924" t="s">
        <v>434</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435</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18" customFormat="1" ht="26.25" customHeight="1" x14ac:dyDescent="0.2">
      <c r="A116" s="958"/>
      <c r="B116" s="959"/>
      <c r="C116" s="967" t="s">
        <v>436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v>4</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437</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438</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18" customFormat="1" ht="26.25" customHeight="1" x14ac:dyDescent="0.2">
      <c r="A117" s="914" t="s">
        <v>178</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439</v>
      </c>
      <c r="Z117" s="896"/>
      <c r="AA117" s="980">
        <v>1344190</v>
      </c>
      <c r="AB117" s="981"/>
      <c r="AC117" s="981"/>
      <c r="AD117" s="981"/>
      <c r="AE117" s="982"/>
      <c r="AF117" s="983">
        <v>1342702</v>
      </c>
      <c r="AG117" s="981"/>
      <c r="AH117" s="981"/>
      <c r="AI117" s="981"/>
      <c r="AJ117" s="982"/>
      <c r="AK117" s="983">
        <v>1311272</v>
      </c>
      <c r="AL117" s="981"/>
      <c r="AM117" s="981"/>
      <c r="AN117" s="981"/>
      <c r="AO117" s="982"/>
      <c r="AP117" s="984"/>
      <c r="AQ117" s="985"/>
      <c r="AR117" s="985"/>
      <c r="AS117" s="985"/>
      <c r="AT117" s="986"/>
      <c r="AU117" s="910"/>
      <c r="AV117" s="911"/>
      <c r="AW117" s="911"/>
      <c r="AX117" s="911"/>
      <c r="AY117" s="911"/>
      <c r="AZ117" s="976" t="s">
        <v>440</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441</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18" customFormat="1" ht="26.25" customHeight="1" x14ac:dyDescent="0.2">
      <c r="A118" s="914" t="s">
        <v>415</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412</v>
      </c>
      <c r="AB118" s="895"/>
      <c r="AC118" s="895"/>
      <c r="AD118" s="895"/>
      <c r="AE118" s="896"/>
      <c r="AF118" s="894" t="s">
        <v>413</v>
      </c>
      <c r="AG118" s="895"/>
      <c r="AH118" s="895"/>
      <c r="AI118" s="895"/>
      <c r="AJ118" s="896"/>
      <c r="AK118" s="894" t="s">
        <v>295</v>
      </c>
      <c r="AL118" s="895"/>
      <c r="AM118" s="895"/>
      <c r="AN118" s="895"/>
      <c r="AO118" s="896"/>
      <c r="AP118" s="972" t="s">
        <v>414</v>
      </c>
      <c r="AQ118" s="973"/>
      <c r="AR118" s="973"/>
      <c r="AS118" s="973"/>
      <c r="AT118" s="974"/>
      <c r="AU118" s="910"/>
      <c r="AV118" s="911"/>
      <c r="AW118" s="911"/>
      <c r="AX118" s="911"/>
      <c r="AY118" s="911"/>
      <c r="AZ118" s="975" t="s">
        <v>442</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443</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18" customFormat="1" ht="26.25" customHeight="1" x14ac:dyDescent="0.2">
      <c r="A119" s="1058" t="s">
        <v>418</v>
      </c>
      <c r="B119" s="949"/>
      <c r="C119" s="931" t="s">
        <v>419</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39" t="s">
        <v>178</v>
      </c>
      <c r="BA119" s="239"/>
      <c r="BB119" s="239"/>
      <c r="BC119" s="239"/>
      <c r="BD119" s="239"/>
      <c r="BE119" s="239"/>
      <c r="BF119" s="239"/>
      <c r="BG119" s="239"/>
      <c r="BH119" s="239"/>
      <c r="BI119" s="239"/>
      <c r="BJ119" s="239"/>
      <c r="BK119" s="239"/>
      <c r="BL119" s="239"/>
      <c r="BM119" s="239"/>
      <c r="BN119" s="239"/>
      <c r="BO119" s="979" t="s">
        <v>444</v>
      </c>
      <c r="BP119" s="1007"/>
      <c r="BQ119" s="1001">
        <v>15763350</v>
      </c>
      <c r="BR119" s="1002"/>
      <c r="BS119" s="1002"/>
      <c r="BT119" s="1002"/>
      <c r="BU119" s="1002"/>
      <c r="BV119" s="1002">
        <v>15571700</v>
      </c>
      <c r="BW119" s="1002"/>
      <c r="BX119" s="1002"/>
      <c r="BY119" s="1002"/>
      <c r="BZ119" s="1002"/>
      <c r="CA119" s="1002">
        <v>17274007</v>
      </c>
      <c r="CB119" s="1002"/>
      <c r="CC119" s="1002"/>
      <c r="CD119" s="1002"/>
      <c r="CE119" s="1002"/>
      <c r="CF119" s="1003"/>
      <c r="CG119" s="1004"/>
      <c r="CH119" s="1004"/>
      <c r="CI119" s="1004"/>
      <c r="CJ119" s="1005"/>
      <c r="CK119" s="952"/>
      <c r="CL119" s="953"/>
      <c r="CM119" s="975" t="s">
        <v>445</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18" customFormat="1" ht="26.25" customHeight="1" x14ac:dyDescent="0.2">
      <c r="A120" s="1059"/>
      <c r="B120" s="951"/>
      <c r="C120" s="924" t="s">
        <v>422</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v>6399</v>
      </c>
      <c r="AB120" s="961"/>
      <c r="AC120" s="961"/>
      <c r="AD120" s="961"/>
      <c r="AE120" s="962"/>
      <c r="AF120" s="963">
        <v>6363</v>
      </c>
      <c r="AG120" s="961"/>
      <c r="AH120" s="961"/>
      <c r="AI120" s="961"/>
      <c r="AJ120" s="962"/>
      <c r="AK120" s="963">
        <v>6325</v>
      </c>
      <c r="AL120" s="961"/>
      <c r="AM120" s="961"/>
      <c r="AN120" s="961"/>
      <c r="AO120" s="962"/>
      <c r="AP120" s="964">
        <v>0.1</v>
      </c>
      <c r="AQ120" s="965"/>
      <c r="AR120" s="965"/>
      <c r="AS120" s="965"/>
      <c r="AT120" s="966"/>
      <c r="AU120" s="993" t="s">
        <v>446</v>
      </c>
      <c r="AV120" s="994"/>
      <c r="AW120" s="994"/>
      <c r="AX120" s="994"/>
      <c r="AY120" s="995"/>
      <c r="AZ120" s="931" t="s">
        <v>447</v>
      </c>
      <c r="BA120" s="899"/>
      <c r="BB120" s="899"/>
      <c r="BC120" s="899"/>
      <c r="BD120" s="899"/>
      <c r="BE120" s="899"/>
      <c r="BF120" s="899"/>
      <c r="BG120" s="899"/>
      <c r="BH120" s="899"/>
      <c r="BI120" s="899"/>
      <c r="BJ120" s="899"/>
      <c r="BK120" s="899"/>
      <c r="BL120" s="899"/>
      <c r="BM120" s="899"/>
      <c r="BN120" s="899"/>
      <c r="BO120" s="899"/>
      <c r="BP120" s="900"/>
      <c r="BQ120" s="932">
        <v>3099466</v>
      </c>
      <c r="BR120" s="933"/>
      <c r="BS120" s="933"/>
      <c r="BT120" s="933"/>
      <c r="BU120" s="933"/>
      <c r="BV120" s="933">
        <v>3751811</v>
      </c>
      <c r="BW120" s="933"/>
      <c r="BX120" s="933"/>
      <c r="BY120" s="933"/>
      <c r="BZ120" s="933"/>
      <c r="CA120" s="933">
        <v>3925079</v>
      </c>
      <c r="CB120" s="933"/>
      <c r="CC120" s="933"/>
      <c r="CD120" s="933"/>
      <c r="CE120" s="933"/>
      <c r="CF120" s="946">
        <v>51.1</v>
      </c>
      <c r="CG120" s="947"/>
      <c r="CH120" s="947"/>
      <c r="CI120" s="947"/>
      <c r="CJ120" s="947"/>
      <c r="CK120" s="1008" t="s">
        <v>448</v>
      </c>
      <c r="CL120" s="1009"/>
      <c r="CM120" s="1009"/>
      <c r="CN120" s="1009"/>
      <c r="CO120" s="1010"/>
      <c r="CP120" s="1016" t="s">
        <v>397</v>
      </c>
      <c r="CQ120" s="1017"/>
      <c r="CR120" s="1017"/>
      <c r="CS120" s="1017"/>
      <c r="CT120" s="1017"/>
      <c r="CU120" s="1017"/>
      <c r="CV120" s="1017"/>
      <c r="CW120" s="1017"/>
      <c r="CX120" s="1017"/>
      <c r="CY120" s="1017"/>
      <c r="CZ120" s="1017"/>
      <c r="DA120" s="1017"/>
      <c r="DB120" s="1017"/>
      <c r="DC120" s="1017"/>
      <c r="DD120" s="1017"/>
      <c r="DE120" s="1017"/>
      <c r="DF120" s="1018"/>
      <c r="DG120" s="932">
        <v>3157403</v>
      </c>
      <c r="DH120" s="933"/>
      <c r="DI120" s="933"/>
      <c r="DJ120" s="933"/>
      <c r="DK120" s="933"/>
      <c r="DL120" s="933">
        <v>2849059</v>
      </c>
      <c r="DM120" s="933"/>
      <c r="DN120" s="933"/>
      <c r="DO120" s="933"/>
      <c r="DP120" s="933"/>
      <c r="DQ120" s="933">
        <v>2535780</v>
      </c>
      <c r="DR120" s="933"/>
      <c r="DS120" s="933"/>
      <c r="DT120" s="933"/>
      <c r="DU120" s="933"/>
      <c r="DV120" s="934">
        <v>33</v>
      </c>
      <c r="DW120" s="934"/>
      <c r="DX120" s="934"/>
      <c r="DY120" s="934"/>
      <c r="DZ120" s="935"/>
    </row>
    <row r="121" spans="1:130" s="218" customFormat="1" ht="26.25" customHeight="1" x14ac:dyDescent="0.2">
      <c r="A121" s="1059"/>
      <c r="B121" s="951"/>
      <c r="C121" s="976" t="s">
        <v>449</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450</v>
      </c>
      <c r="BA121" s="925"/>
      <c r="BB121" s="925"/>
      <c r="BC121" s="925"/>
      <c r="BD121" s="925"/>
      <c r="BE121" s="925"/>
      <c r="BF121" s="925"/>
      <c r="BG121" s="925"/>
      <c r="BH121" s="925"/>
      <c r="BI121" s="925"/>
      <c r="BJ121" s="925"/>
      <c r="BK121" s="925"/>
      <c r="BL121" s="925"/>
      <c r="BM121" s="925"/>
      <c r="BN121" s="925"/>
      <c r="BO121" s="925"/>
      <c r="BP121" s="926"/>
      <c r="BQ121" s="927" t="s">
        <v>122</v>
      </c>
      <c r="BR121" s="928"/>
      <c r="BS121" s="928"/>
      <c r="BT121" s="928"/>
      <c r="BU121" s="928"/>
      <c r="BV121" s="928" t="s">
        <v>122</v>
      </c>
      <c r="BW121" s="928"/>
      <c r="BX121" s="928"/>
      <c r="BY121" s="928"/>
      <c r="BZ121" s="928"/>
      <c r="CA121" s="928" t="s">
        <v>122</v>
      </c>
      <c r="CB121" s="928"/>
      <c r="CC121" s="928"/>
      <c r="CD121" s="928"/>
      <c r="CE121" s="928"/>
      <c r="CF121" s="922" t="s">
        <v>122</v>
      </c>
      <c r="CG121" s="923"/>
      <c r="CH121" s="923"/>
      <c r="CI121" s="923"/>
      <c r="CJ121" s="923"/>
      <c r="CK121" s="1011"/>
      <c r="CL121" s="1012"/>
      <c r="CM121" s="1012"/>
      <c r="CN121" s="1012"/>
      <c r="CO121" s="1013"/>
      <c r="CP121" s="1021" t="s">
        <v>395</v>
      </c>
      <c r="CQ121" s="1022"/>
      <c r="CR121" s="1022"/>
      <c r="CS121" s="1022"/>
      <c r="CT121" s="1022"/>
      <c r="CU121" s="1022"/>
      <c r="CV121" s="1022"/>
      <c r="CW121" s="1022"/>
      <c r="CX121" s="1022"/>
      <c r="CY121" s="1022"/>
      <c r="CZ121" s="1022"/>
      <c r="DA121" s="1022"/>
      <c r="DB121" s="1022"/>
      <c r="DC121" s="1022"/>
      <c r="DD121" s="1022"/>
      <c r="DE121" s="1022"/>
      <c r="DF121" s="1023"/>
      <c r="DG121" s="927" t="s">
        <v>122</v>
      </c>
      <c r="DH121" s="928"/>
      <c r="DI121" s="928"/>
      <c r="DJ121" s="928"/>
      <c r="DK121" s="928"/>
      <c r="DL121" s="928" t="s">
        <v>122</v>
      </c>
      <c r="DM121" s="928"/>
      <c r="DN121" s="928"/>
      <c r="DO121" s="928"/>
      <c r="DP121" s="928"/>
      <c r="DQ121" s="928" t="s">
        <v>122</v>
      </c>
      <c r="DR121" s="928"/>
      <c r="DS121" s="928"/>
      <c r="DT121" s="928"/>
      <c r="DU121" s="928"/>
      <c r="DV121" s="929" t="s">
        <v>122</v>
      </c>
      <c r="DW121" s="929"/>
      <c r="DX121" s="929"/>
      <c r="DY121" s="929"/>
      <c r="DZ121" s="930"/>
    </row>
    <row r="122" spans="1:130" s="218" customFormat="1" ht="26.25" customHeight="1" x14ac:dyDescent="0.2">
      <c r="A122" s="1059"/>
      <c r="B122" s="951"/>
      <c r="C122" s="924" t="s">
        <v>432</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451</v>
      </c>
      <c r="BA122" s="967"/>
      <c r="BB122" s="967"/>
      <c r="BC122" s="967"/>
      <c r="BD122" s="967"/>
      <c r="BE122" s="967"/>
      <c r="BF122" s="967"/>
      <c r="BG122" s="967"/>
      <c r="BH122" s="967"/>
      <c r="BI122" s="967"/>
      <c r="BJ122" s="967"/>
      <c r="BK122" s="967"/>
      <c r="BL122" s="967"/>
      <c r="BM122" s="967"/>
      <c r="BN122" s="967"/>
      <c r="BO122" s="967"/>
      <c r="BP122" s="968"/>
      <c r="BQ122" s="1001">
        <v>10859305</v>
      </c>
      <c r="BR122" s="1002"/>
      <c r="BS122" s="1002"/>
      <c r="BT122" s="1002"/>
      <c r="BU122" s="1002"/>
      <c r="BV122" s="1002">
        <v>10603858</v>
      </c>
      <c r="BW122" s="1002"/>
      <c r="BX122" s="1002"/>
      <c r="BY122" s="1002"/>
      <c r="BZ122" s="1002"/>
      <c r="CA122" s="1002">
        <v>11151915</v>
      </c>
      <c r="CB122" s="1002"/>
      <c r="CC122" s="1002"/>
      <c r="CD122" s="1002"/>
      <c r="CE122" s="1002"/>
      <c r="CF122" s="1019">
        <v>145.30000000000001</v>
      </c>
      <c r="CG122" s="1020"/>
      <c r="CH122" s="1020"/>
      <c r="CI122" s="1020"/>
      <c r="CJ122" s="1020"/>
      <c r="CK122" s="1011"/>
      <c r="CL122" s="1012"/>
      <c r="CM122" s="1012"/>
      <c r="CN122" s="1012"/>
      <c r="CO122" s="1013"/>
      <c r="CP122" s="1021"/>
      <c r="CQ122" s="1022"/>
      <c r="CR122" s="1022"/>
      <c r="CS122" s="1022"/>
      <c r="CT122" s="1022"/>
      <c r="CU122" s="1022"/>
      <c r="CV122" s="1022"/>
      <c r="CW122" s="1022"/>
      <c r="CX122" s="1022"/>
      <c r="CY122" s="1022"/>
      <c r="CZ122" s="1022"/>
      <c r="DA122" s="1022"/>
      <c r="DB122" s="1022"/>
      <c r="DC122" s="1022"/>
      <c r="DD122" s="1022"/>
      <c r="DE122" s="1022"/>
      <c r="DF122" s="1023"/>
      <c r="DG122" s="927"/>
      <c r="DH122" s="928"/>
      <c r="DI122" s="928"/>
      <c r="DJ122" s="928"/>
      <c r="DK122" s="928"/>
      <c r="DL122" s="928"/>
      <c r="DM122" s="928"/>
      <c r="DN122" s="928"/>
      <c r="DO122" s="928"/>
      <c r="DP122" s="928"/>
      <c r="DQ122" s="928"/>
      <c r="DR122" s="928"/>
      <c r="DS122" s="928"/>
      <c r="DT122" s="928"/>
      <c r="DU122" s="928"/>
      <c r="DV122" s="929"/>
      <c r="DW122" s="929"/>
      <c r="DX122" s="929"/>
      <c r="DY122" s="929"/>
      <c r="DZ122" s="930"/>
    </row>
    <row r="123" spans="1:130" s="218" customFormat="1" ht="26.25" customHeight="1" x14ac:dyDescent="0.2">
      <c r="A123" s="1059"/>
      <c r="B123" s="951"/>
      <c r="C123" s="924" t="s">
        <v>438</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39" t="s">
        <v>178</v>
      </c>
      <c r="BA123" s="239"/>
      <c r="BB123" s="239"/>
      <c r="BC123" s="239"/>
      <c r="BD123" s="239"/>
      <c r="BE123" s="239"/>
      <c r="BF123" s="239"/>
      <c r="BG123" s="239"/>
      <c r="BH123" s="239"/>
      <c r="BI123" s="239"/>
      <c r="BJ123" s="239"/>
      <c r="BK123" s="239"/>
      <c r="BL123" s="239"/>
      <c r="BM123" s="239"/>
      <c r="BN123" s="239"/>
      <c r="BO123" s="979" t="s">
        <v>452</v>
      </c>
      <c r="BP123" s="1007"/>
      <c r="BQ123" s="1065">
        <v>13958771</v>
      </c>
      <c r="BR123" s="1066"/>
      <c r="BS123" s="1066"/>
      <c r="BT123" s="1066"/>
      <c r="BU123" s="1066"/>
      <c r="BV123" s="1066">
        <v>14355669</v>
      </c>
      <c r="BW123" s="1066"/>
      <c r="BX123" s="1066"/>
      <c r="BY123" s="1066"/>
      <c r="BZ123" s="1066"/>
      <c r="CA123" s="1066">
        <v>15076994</v>
      </c>
      <c r="CB123" s="1066"/>
      <c r="CC123" s="1066"/>
      <c r="CD123" s="1066"/>
      <c r="CE123" s="1066"/>
      <c r="CF123" s="1003"/>
      <c r="CG123" s="1004"/>
      <c r="CH123" s="1004"/>
      <c r="CI123" s="1004"/>
      <c r="CJ123" s="1005"/>
      <c r="CK123" s="1011"/>
      <c r="CL123" s="1012"/>
      <c r="CM123" s="1012"/>
      <c r="CN123" s="1012"/>
      <c r="CO123" s="1013"/>
      <c r="CP123" s="1021"/>
      <c r="CQ123" s="1022"/>
      <c r="CR123" s="1022"/>
      <c r="CS123" s="1022"/>
      <c r="CT123" s="1022"/>
      <c r="CU123" s="1022"/>
      <c r="CV123" s="1022"/>
      <c r="CW123" s="1022"/>
      <c r="CX123" s="1022"/>
      <c r="CY123" s="1022"/>
      <c r="CZ123" s="1022"/>
      <c r="DA123" s="1022"/>
      <c r="DB123" s="1022"/>
      <c r="DC123" s="1022"/>
      <c r="DD123" s="1022"/>
      <c r="DE123" s="1022"/>
      <c r="DF123" s="1023"/>
      <c r="DG123" s="960"/>
      <c r="DH123" s="961"/>
      <c r="DI123" s="961"/>
      <c r="DJ123" s="961"/>
      <c r="DK123" s="962"/>
      <c r="DL123" s="963"/>
      <c r="DM123" s="961"/>
      <c r="DN123" s="961"/>
      <c r="DO123" s="961"/>
      <c r="DP123" s="962"/>
      <c r="DQ123" s="963"/>
      <c r="DR123" s="961"/>
      <c r="DS123" s="961"/>
      <c r="DT123" s="961"/>
      <c r="DU123" s="962"/>
      <c r="DV123" s="964"/>
      <c r="DW123" s="965"/>
      <c r="DX123" s="965"/>
      <c r="DY123" s="965"/>
      <c r="DZ123" s="966"/>
    </row>
    <row r="124" spans="1:130" s="218" customFormat="1" ht="26.25" customHeight="1" thickBot="1" x14ac:dyDescent="0.25">
      <c r="A124" s="1059"/>
      <c r="B124" s="951"/>
      <c r="C124" s="924" t="s">
        <v>441</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453</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24.8</v>
      </c>
      <c r="BR124" s="1029"/>
      <c r="BS124" s="1029"/>
      <c r="BT124" s="1029"/>
      <c r="BU124" s="1029"/>
      <c r="BV124" s="1029">
        <v>16.399999999999999</v>
      </c>
      <c r="BW124" s="1029"/>
      <c r="BX124" s="1029"/>
      <c r="BY124" s="1029"/>
      <c r="BZ124" s="1029"/>
      <c r="CA124" s="1029">
        <v>28.6</v>
      </c>
      <c r="CB124" s="1029"/>
      <c r="CC124" s="1029"/>
      <c r="CD124" s="1029"/>
      <c r="CE124" s="1029"/>
      <c r="CF124" s="1030"/>
      <c r="CG124" s="1031"/>
      <c r="CH124" s="1031"/>
      <c r="CI124" s="1031"/>
      <c r="CJ124" s="1032"/>
      <c r="CK124" s="1014"/>
      <c r="CL124" s="1014"/>
      <c r="CM124" s="1014"/>
      <c r="CN124" s="1014"/>
      <c r="CO124" s="1015"/>
      <c r="CP124" s="1021" t="s">
        <v>454</v>
      </c>
      <c r="CQ124" s="1022"/>
      <c r="CR124" s="1022"/>
      <c r="CS124" s="1022"/>
      <c r="CT124" s="1022"/>
      <c r="CU124" s="1022"/>
      <c r="CV124" s="1022"/>
      <c r="CW124" s="1022"/>
      <c r="CX124" s="1022"/>
      <c r="CY124" s="1022"/>
      <c r="CZ124" s="1022"/>
      <c r="DA124" s="1022"/>
      <c r="DB124" s="1022"/>
      <c r="DC124" s="1022"/>
      <c r="DD124" s="1022"/>
      <c r="DE124" s="1022"/>
      <c r="DF124" s="1023"/>
      <c r="DG124" s="1006" t="s">
        <v>122</v>
      </c>
      <c r="DH124" s="988"/>
      <c r="DI124" s="988"/>
      <c r="DJ124" s="988"/>
      <c r="DK124" s="989"/>
      <c r="DL124" s="987" t="s">
        <v>122</v>
      </c>
      <c r="DM124" s="988"/>
      <c r="DN124" s="988"/>
      <c r="DO124" s="988"/>
      <c r="DP124" s="989"/>
      <c r="DQ124" s="987" t="s">
        <v>122</v>
      </c>
      <c r="DR124" s="988"/>
      <c r="DS124" s="988"/>
      <c r="DT124" s="988"/>
      <c r="DU124" s="989"/>
      <c r="DV124" s="990" t="s">
        <v>122</v>
      </c>
      <c r="DW124" s="991"/>
      <c r="DX124" s="991"/>
      <c r="DY124" s="991"/>
      <c r="DZ124" s="992"/>
    </row>
    <row r="125" spans="1:130" s="218" customFormat="1" ht="26.25" customHeight="1" x14ac:dyDescent="0.2">
      <c r="A125" s="1059"/>
      <c r="B125" s="951"/>
      <c r="C125" s="924" t="s">
        <v>443</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4" t="s">
        <v>455</v>
      </c>
      <c r="CL125" s="1009"/>
      <c r="CM125" s="1009"/>
      <c r="CN125" s="1009"/>
      <c r="CO125" s="1010"/>
      <c r="CP125" s="931" t="s">
        <v>456</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18" customFormat="1" ht="26.25" customHeight="1" thickBot="1" x14ac:dyDescent="0.25">
      <c r="A126" s="1059"/>
      <c r="B126" s="951"/>
      <c r="C126" s="924" t="s">
        <v>445</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5"/>
      <c r="CL126" s="1012"/>
      <c r="CM126" s="1012"/>
      <c r="CN126" s="1012"/>
      <c r="CO126" s="1013"/>
      <c r="CP126" s="924" t="s">
        <v>457</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18" customFormat="1" ht="26.25" customHeight="1" x14ac:dyDescent="0.2">
      <c r="A127" s="1060"/>
      <c r="B127" s="953"/>
      <c r="C127" s="975" t="s">
        <v>458</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20"/>
      <c r="AV127" s="220"/>
      <c r="AW127" s="220"/>
      <c r="AX127" s="1033" t="s">
        <v>459</v>
      </c>
      <c r="AY127" s="1034"/>
      <c r="AZ127" s="1034"/>
      <c r="BA127" s="1034"/>
      <c r="BB127" s="1034"/>
      <c r="BC127" s="1034"/>
      <c r="BD127" s="1034"/>
      <c r="BE127" s="1035"/>
      <c r="BF127" s="1036" t="s">
        <v>460</v>
      </c>
      <c r="BG127" s="1034"/>
      <c r="BH127" s="1034"/>
      <c r="BI127" s="1034"/>
      <c r="BJ127" s="1034"/>
      <c r="BK127" s="1034"/>
      <c r="BL127" s="1035"/>
      <c r="BM127" s="1036" t="s">
        <v>461</v>
      </c>
      <c r="BN127" s="1034"/>
      <c r="BO127" s="1034"/>
      <c r="BP127" s="1034"/>
      <c r="BQ127" s="1034"/>
      <c r="BR127" s="1034"/>
      <c r="BS127" s="1035"/>
      <c r="BT127" s="1036" t="s">
        <v>462</v>
      </c>
      <c r="BU127" s="1034"/>
      <c r="BV127" s="1034"/>
      <c r="BW127" s="1034"/>
      <c r="BX127" s="1034"/>
      <c r="BY127" s="1034"/>
      <c r="BZ127" s="1057"/>
      <c r="CA127" s="220"/>
      <c r="CB127" s="220"/>
      <c r="CC127" s="220"/>
      <c r="CD127" s="243"/>
      <c r="CE127" s="243"/>
      <c r="CF127" s="243"/>
      <c r="CG127" s="220"/>
      <c r="CH127" s="220"/>
      <c r="CI127" s="220"/>
      <c r="CJ127" s="242"/>
      <c r="CK127" s="1025"/>
      <c r="CL127" s="1012"/>
      <c r="CM127" s="1012"/>
      <c r="CN127" s="1012"/>
      <c r="CO127" s="1013"/>
      <c r="CP127" s="924" t="s">
        <v>463</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18" customFormat="1" ht="26.25" customHeight="1" thickBot="1" x14ac:dyDescent="0.25">
      <c r="A128" s="1043" t="s">
        <v>464</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465</v>
      </c>
      <c r="X128" s="1045"/>
      <c r="Y128" s="1045"/>
      <c r="Z128" s="1046"/>
      <c r="AA128" s="1047">
        <v>6</v>
      </c>
      <c r="AB128" s="1048"/>
      <c r="AC128" s="1048"/>
      <c r="AD128" s="1048"/>
      <c r="AE128" s="1049"/>
      <c r="AF128" s="1050">
        <v>6</v>
      </c>
      <c r="AG128" s="1048"/>
      <c r="AH128" s="1048"/>
      <c r="AI128" s="1048"/>
      <c r="AJ128" s="1049"/>
      <c r="AK128" s="1050">
        <v>6</v>
      </c>
      <c r="AL128" s="1048"/>
      <c r="AM128" s="1048"/>
      <c r="AN128" s="1048"/>
      <c r="AO128" s="1049"/>
      <c r="AP128" s="1051"/>
      <c r="AQ128" s="1052"/>
      <c r="AR128" s="1052"/>
      <c r="AS128" s="1052"/>
      <c r="AT128" s="1053"/>
      <c r="AU128" s="220"/>
      <c r="AV128" s="220"/>
      <c r="AW128" s="220"/>
      <c r="AX128" s="898" t="s">
        <v>466</v>
      </c>
      <c r="AY128" s="899"/>
      <c r="AZ128" s="899"/>
      <c r="BA128" s="899"/>
      <c r="BB128" s="899"/>
      <c r="BC128" s="899"/>
      <c r="BD128" s="899"/>
      <c r="BE128" s="900"/>
      <c r="BF128" s="1054" t="s">
        <v>122</v>
      </c>
      <c r="BG128" s="1055"/>
      <c r="BH128" s="1055"/>
      <c r="BI128" s="1055"/>
      <c r="BJ128" s="1055"/>
      <c r="BK128" s="1055"/>
      <c r="BL128" s="1056"/>
      <c r="BM128" s="1054">
        <v>13.61</v>
      </c>
      <c r="BN128" s="1055"/>
      <c r="BO128" s="1055"/>
      <c r="BP128" s="1055"/>
      <c r="BQ128" s="1055"/>
      <c r="BR128" s="1055"/>
      <c r="BS128" s="1056"/>
      <c r="BT128" s="1054">
        <v>20</v>
      </c>
      <c r="BU128" s="1055"/>
      <c r="BV128" s="1055"/>
      <c r="BW128" s="1055"/>
      <c r="BX128" s="1055"/>
      <c r="BY128" s="1055"/>
      <c r="BZ128" s="1078"/>
      <c r="CA128" s="243"/>
      <c r="CB128" s="243"/>
      <c r="CC128" s="243"/>
      <c r="CD128" s="243"/>
      <c r="CE128" s="243"/>
      <c r="CF128" s="243"/>
      <c r="CG128" s="220"/>
      <c r="CH128" s="220"/>
      <c r="CI128" s="220"/>
      <c r="CJ128" s="242"/>
      <c r="CK128" s="1026"/>
      <c r="CL128" s="1027"/>
      <c r="CM128" s="1027"/>
      <c r="CN128" s="1027"/>
      <c r="CO128" s="1028"/>
      <c r="CP128" s="1037" t="s">
        <v>467</v>
      </c>
      <c r="CQ128" s="726"/>
      <c r="CR128" s="726"/>
      <c r="CS128" s="726"/>
      <c r="CT128" s="726"/>
      <c r="CU128" s="726"/>
      <c r="CV128" s="726"/>
      <c r="CW128" s="726"/>
      <c r="CX128" s="726"/>
      <c r="CY128" s="726"/>
      <c r="CZ128" s="726"/>
      <c r="DA128" s="726"/>
      <c r="DB128" s="726"/>
      <c r="DC128" s="726"/>
      <c r="DD128" s="726"/>
      <c r="DE128" s="72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8" customFormat="1" ht="26.25" customHeight="1" x14ac:dyDescent="0.2">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468</v>
      </c>
      <c r="X129" s="1073"/>
      <c r="Y129" s="1073"/>
      <c r="Z129" s="1074"/>
      <c r="AA129" s="960">
        <v>8201668</v>
      </c>
      <c r="AB129" s="961"/>
      <c r="AC129" s="961"/>
      <c r="AD129" s="961"/>
      <c r="AE129" s="962"/>
      <c r="AF129" s="963">
        <v>8310879</v>
      </c>
      <c r="AG129" s="961"/>
      <c r="AH129" s="961"/>
      <c r="AI129" s="961"/>
      <c r="AJ129" s="962"/>
      <c r="AK129" s="963">
        <v>8583981</v>
      </c>
      <c r="AL129" s="961"/>
      <c r="AM129" s="961"/>
      <c r="AN129" s="961"/>
      <c r="AO129" s="962"/>
      <c r="AP129" s="1075"/>
      <c r="AQ129" s="1076"/>
      <c r="AR129" s="1076"/>
      <c r="AS129" s="1076"/>
      <c r="AT129" s="1077"/>
      <c r="AU129" s="221"/>
      <c r="AV129" s="221"/>
      <c r="AW129" s="221"/>
      <c r="AX129" s="1067" t="s">
        <v>469</v>
      </c>
      <c r="AY129" s="925"/>
      <c r="AZ129" s="925"/>
      <c r="BA129" s="925"/>
      <c r="BB129" s="925"/>
      <c r="BC129" s="925"/>
      <c r="BD129" s="925"/>
      <c r="BE129" s="926"/>
      <c r="BF129" s="1068" t="s">
        <v>122</v>
      </c>
      <c r="BG129" s="1069"/>
      <c r="BH129" s="1069"/>
      <c r="BI129" s="1069"/>
      <c r="BJ129" s="1069"/>
      <c r="BK129" s="1069"/>
      <c r="BL129" s="1070"/>
      <c r="BM129" s="1068">
        <v>18.61</v>
      </c>
      <c r="BN129" s="1069"/>
      <c r="BO129" s="1069"/>
      <c r="BP129" s="1069"/>
      <c r="BQ129" s="1069"/>
      <c r="BR129" s="1069"/>
      <c r="BS129" s="1070"/>
      <c r="BT129" s="1068">
        <v>30</v>
      </c>
      <c r="BU129" s="1069"/>
      <c r="BV129" s="1069"/>
      <c r="BW129" s="1069"/>
      <c r="BX129" s="1069"/>
      <c r="BY129" s="1069"/>
      <c r="BZ129" s="1071"/>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6" t="s">
        <v>470</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471</v>
      </c>
      <c r="X130" s="1073"/>
      <c r="Y130" s="1073"/>
      <c r="Z130" s="1074"/>
      <c r="AA130" s="960">
        <v>954303</v>
      </c>
      <c r="AB130" s="961"/>
      <c r="AC130" s="961"/>
      <c r="AD130" s="961"/>
      <c r="AE130" s="962"/>
      <c r="AF130" s="963">
        <v>931373</v>
      </c>
      <c r="AG130" s="961"/>
      <c r="AH130" s="961"/>
      <c r="AI130" s="961"/>
      <c r="AJ130" s="962"/>
      <c r="AK130" s="963">
        <v>910014</v>
      </c>
      <c r="AL130" s="961"/>
      <c r="AM130" s="961"/>
      <c r="AN130" s="961"/>
      <c r="AO130" s="962"/>
      <c r="AP130" s="1075"/>
      <c r="AQ130" s="1076"/>
      <c r="AR130" s="1076"/>
      <c r="AS130" s="1076"/>
      <c r="AT130" s="1077"/>
      <c r="AU130" s="221"/>
      <c r="AV130" s="221"/>
      <c r="AW130" s="221"/>
      <c r="AX130" s="1067" t="s">
        <v>472</v>
      </c>
      <c r="AY130" s="925"/>
      <c r="AZ130" s="925"/>
      <c r="BA130" s="925"/>
      <c r="BB130" s="925"/>
      <c r="BC130" s="925"/>
      <c r="BD130" s="925"/>
      <c r="BE130" s="926"/>
      <c r="BF130" s="1103">
        <v>5.3</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473</v>
      </c>
      <c r="X131" s="1110"/>
      <c r="Y131" s="1110"/>
      <c r="Z131" s="1111"/>
      <c r="AA131" s="1006">
        <v>7247365</v>
      </c>
      <c r="AB131" s="988"/>
      <c r="AC131" s="988"/>
      <c r="AD131" s="988"/>
      <c r="AE131" s="989"/>
      <c r="AF131" s="987">
        <v>7379506</v>
      </c>
      <c r="AG131" s="988"/>
      <c r="AH131" s="988"/>
      <c r="AI131" s="988"/>
      <c r="AJ131" s="989"/>
      <c r="AK131" s="987">
        <v>7673967</v>
      </c>
      <c r="AL131" s="988"/>
      <c r="AM131" s="988"/>
      <c r="AN131" s="988"/>
      <c r="AO131" s="989"/>
      <c r="AP131" s="1112"/>
      <c r="AQ131" s="1113"/>
      <c r="AR131" s="1113"/>
      <c r="AS131" s="1113"/>
      <c r="AT131" s="1114"/>
      <c r="AU131" s="221"/>
      <c r="AV131" s="221"/>
      <c r="AW131" s="221"/>
      <c r="AX131" s="1085" t="s">
        <v>474</v>
      </c>
      <c r="AY131" s="726"/>
      <c r="AZ131" s="726"/>
      <c r="BA131" s="726"/>
      <c r="BB131" s="726"/>
      <c r="BC131" s="726"/>
      <c r="BD131" s="726"/>
      <c r="BE131" s="1038"/>
      <c r="BF131" s="1086">
        <v>28.6</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2" t="s">
        <v>475</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476</v>
      </c>
      <c r="W132" s="1096"/>
      <c r="X132" s="1096"/>
      <c r="Y132" s="1096"/>
      <c r="Z132" s="1097"/>
      <c r="AA132" s="1098">
        <v>5.3796241809999996</v>
      </c>
      <c r="AB132" s="1099"/>
      <c r="AC132" s="1099"/>
      <c r="AD132" s="1099"/>
      <c r="AE132" s="1100"/>
      <c r="AF132" s="1101">
        <v>5.5738554860000002</v>
      </c>
      <c r="AG132" s="1099"/>
      <c r="AH132" s="1099"/>
      <c r="AI132" s="1099"/>
      <c r="AJ132" s="1100"/>
      <c r="AK132" s="1101">
        <v>5.2287428389999997</v>
      </c>
      <c r="AL132" s="1099"/>
      <c r="AM132" s="1099"/>
      <c r="AN132" s="1099"/>
      <c r="AO132" s="1100"/>
      <c r="AP132" s="1003"/>
      <c r="AQ132" s="1004"/>
      <c r="AR132" s="1004"/>
      <c r="AS132" s="1004"/>
      <c r="AT132" s="110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477</v>
      </c>
      <c r="W133" s="1079"/>
      <c r="X133" s="1079"/>
      <c r="Y133" s="1079"/>
      <c r="Z133" s="1080"/>
      <c r="AA133" s="1081">
        <v>7.2</v>
      </c>
      <c r="AB133" s="1082"/>
      <c r="AC133" s="1082"/>
      <c r="AD133" s="1082"/>
      <c r="AE133" s="1083"/>
      <c r="AF133" s="1081">
        <v>6.5</v>
      </c>
      <c r="AG133" s="1082"/>
      <c r="AH133" s="1082"/>
      <c r="AI133" s="1082"/>
      <c r="AJ133" s="1083"/>
      <c r="AK133" s="1081">
        <v>5.3</v>
      </c>
      <c r="AL133" s="1082"/>
      <c r="AM133" s="1082"/>
      <c r="AN133" s="1082"/>
      <c r="AO133" s="1083"/>
      <c r="AP133" s="1030"/>
      <c r="AQ133" s="1031"/>
      <c r="AR133" s="1031"/>
      <c r="AS133" s="1031"/>
      <c r="AT133" s="108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lqBd+BBMrZME6QWrCljmwcsnqg4ieWeqsqA3zNIpS3kwyIWH4jfWlIvBg4eQ8x9j1vMJTQT1OMHfsOWxZXwYpg==" saltValue="xK3s1RbMckU8HRWuIk6jA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478</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I/wZPXobFK/6ejatCVhjp8Ml8NabX94UlgS/qBlPSn90Ma8h306pHaxZ5VmoAtmr+egWMd/1R4iHleF1OLrlLw==" saltValue="Y/sDxG7TW9JBzyB2Q7rEK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NTKJrytIodL1/NX0Q+BfqnTXE7nL1JkYVAwEh6ZGTt+DVhie9MC1n7RkKUSm5bEbPToFuQjDFPcUDO+E1PkIg==" saltValue="7L4iHmu2I2DHVFXg0Dxlq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6" t="s">
        <v>481</v>
      </c>
      <c r="AP7" s="260"/>
      <c r="AQ7" s="261" t="s">
        <v>482</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7"/>
      <c r="AP8" s="266" t="s">
        <v>483</v>
      </c>
      <c r="AQ8" s="267" t="s">
        <v>484</v>
      </c>
      <c r="AR8" s="268" t="s">
        <v>485</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8" t="s">
        <v>486</v>
      </c>
      <c r="AL9" s="1119"/>
      <c r="AM9" s="1119"/>
      <c r="AN9" s="1120"/>
      <c r="AO9" s="269">
        <v>2396006</v>
      </c>
      <c r="AP9" s="269">
        <v>68418</v>
      </c>
      <c r="AQ9" s="270">
        <v>72090</v>
      </c>
      <c r="AR9" s="271">
        <v>-5.0999999999999996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8" t="s">
        <v>487</v>
      </c>
      <c r="AL10" s="1119"/>
      <c r="AM10" s="1119"/>
      <c r="AN10" s="1120"/>
      <c r="AO10" s="272">
        <v>316438</v>
      </c>
      <c r="AP10" s="272">
        <v>9036</v>
      </c>
      <c r="AQ10" s="273">
        <v>9072</v>
      </c>
      <c r="AR10" s="274">
        <v>-0.4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8" t="s">
        <v>488</v>
      </c>
      <c r="AL11" s="1119"/>
      <c r="AM11" s="1119"/>
      <c r="AN11" s="1120"/>
      <c r="AO11" s="272" t="s">
        <v>489</v>
      </c>
      <c r="AP11" s="272" t="s">
        <v>489</v>
      </c>
      <c r="AQ11" s="273">
        <v>383</v>
      </c>
      <c r="AR11" s="274" t="s">
        <v>489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8" t="s">
        <v>490</v>
      </c>
      <c r="AL12" s="1119"/>
      <c r="AM12" s="1119"/>
      <c r="AN12" s="1120"/>
      <c r="AO12" s="272" t="s">
        <v>489</v>
      </c>
      <c r="AP12" s="272" t="s">
        <v>489</v>
      </c>
      <c r="AQ12" s="273">
        <v>26</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8" t="s">
        <v>491</v>
      </c>
      <c r="AL13" s="1119"/>
      <c r="AM13" s="1119"/>
      <c r="AN13" s="1120"/>
      <c r="AO13" s="272">
        <v>44815</v>
      </c>
      <c r="AP13" s="272">
        <v>1280</v>
      </c>
      <c r="AQ13" s="273">
        <v>2732</v>
      </c>
      <c r="AR13" s="274">
        <v>-53.1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8" t="s">
        <v>492</v>
      </c>
      <c r="AL14" s="1119"/>
      <c r="AM14" s="1119"/>
      <c r="AN14" s="1120"/>
      <c r="AO14" s="272">
        <v>2869</v>
      </c>
      <c r="AP14" s="272">
        <v>82</v>
      </c>
      <c r="AQ14" s="273">
        <v>1315</v>
      </c>
      <c r="AR14" s="274">
        <v>-93.8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1" t="s">
        <v>493</v>
      </c>
      <c r="AL15" s="1122"/>
      <c r="AM15" s="1122"/>
      <c r="AN15" s="1123"/>
      <c r="AO15" s="272">
        <v>-181316</v>
      </c>
      <c r="AP15" s="272">
        <v>-5177</v>
      </c>
      <c r="AQ15" s="273">
        <v>-4107</v>
      </c>
      <c r="AR15" s="274">
        <v>26.1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1" t="s">
        <v>178</v>
      </c>
      <c r="AL16" s="1122"/>
      <c r="AM16" s="1122"/>
      <c r="AN16" s="1123"/>
      <c r="AO16" s="272">
        <v>2578812</v>
      </c>
      <c r="AP16" s="272">
        <v>73638</v>
      </c>
      <c r="AQ16" s="273">
        <v>81511</v>
      </c>
      <c r="AR16" s="274">
        <v>-9.6999999999999993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4" t="s">
        <v>498</v>
      </c>
      <c r="AL21" s="1125"/>
      <c r="AM21" s="1125"/>
      <c r="AN21" s="1126"/>
      <c r="AO21" s="285">
        <v>6.54</v>
      </c>
      <c r="AP21" s="286">
        <v>6.74</v>
      </c>
      <c r="AQ21" s="287">
        <v>-0.2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4" t="s">
        <v>499</v>
      </c>
      <c r="AL22" s="1125"/>
      <c r="AM22" s="1125"/>
      <c r="AN22" s="1126"/>
      <c r="AO22" s="290">
        <v>96.8</v>
      </c>
      <c r="AP22" s="291">
        <v>97</v>
      </c>
      <c r="AQ22" s="292">
        <v>-0.2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5" t="s">
        <v>500</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55"/>
    </row>
    <row r="27" spans="1:46" ht="13.2" x14ac:dyDescent="0.2">
      <c r="A27" s="297"/>
      <c r="AO27" s="250"/>
      <c r="AP27" s="250"/>
      <c r="AQ27" s="250"/>
      <c r="AR27" s="250"/>
      <c r="AS27" s="250"/>
      <c r="AT27" s="250"/>
    </row>
    <row r="28" spans="1:46" ht="16.2"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6" t="s">
        <v>481</v>
      </c>
      <c r="AP30" s="260"/>
      <c r="AQ30" s="261" t="s">
        <v>482</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7"/>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2" t="s">
        <v>503</v>
      </c>
      <c r="AL32" s="1133"/>
      <c r="AM32" s="1133"/>
      <c r="AN32" s="1134"/>
      <c r="AO32" s="300">
        <v>996923</v>
      </c>
      <c r="AP32" s="300">
        <v>28467</v>
      </c>
      <c r="AQ32" s="301">
        <v>33695</v>
      </c>
      <c r="AR32" s="302">
        <v>-15.5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2" t="s">
        <v>504</v>
      </c>
      <c r="AL33" s="1133"/>
      <c r="AM33" s="1133"/>
      <c r="AN33" s="1134"/>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2" t="s">
        <v>505</v>
      </c>
      <c r="AL34" s="1133"/>
      <c r="AM34" s="1133"/>
      <c r="AN34" s="1134"/>
      <c r="AO34" s="300" t="s">
        <v>489</v>
      </c>
      <c r="AP34" s="300" t="s">
        <v>489</v>
      </c>
      <c r="AQ34" s="301" t="s">
        <v>489</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2" t="s">
        <v>506</v>
      </c>
      <c r="AL35" s="1133"/>
      <c r="AM35" s="1133"/>
      <c r="AN35" s="1134"/>
      <c r="AO35" s="300">
        <v>239848</v>
      </c>
      <c r="AP35" s="300">
        <v>6849</v>
      </c>
      <c r="AQ35" s="301">
        <v>8394</v>
      </c>
      <c r="AR35" s="302">
        <v>-18.399999999999999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2" t="s">
        <v>507</v>
      </c>
      <c r="AL36" s="1133"/>
      <c r="AM36" s="1133"/>
      <c r="AN36" s="1134"/>
      <c r="AO36" s="300">
        <v>68176</v>
      </c>
      <c r="AP36" s="300">
        <v>1947</v>
      </c>
      <c r="AQ36" s="301">
        <v>1998</v>
      </c>
      <c r="AR36" s="302">
        <v>-2.6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2" t="s">
        <v>508</v>
      </c>
      <c r="AL37" s="1133"/>
      <c r="AM37" s="1133"/>
      <c r="AN37" s="1134"/>
      <c r="AO37" s="300">
        <v>6325</v>
      </c>
      <c r="AP37" s="300">
        <v>181</v>
      </c>
      <c r="AQ37" s="301">
        <v>1021</v>
      </c>
      <c r="AR37" s="302">
        <v>-82.3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5" t="s">
        <v>509</v>
      </c>
      <c r="AL38" s="1136"/>
      <c r="AM38" s="1136"/>
      <c r="AN38" s="1137"/>
      <c r="AO38" s="303" t="s">
        <v>489</v>
      </c>
      <c r="AP38" s="303" t="s">
        <v>489</v>
      </c>
      <c r="AQ38" s="304">
        <v>3</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5" t="s">
        <v>510</v>
      </c>
      <c r="AL39" s="1136"/>
      <c r="AM39" s="1136"/>
      <c r="AN39" s="1137"/>
      <c r="AO39" s="300">
        <v>-6</v>
      </c>
      <c r="AP39" s="300">
        <v>0</v>
      </c>
      <c r="AQ39" s="301">
        <v>-3210</v>
      </c>
      <c r="AR39" s="302">
        <v>-100</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2" t="s">
        <v>511</v>
      </c>
      <c r="AL40" s="1133"/>
      <c r="AM40" s="1133"/>
      <c r="AN40" s="1134"/>
      <c r="AO40" s="300">
        <v>-910014</v>
      </c>
      <c r="AP40" s="300">
        <v>-25986</v>
      </c>
      <c r="AQ40" s="301">
        <v>-26336</v>
      </c>
      <c r="AR40" s="302">
        <v>-1.3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8" t="s">
        <v>288</v>
      </c>
      <c r="AL41" s="1139"/>
      <c r="AM41" s="1139"/>
      <c r="AN41" s="1140"/>
      <c r="AO41" s="300">
        <v>401252</v>
      </c>
      <c r="AP41" s="300">
        <v>11458</v>
      </c>
      <c r="AQ41" s="301">
        <v>15565</v>
      </c>
      <c r="AR41" s="302">
        <v>-26.4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7" t="s">
        <v>481</v>
      </c>
      <c r="AN49" s="1129" t="s">
        <v>514</v>
      </c>
      <c r="AO49" s="1130"/>
      <c r="AP49" s="1130"/>
      <c r="AQ49" s="1130"/>
      <c r="AR49" s="1131"/>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8"/>
      <c r="AN50" s="316" t="s">
        <v>515</v>
      </c>
      <c r="AO50" s="317" t="s">
        <v>516</v>
      </c>
      <c r="AP50" s="318" t="s">
        <v>517</v>
      </c>
      <c r="AQ50" s="319" t="s">
        <v>518</v>
      </c>
      <c r="AR50" s="320" t="s">
        <v>519</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1434249</v>
      </c>
      <c r="AN51" s="322">
        <v>40949</v>
      </c>
      <c r="AO51" s="323">
        <v>175.4</v>
      </c>
      <c r="AP51" s="324">
        <v>52068</v>
      </c>
      <c r="AQ51" s="325">
        <v>1.6</v>
      </c>
      <c r="AR51" s="326">
        <v>173.8</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785156</v>
      </c>
      <c r="AN52" s="330">
        <v>22417</v>
      </c>
      <c r="AO52" s="331">
        <v>281.7</v>
      </c>
      <c r="AP52" s="332">
        <v>26936</v>
      </c>
      <c r="AQ52" s="333">
        <v>3.4</v>
      </c>
      <c r="AR52" s="334">
        <v>278.3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1851583</v>
      </c>
      <c r="AN53" s="322">
        <v>52596</v>
      </c>
      <c r="AO53" s="323">
        <v>28.4</v>
      </c>
      <c r="AP53" s="324">
        <v>47161</v>
      </c>
      <c r="AQ53" s="325">
        <v>-9.4</v>
      </c>
      <c r="AR53" s="326">
        <v>37.799999999999997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780579</v>
      </c>
      <c r="AN54" s="330">
        <v>22173</v>
      </c>
      <c r="AO54" s="331">
        <v>-1.1000000000000001</v>
      </c>
      <c r="AP54" s="332">
        <v>24595</v>
      </c>
      <c r="AQ54" s="333">
        <v>-8.6999999999999993</v>
      </c>
      <c r="AR54" s="334">
        <v>7.6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1881482</v>
      </c>
      <c r="AN55" s="322">
        <v>53324</v>
      </c>
      <c r="AO55" s="323">
        <v>1.4</v>
      </c>
      <c r="AP55" s="324">
        <v>43423</v>
      </c>
      <c r="AQ55" s="325">
        <v>-7.9</v>
      </c>
      <c r="AR55" s="326">
        <v>9.3000000000000007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282301</v>
      </c>
      <c r="AN56" s="330">
        <v>8001</v>
      </c>
      <c r="AO56" s="331">
        <v>-63.9</v>
      </c>
      <c r="AP56" s="332">
        <v>22207</v>
      </c>
      <c r="AQ56" s="333">
        <v>-9.6999999999999993</v>
      </c>
      <c r="AR56" s="334">
        <v>-54.2</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1560688</v>
      </c>
      <c r="AN57" s="322">
        <v>44389</v>
      </c>
      <c r="AO57" s="323">
        <v>-16.8</v>
      </c>
      <c r="AP57" s="324">
        <v>45265</v>
      </c>
      <c r="AQ57" s="325">
        <v>4.2</v>
      </c>
      <c r="AR57" s="326">
        <v>-21</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300811</v>
      </c>
      <c r="AN58" s="330">
        <v>8556</v>
      </c>
      <c r="AO58" s="331">
        <v>6.9</v>
      </c>
      <c r="AP58" s="332">
        <v>22600</v>
      </c>
      <c r="AQ58" s="333">
        <v>1.8</v>
      </c>
      <c r="AR58" s="334">
        <v>5.0999999999999996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1701989</v>
      </c>
      <c r="AN59" s="322">
        <v>48600</v>
      </c>
      <c r="AO59" s="323">
        <v>9.5</v>
      </c>
      <c r="AP59" s="324">
        <v>54621</v>
      </c>
      <c r="AQ59" s="325">
        <v>20.7</v>
      </c>
      <c r="AR59" s="326">
        <v>-11.2</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436579</v>
      </c>
      <c r="AN60" s="330">
        <v>12467</v>
      </c>
      <c r="AO60" s="331">
        <v>45.7</v>
      </c>
      <c r="AP60" s="332">
        <v>30892</v>
      </c>
      <c r="AQ60" s="333">
        <v>36.700000000000003</v>
      </c>
      <c r="AR60" s="334">
        <v>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1685998</v>
      </c>
      <c r="AN61" s="337">
        <v>47972</v>
      </c>
      <c r="AO61" s="338">
        <v>39.6</v>
      </c>
      <c r="AP61" s="339">
        <v>48508</v>
      </c>
      <c r="AQ61" s="340">
        <v>1.8</v>
      </c>
      <c r="AR61" s="326">
        <v>37.799999999999997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517085</v>
      </c>
      <c r="AN62" s="330">
        <v>14723</v>
      </c>
      <c r="AO62" s="331">
        <v>53.9</v>
      </c>
      <c r="AP62" s="332">
        <v>25446</v>
      </c>
      <c r="AQ62" s="333">
        <v>4.7</v>
      </c>
      <c r="AR62" s="334">
        <v>49.2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4OjCI1juG8y6dPzHGMlxOR3tvvXClh7Iqp/assl+NDFXrWZSjyDDTe311QPg8sL2E+pO3B3r2cwjjKR+vw8CAw==" saltValue="SaL69uAKeYmPoco6i3sR6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KmYvoXayEK1xl6sRPs1d6LAi0p7tr0WRtKiVjgAefiarhrTQEARbC4TZyY1HpXv9KKo6M5P/WHrJTgqLhIZz5w==" saltValue="TDJ5Grpqr/KcFtzuA9cx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mpeUnhzyuxfMqF8EHhiziXyLN0O5zbfUPj+i6HrVQzQd9T5JlKWi/SiNCw2wb1Z23+4G5r1GOpZxo15FrCpdgw==" saltValue="/7FMHbao5a/z70NEz4/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41" t="s">
        <v>3</v>
      </c>
      <c r="D47" s="1141"/>
      <c r="E47" s="1142"/>
      <c r="F47" s="11">
        <v>19.43</v>
      </c>
      <c r="G47" s="12">
        <v>18.29</v>
      </c>
      <c r="H47" s="12">
        <v>22.87</v>
      </c>
      <c r="I47" s="12">
        <v>25.97</v>
      </c>
      <c r="J47" s="13">
        <v>27.11</v>
      </c>
    </row>
    <row r="48" spans="2:10" ht="57.75" customHeight="1" x14ac:dyDescent="0.2">
      <c r="B48" s="14"/>
      <c r="C48" s="1143" t="s">
        <v>4</v>
      </c>
      <c r="D48" s="1143"/>
      <c r="E48" s="1144"/>
      <c r="F48" s="15">
        <v>4.32</v>
      </c>
      <c r="G48" s="16">
        <v>5.51</v>
      </c>
      <c r="H48" s="16">
        <v>7.02</v>
      </c>
      <c r="I48" s="16">
        <v>5.73</v>
      </c>
      <c r="J48" s="17">
        <v>5.58</v>
      </c>
    </row>
    <row r="49" spans="2:10" ht="57.75" customHeight="1" thickBot="1" x14ac:dyDescent="0.25">
      <c r="B49" s="18"/>
      <c r="C49" s="1145" t="s">
        <v>5</v>
      </c>
      <c r="D49" s="1145"/>
      <c r="E49" s="1146"/>
      <c r="F49" s="19" t="s">
        <v>533</v>
      </c>
      <c r="G49" s="20">
        <v>1.64</v>
      </c>
      <c r="H49" s="20">
        <v>5.68</v>
      </c>
      <c r="I49" s="20">
        <v>2.2000000000000002</v>
      </c>
      <c r="J49" s="21">
        <v>2</v>
      </c>
    </row>
    <row r="50" spans="2:10" ht="13.2" x14ac:dyDescent="0.2"/>
  </sheetData>
  <sheetProtection algorithmName="SHA-512" hashValue="ocATHXudZll/wJFog5P5y8Yc0aOeSOO5X3X/i8Qzlx+SLSJ27rwt+W1yomRMWBOTLR2vBhjsPf30A9Rfwxv3dQ==" saltValue="lfeRazpkMjMbNNGwPO9R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2026-03-12T04:48:23Z</cp:lastPrinted>
  <dcterms:created xsi:type="dcterms:W3CDTF">2026-02-26T10:01:15Z</dcterms:created>
  <dcterms:modified xsi:type="dcterms:W3CDTF">2026-03-18T06:45:23Z</dcterms:modified>
  <cp:category/>
</cp:coreProperties>
</file>