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0"/>
  <workbookPr/>
  <mc:AlternateContent xmlns:mc="http://schemas.openxmlformats.org/markup-compatibility/2006">
    <mc:Choice Requires="x15">
      <x15ac:absPath xmlns:x15ac="http://schemas.microsoft.com/office/spreadsheetml/2010/11/ac" url="\\mtsvin23.vill.mitsue.nara.jp\総務課\森田ななみ\財政\財政状況資料集\R6(R7年度)\20260303【312〆】令和６年度財政状況資料集の作成及び提出について（依頼）\提出\"/>
    </mc:Choice>
  </mc:AlternateContent>
  <xr:revisionPtr revIDLastSave="0" documentId="13_ncr:1_{1D9F808A-1C49-4F2F-AA4A-E87A575739C5}" xr6:coauthVersionLast="36" xr6:coauthVersionMax="36" xr10:uidLastSave="{00000000-0000-0000-0000-000000000000}"/>
  <bookViews>
    <workbookView xWindow="0" yWindow="0" windowWidth="20490" windowHeight="7455" tabRatio="92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W34" i="10"/>
  <c r="BW35" i="10" s="1"/>
  <c r="BW36" i="10" s="1"/>
  <c r="BW37" i="10" s="1"/>
  <c r="BW38" i="10" s="1"/>
  <c r="BW39" i="10" s="1"/>
  <c r="BW40" i="10" s="1"/>
  <c r="BW41" i="10" s="1"/>
  <c r="BW42" i="10" s="1"/>
  <c r="BE34" i="10"/>
  <c r="C34" i="10"/>
  <c r="U34" i="10" s="1"/>
  <c r="U35" i="10" s="1"/>
  <c r="U36" i="10" s="1"/>
  <c r="U37" i="10" s="1"/>
  <c r="CO34" i="10" l="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<sst xmlns="http://schemas.openxmlformats.org/spreadsheetml/2006/main" count="1150" uniqueCount="557">
  <si>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</si>
  <si>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</si>
  <si>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</si>
  <si>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</si>
  <si>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</si>
  <si>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</si>
  <si>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</si>
  <si>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</si>
  <si>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</si>
  <si>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</si>
  <si>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</si>
  <si>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</si>
  <si>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</si>
  <si>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</si>
  <si>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</si>
  <si>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</si>
  <si>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</si>
  <si>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</si>
  <si>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</si>
  <si>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</si>
  <si>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</si>
  <si>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</si>
  <si>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</si>
  <si>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</si>
  <si>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</si>
  <si>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</si>
  <si>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</si>
  <si>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</si>
  <si>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</si>
  <si>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</si>
  <si>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</si>
  <si>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</si>
  <si>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</si>
  <si>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</si>
  <si>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</si>
  <si>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</si>
  <si>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</si>
  <si>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</si>
  <si>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</si>
  <si>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</si>
  <si>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</si>
  <si>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</si>
  <si>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</si>
  <si>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</si>
  <si>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</si>
  <si>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</si>
  <si>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</si>
  <si>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</si>
  <si>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</si>
  <si>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</si>
  <si>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</si>
  <si>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</si>
  <si>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</si>
  <si>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</si>
  <si>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</si>
  <si>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</si>
  <si>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</si>
  <si>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</si>
  <si>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</si>
  <si>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</si>
  <si>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</si>
  <si>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</si>
  <si>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</si>
  <si>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</si>
  <si>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</si>
  <si>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</si>
  <si>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</si>
  <si>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</si>
  <si>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</si>
  <si>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</si>
  <si>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</si>
  <si>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</si>
  <si>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</si>
  <si>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</si>
  <si>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</si>
  <si>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</si>
  <si>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</si>
  <si>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</si>
  <si>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</si>
  <si>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</si>
  <si>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</si>
  <si>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</si>
  <si>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</si>
  <si>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</si>
  <si>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</si>
  <si>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</si>
  <si>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</si>
  <si>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</si>
  <si>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</si>
  <si>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</si>
  <si>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</si>
  <si>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</si>
  <si>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</si>
  <si>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</si>
  <si>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御杖村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</si>
  <si>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</si>
  <si>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</si>
  <si>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</si>
  <si>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</si>
  <si>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</si>
  <si>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</si>
  <si>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</si>
  <si>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</si>
  <si>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</si>
  <si>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</si>
  <si>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</si>
  <si>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</si>
  <si>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</si>
  <si>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</si>
  <si>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</si>
  <si>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</si>
  <si>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</si>
  <si>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</si>
  <si>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</si>
  <si>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</si>
  <si>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</si>
  <si>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</si>
  <si>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</si>
  <si>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</si>
  <si>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</si>
  <si>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</si>
  <si>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</si>
  <si>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</si>
  <si>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</si>
  <si>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</si>
  <si>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</si>
  <si>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</si>
  <si>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</si>
  <si>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</si>
  <si>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</si>
  <si>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</si>
  <si>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</si>
  <si>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</si>
  <si>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</si>
  <si>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</si>
  <si>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</si>
  <si>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</si>
  <si>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</si>
  <si>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</si>
  <si>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</si>
  <si>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</si>
  <si>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</si>
  <si>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</si>
  <si>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</si>
  <si>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</si>
  <si>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</si>
  <si>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</si>
  <si>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</si>
  <si>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</si>
  <si>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</si>
  <si>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</si>
  <si>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</si>
  <si>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</si>
  <si>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</si>
  <si>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</si>
  <si>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</si>
  <si>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</si>
  <si>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</si>
  <si>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</si>
  <si>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</si>
  <si>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</si>
  <si>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</si>
  <si>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</si>
  <si>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</si>
  <si>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</si>
  <si>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</si>
  <si>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</si>
  <si>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</si>
  <si>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</si>
  <si>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</si>
  <si>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</si>
  <si>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</si>
  <si>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</si>
  <si>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</si>
  <si>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</si>
  <si>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</si>
  <si>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</si>
  <si>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</si>
  <si>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</si>
  <si>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</si>
  <si>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</si>
  <si>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</si>
  <si>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</si>
  <si>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</si>
  <si>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</si>
  <si>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</si>
  <si>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</si>
  <si>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</si>
  <si>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</si>
  <si>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</si>
  <si>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</si>
  <si>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</si>
  <si>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</si>
  <si>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</si>
  <si>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</si>
  <si>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</si>
  <si>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</si>
  <si>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</si>
  <si>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</si>
  <si>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</si>
  <si>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</si>
  <si>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</si>
  <si>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奈良県御杖村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</si>
  <si>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</si>
  <si>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</si>
  <si>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</si>
  <si>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</si>
  <si>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</si>
  <si>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</si>
  <si>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</si>
  <si>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</si>
  <si>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</si>
  <si>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</si>
  <si>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</si>
  <si>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</si>
  <si>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</si>
  <si>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</si>
  <si>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</si>
  <si>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</si>
  <si>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</si>
  <si>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</si>
  <si>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</si>
  <si>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</si>
  <si>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</si>
  <si>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</si>
  <si>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</si>
  <si>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</si>
  <si>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</si>
  <si>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</si>
  <si>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</si>
  <si>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</si>
  <si>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</si>
  <si>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</si>
  <si>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</si>
  <si>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</si>
  <si>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</si>
  <si>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</si>
  <si>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</si>
  <si>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</si>
  <si>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</si>
  <si>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</si>
  <si>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</si>
  <si>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</si>
  <si>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</si>
  <si>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</si>
  <si>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</si>
  <si>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</si>
  <si>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</si>
  <si>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</si>
  <si>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</si>
  <si>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</si>
  <si>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</si>
  <si>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</si>
  <si>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</si>
  <si>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</si>
  <si>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</si>
  <si>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</si>
  <si>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</si>
  <si>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</si>
  <si>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</si>
  <si>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</si>
  <si>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</si>
  <si>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</si>
  <si>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</si>
  <si>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</si>
  <si>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</si>
  <si>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</si>
  <si>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</si>
  <si>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</si>
  <si>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</si>
  <si>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</si>
  <si>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</si>
  <si>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</si>
  <si>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</si>
  <si>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</si>
  <si>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</si>
  <si>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</si>
  <si>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</si>
  <si>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</si>
  <si>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</si>
  <si>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</si>
  <si>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</si>
  <si>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</si>
  <si>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</si>
  <si>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</si>
  <si>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</si>
  <si>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</si>
  <si>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</si>
  <si>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</si>
  <si>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</si>
  <si>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</si>
  <si>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</si>
  <si>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</si>
  <si>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</si>
  <si>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</si>
  <si>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</si>
  <si>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</si>
  <si>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</si>
  <si>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</si>
  <si>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</si>
  <si>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</si>
  <si>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</si>
  <si>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</si>
  <si>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</si>
  <si>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</si>
  <si>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</si>
  <si>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</si>
  <si>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</si>
  <si>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</si>
  <si>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</si>
  <si>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</si>
  <si>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</si>
  <si>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</si>
  <si>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</si>
  <si>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</si>
  <si>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</si>
  <si>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</si>
  <si>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</si>
  <si>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</si>
  <si>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</si>
  <si>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</si>
  <si>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</si>
  <si>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</si>
  <si>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</si>
  <si>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</si>
  <si>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</si>
  <si>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</si>
  <si>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</si>
  <si>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</si>
  <si>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</si>
  <si>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</si>
  <si>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</si>
  <si>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</si>
  <si>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</si>
  <si>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</si>
  <si>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</si>
  <si>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</si>
  <si>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</si>
  <si>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</si>
  <si>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</si>
  <si>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</si>
  <si>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</si>
  <si>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</si>
  <si>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</si>
  <si>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</si>
  <si>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</si>
  <si>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</si>
  <si>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</si>
  <si>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</si>
  <si>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</si>
  <si>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</si>
  <si>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</si>
  <si>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</si>
  <si>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奈良県御杖村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</si>
  <si>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</si>
  <si>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</si>
  <si>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</si>
  <si>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</si>
  <si>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</si>
  <si>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</si>
  <si>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</si>
  <si>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</si>
  <si>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</si>
  <si>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</si>
  <si>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</si>
  <si>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</si>
  <si>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</si>
  <si>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</si>
  <si>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</si>
  <si>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</si>
  <si>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</si>
  <si>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</si>
  <si>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</si>
  <si>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</si>
  <si>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</si>
  <si>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</si>
  <si>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</si>
  <si>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</si>
  <si>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</si>
  <si>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</si>
  <si>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</si>
  <si>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</si>
  <si>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</si>
  <si>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</si>
  <si>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</si>
  <si>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</si>
  <si>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</si>
  <si>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</si>
  <si>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</si>
  <si>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</si>
  <si>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</si>
  <si>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</si>
  <si>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</si>
  <si>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</si>
  <si>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</si>
  <si>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</si>
  <si>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</si>
  <si>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</si>
  <si>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</si>
  <si>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</si>
  <si>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</si>
  <si>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</si>
  <si>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</si>
  <si>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</si>
  <si>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</si>
  <si>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</si>
  <si>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</si>
  <si>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</si>
  <si>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</si>
  <si>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</si>
  <si>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</si>
  <si>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</si>
  <si>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</si>
  <si>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</si>
  <si>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</si>
  <si>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</si>
  <si>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</si>
  <si>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</si>
  <si>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</si>
  <si>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</si>
  <si>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</si>
  <si>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</si>
  <si>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</si>
  <si>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</si>
  <si>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</si>
  <si>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</si>
  <si>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</si>
  <si>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</si>
  <si>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</si>
  <si>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</si>
  <si>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</si>
  <si>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</si>
  <si>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</si>
  <si>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</si>
  <si>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</si>
  <si>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</si>
  <si>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</si>
  <si>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</si>
  <si>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</si>
  <si>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</si>
  <si>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</si>
  <si>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</si>
  <si>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</si>
  <si>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</si>
  <si>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</si>
  <si>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</si>
  <si>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</si>
  <si>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</si>
  <si>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</si>
  <si>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</si>
  <si>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</si>
  <si>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</si>
  <si>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</si>
  <si>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</si>
  <si>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</si>
  <si>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</si>
  <si>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</si>
  <si>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</si>
  <si>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</si>
  <si>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</si>
  <si>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</si>
  <si>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</si>
  <si>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</si>
  <si>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</si>
  <si>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</si>
  <si>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</si>
  <si>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</si>
  <si>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</si>
  <si>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</si>
  <si>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</si>
  <si>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</si>
  <si>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</si>
  <si>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</si>
  <si>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</si>
  <si>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</si>
  <si>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</si>
  <si>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</si>
  <si>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</si>
  <si>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</si>
  <si>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</si>
  <si>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</si>
  <si>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</si>
  <si>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</si>
  <si>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</si>
  <si>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</si>
  <si>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</si>
  <si>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</si>
  <si>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</si>
  <si>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</si>
  <si>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</si>
  <si>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</si>
  <si>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</si>
  <si>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</si>
  <si>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</si>
  <si>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</si>
  <si>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</si>
  <si>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</si>
  <si>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</si>
  <si>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</si>
  <si>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</si>
  <si>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</si>
  <si>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</si>
  <si>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</si>
  <si>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</si>
  <si>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</si>
  <si>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</si>
  <si>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</si>
  <si>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</si>
  <si>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</si>
  <si>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</si>
  <si>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</si>
  <si>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</si>
  <si>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</si>
  <si>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</si>
  <si>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</si>
  <si>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</si>
  <si>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</si>
  <si>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</si>
  <si>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</si>
  <si>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</si>
  <si>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</si>
  <si>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</si>
  <si>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</si>
  <si>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</si>
  <si>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</si>
  <si>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</si>
  <si>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</si>
  <si>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</si>
  <si>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</si>
  <si>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</si>
  <si>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簡易水道事業会計</t>
  </si>
  <si>
    <t>国民健康保険特別会計（事業勘定）</t>
  </si>
  <si>
    <t>後期高齢者医療特別会計</t>
  </si>
  <si>
    <t>国民健康保険特別会計（診療施設勘定）</t>
  </si>
  <si>
    <t>その他会計（赤字）</t>
  </si>
  <si>
    <t>その他会計（黒字）</t>
  </si>
  <si>
    <t>R02</t>
    <phoneticPr fontId="5"/>
  </si>
  <si>
    <t>R03</t>
    <phoneticPr fontId="5"/>
  </si>
  <si>
    <t>R04</t>
    <phoneticPr fontId="5"/>
  </si>
  <si>
    <t>R05</t>
    <phoneticPr fontId="5"/>
  </si>
  <si>
    <t>R06</t>
    <phoneticPr fontId="5"/>
  </si>
  <si>
    <t>株式会社みつえ</t>
    <rPh sb="0" eb="4">
      <t>カブシキカイシャ</t>
    </rPh>
    <phoneticPr fontId="38"/>
  </si>
  <si>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</si>
  <si>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</si>
  <si>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</si>
  <si>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曽爾御杖行政一部事務組合</t>
    <rPh sb="0" eb="2">
      <t>ソニ</t>
    </rPh>
    <rPh sb="2" eb="4">
      <t>ミツエ</t>
    </rPh>
    <rPh sb="4" eb="12">
      <t>ギョウセイイチブジムクミアイ</t>
    </rPh>
    <phoneticPr fontId="2"/>
  </si>
  <si>
    <t>東宇陀環境衛生組合</t>
    <rPh sb="0" eb="9">
      <t>ヒガシウダカンキョウエイセイクミアイ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</si>
  <si>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</si>
  <si>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</si>
  <si>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奈良県住宅新築資金貸付金回収管理組合</t>
    <rPh sb="0" eb="3">
      <t>ナラケン</t>
    </rPh>
    <rPh sb="3" eb="5">
      <t>ジュウタク</t>
    </rPh>
    <rPh sb="5" eb="7">
      <t>シンチク</t>
    </rPh>
    <rPh sb="7" eb="9">
      <t>シキン</t>
    </rPh>
    <rPh sb="9" eb="12">
      <t>カシツケキン</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</si>
  <si>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</si>
  <si>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9">
      <t>ナラケンコウイキショウボウクミアイ</t>
    </rPh>
    <phoneticPr fontId="2"/>
  </si>
  <si>
    <t>公共施設整備基金</t>
    <rPh sb="0" eb="8">
      <t>コウキョウシセツセイビキキン</t>
    </rPh>
    <phoneticPr fontId="5"/>
  </si>
  <si>
    <t>ふるさと創生基金</t>
    <rPh sb="4" eb="6">
      <t>ソウセイ</t>
    </rPh>
    <rPh sb="6" eb="8">
      <t>キキン</t>
    </rPh>
    <phoneticPr fontId="38"/>
  </si>
  <si>
    <t>地域福祉基金</t>
    <rPh sb="0" eb="2">
      <t>チイキ</t>
    </rPh>
    <rPh sb="2" eb="4">
      <t>フクシ</t>
    </rPh>
    <rPh sb="4" eb="6">
      <t>キキン</t>
    </rPh>
    <phoneticPr fontId="38"/>
  </si>
  <si>
    <t>ふるさとづくり基金</t>
    <rPh sb="7" eb="9">
      <t>キキン</t>
    </rPh>
    <phoneticPr fontId="38"/>
  </si>
  <si>
    <t>地域振興基金</t>
    <rPh sb="0" eb="2">
      <t>チイキ</t>
    </rPh>
    <rPh sb="2" eb="4">
      <t>シンコウ</t>
    </rPh>
    <rPh sb="4" eb="6">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</si>
</sst>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8B05-413F-B0E8-8414D638CF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541778</c:v>
                </c:pt>
                <c:pt idx="1">
                  <c:v>515017</c:v>
                </c:pt>
                <c:pt idx="2">
                  <c:v>370925</c:v>
                </c:pt>
                <c:pt idx="3">
                  <c:v>504477</c:v>
                </c:pt>
                <c:pt idx="4">
                  <c:v>345953</c:v>
                </c:pt>
              </c:numCache>
            </c:numRef>
          </c:val>
          <c:smooth val="0"/>
          <c:extLst>
            <c:ext xmlns:c16="http://schemas.microsoft.com/office/drawing/2014/chart" uri="{C3380CC4-5D6E-409C-BE32-E72D297353CC}">
              <c16:uniqueId val="{00000001-8B05-413F-B0E8-8414D638CF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14.98</c:v>
                </c:pt>
                <c:pt idx="1">
                  <c:v>10.99</c:v>
                </c:pt>
                <c:pt idx="2">
                  <c:v>11.79</c:v>
                </c:pt>
                <c:pt idx="3">
                  <c:v>12.47</c:v>
                </c:pt>
                <c:pt idx="4">
                  <c:v>10.68</c:v>
                </c:pt>
              </c:numCache>
            </c:numRef>
          </c:val>
          <c:extLst>
            <c:ext xmlns:c16="http://schemas.microsoft.com/office/drawing/2014/chart" uri="{C3380CC4-5D6E-409C-BE32-E72D297353CC}">
              <c16:uniqueId val="{00000000-1460-4ED5-BF9F-97914F24D4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96.33</c:v>
                </c:pt>
                <c:pt idx="1">
                  <c:v>111.54</c:v>
                </c:pt>
                <c:pt idx="2">
                  <c:v>134.84</c:v>
                </c:pt>
                <c:pt idx="3">
                  <c:v>148.78</c:v>
                </c:pt>
                <c:pt idx="4">
                  <c:v>141.27000000000001</c:v>
                </c:pt>
              </c:numCache>
            </c:numRef>
          </c:val>
          <c:extLst>
            <c:ext xmlns:c16="http://schemas.microsoft.com/office/drawing/2014/chart" uri="{C3380CC4-5D6E-409C-BE32-E72D297353CC}">
              <c16:uniqueId val="{00000001-1460-4ED5-BF9F-97914F24D4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15.78</c:v>
                </c:pt>
                <c:pt idx="1">
                  <c:v>24.83</c:v>
                </c:pt>
                <c:pt idx="2">
                  <c:v>18.21</c:v>
                </c:pt>
                <c:pt idx="3">
                  <c:v>12.29</c:v>
                </c:pt>
                <c:pt idx="4">
                  <c:v>0.74</c:v>
                </c:pt>
              </c:numCache>
            </c:numRef>
          </c:val>
          <c:smooth val="0"/>
          <c:extLst>
            <c:ext xmlns:c16="http://schemas.microsoft.com/office/drawing/2014/chart" uri="{C3380CC4-5D6E-409C-BE32-E72D297353CC}">
              <c16:uniqueId val="{00000002-1460-4ED5-BF9F-97914F24D4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0.19</c:v>
                </c:pt>
                <c:pt idx="4">
                  <c:v>#N/A</c:v>
                </c:pt>
                <c:pt idx="5">
                  <c:v>0.06</c:v>
                </c:pt>
                <c:pt idx="6">
                  <c:v>#N/A</c:v>
                </c:pt>
                <c:pt idx="7">
                  <c:v>0.74</c:v>
                </c:pt>
                <c:pt idx="8">
                  <c:v>0</c:v>
                </c:pt>
                <c:pt idx="9">
                  <c:v>0</c:v>
                </c:pt>
              </c:numCache>
            </c:numRef>
          </c:val>
          <c:extLst>
            <c:ext xmlns:c16="http://schemas.microsoft.com/office/drawing/2014/chart" uri="{C3380CC4-5D6E-409C-BE32-E72D297353CC}">
              <c16:uniqueId val="{00000000-8B25-46E1-8FCB-016A6459A3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25-46E1-8FCB-016A6459A3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25-46E1-8FCB-016A6459A33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B25-46E1-8FCB-016A6459A336}"/>
            </c:ext>
          </c:extLst>
        </c:ser>
        <c:ser>
          <c:idx val="4"/>
          <c:order val="4"/>
          <c:tx>
            <c:strRef>
              <c:f>データシート!$A$31</c:f>
              <c:strCache>
                <c:ptCount val="1"/>
                <c:pt idx="0">
                  <c:v>国民健康保険特別会計（診療施設勘定）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0.49</c:v>
                </c:pt>
                <c:pt idx="4">
                  <c:v>#N/A</c:v>
                </c:pt>
                <c:pt idx="5">
                  <c:v>0</c:v>
                </c:pt>
                <c:pt idx="6">
                  <c:v>#N/A</c:v>
                </c:pt>
                <c:pt idx="7">
                  <c:v>0</c:v>
                </c:pt>
                <c:pt idx="8">
                  <c:v>#N/A</c:v>
                </c:pt>
                <c:pt idx="9">
                  <c:v>0</c:v>
                </c:pt>
              </c:numCache>
            </c:numRef>
          </c:val>
          <c:extLst>
            <c:ext xmlns:c16="http://schemas.microsoft.com/office/drawing/2014/chart" uri="{C3380CC4-5D6E-409C-BE32-E72D297353CC}">
              <c16:uniqueId val="{00000004-8B25-46E1-8FCB-016A6459A33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8B25-46E1-8FCB-016A6459A336}"/>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0.25</c:v>
                </c:pt>
                <c:pt idx="4">
                  <c:v>#N/A</c:v>
                </c:pt>
                <c:pt idx="5">
                  <c:v>0.01</c:v>
                </c:pt>
                <c:pt idx="6">
                  <c:v>#N/A</c:v>
                </c:pt>
                <c:pt idx="7">
                  <c:v>0.02</c:v>
                </c:pt>
                <c:pt idx="8">
                  <c:v>#N/A</c:v>
                </c:pt>
                <c:pt idx="9">
                  <c:v>7.0000000000000007E-2</c:v>
                </c:pt>
              </c:numCache>
            </c:numRef>
          </c:val>
          <c:extLst>
            <c:ext xmlns:c16="http://schemas.microsoft.com/office/drawing/2014/chart" uri="{C3380CC4-5D6E-409C-BE32-E72D297353CC}">
              <c16:uniqueId val="{00000006-8B25-46E1-8FCB-016A6459A336}"/>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1.42</c:v>
                </c:pt>
              </c:numCache>
            </c:numRef>
          </c:val>
          <c:extLst>
            <c:ext xmlns:c16="http://schemas.microsoft.com/office/drawing/2014/chart" uri="{C3380CC4-5D6E-409C-BE32-E72D297353CC}">
              <c16:uniqueId val="{00000007-8B25-46E1-8FCB-016A6459A33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1.87</c:v>
                </c:pt>
                <c:pt idx="2">
                  <c:v>#N/A</c:v>
                </c:pt>
                <c:pt idx="3">
                  <c:v>2.67</c:v>
                </c:pt>
                <c:pt idx="4">
                  <c:v>#N/A</c:v>
                </c:pt>
                <c:pt idx="5">
                  <c:v>3.36</c:v>
                </c:pt>
                <c:pt idx="6">
                  <c:v>#N/A</c:v>
                </c:pt>
                <c:pt idx="7">
                  <c:v>2.93</c:v>
                </c:pt>
                <c:pt idx="8">
                  <c:v>#N/A</c:v>
                </c:pt>
                <c:pt idx="9">
                  <c:v>2.44</c:v>
                </c:pt>
              </c:numCache>
            </c:numRef>
          </c:val>
          <c:extLst>
            <c:ext xmlns:c16="http://schemas.microsoft.com/office/drawing/2014/chart" uri="{C3380CC4-5D6E-409C-BE32-E72D297353CC}">
              <c16:uniqueId val="{00000008-8B25-46E1-8FCB-016A6459A3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14.98</c:v>
                </c:pt>
                <c:pt idx="2">
                  <c:v>#N/A</c:v>
                </c:pt>
                <c:pt idx="3">
                  <c:v>10.98</c:v>
                </c:pt>
                <c:pt idx="4">
                  <c:v>#N/A</c:v>
                </c:pt>
                <c:pt idx="5">
                  <c:v>11.79</c:v>
                </c:pt>
                <c:pt idx="6">
                  <c:v>#N/A</c:v>
                </c:pt>
                <c:pt idx="7">
                  <c:v>12.47</c:v>
                </c:pt>
                <c:pt idx="8">
                  <c:v>#N/A</c:v>
                </c:pt>
                <c:pt idx="9">
                  <c:v>10.67</c:v>
                </c:pt>
              </c:numCache>
            </c:numRef>
          </c:val>
          <c:extLst>
            <c:ext xmlns:c16="http://schemas.microsoft.com/office/drawing/2014/chart" uri="{C3380CC4-5D6E-409C-BE32-E72D297353CC}">
              <c16:uniqueId val="{00000009-8B25-46E1-8FCB-016A6459A3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164</c:v>
                </c:pt>
                <c:pt idx="5">
                  <c:v>207</c:v>
                </c:pt>
                <c:pt idx="8">
                  <c:v>180</c:v>
                </c:pt>
                <c:pt idx="11">
                  <c:v>185</c:v>
                </c:pt>
                <c:pt idx="14">
                  <c:v>221</c:v>
                </c:pt>
              </c:numCache>
            </c:numRef>
          </c:val>
          <c:extLst>
            <c:ext xmlns:c16="http://schemas.microsoft.com/office/drawing/2014/chart" uri="{C3380CC4-5D6E-409C-BE32-E72D297353CC}">
              <c16:uniqueId val="{00000000-B172-414E-BCB8-728BC418B3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72-414E-BCB8-728BC418B3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72-414E-BCB8-728BC418B3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6</c:v>
                </c:pt>
                <c:pt idx="6">
                  <c:v>5</c:v>
                </c:pt>
                <c:pt idx="9">
                  <c:v>5</c:v>
                </c:pt>
                <c:pt idx="12">
                  <c:v>6</c:v>
                </c:pt>
              </c:numCache>
            </c:numRef>
          </c:val>
          <c:extLst>
            <c:ext xmlns:c16="http://schemas.microsoft.com/office/drawing/2014/chart" uri="{C3380CC4-5D6E-409C-BE32-E72D297353CC}">
              <c16:uniqueId val="{00000003-B172-414E-BCB8-728BC418B3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c:v>
                </c:pt>
                <c:pt idx="3">
                  <c:v>31</c:v>
                </c:pt>
                <c:pt idx="6">
                  <c:v>28</c:v>
                </c:pt>
                <c:pt idx="9">
                  <c:v>25</c:v>
                </c:pt>
                <c:pt idx="12">
                  <c:v>20</c:v>
                </c:pt>
              </c:numCache>
            </c:numRef>
          </c:val>
          <c:extLst>
            <c:ext xmlns:c16="http://schemas.microsoft.com/office/drawing/2014/chart" uri="{C3380CC4-5D6E-409C-BE32-E72D297353CC}">
              <c16:uniqueId val="{00000004-B172-414E-BCB8-728BC418B3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72-414E-BCB8-728BC418B3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72-414E-BCB8-728BC418B3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183</c:v>
                </c:pt>
                <c:pt idx="3">
                  <c:v>203</c:v>
                </c:pt>
                <c:pt idx="6">
                  <c:v>214</c:v>
                </c:pt>
                <c:pt idx="9">
                  <c:v>224</c:v>
                </c:pt>
                <c:pt idx="12">
                  <c:v>270</c:v>
                </c:pt>
              </c:numCache>
            </c:numRef>
          </c:val>
          <c:extLst>
            <c:ext xmlns:c16="http://schemas.microsoft.com/office/drawing/2014/chart" uri="{C3380CC4-5D6E-409C-BE32-E72D297353CC}">
              <c16:uniqueId val="{00000007-B172-414E-BCB8-728BC418B3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52</c:v>
                </c:pt>
                <c:pt idx="2">
                  <c:v>#N/A</c:v>
                </c:pt>
                <c:pt idx="3">
                  <c:v>#N/A</c:v>
                </c:pt>
                <c:pt idx="4">
                  <c:v>33</c:v>
                </c:pt>
                <c:pt idx="5">
                  <c:v>#N/A</c:v>
                </c:pt>
                <c:pt idx="6">
                  <c:v>#N/A</c:v>
                </c:pt>
                <c:pt idx="7">
                  <c:v>67</c:v>
                </c:pt>
                <c:pt idx="8">
                  <c:v>#N/A</c:v>
                </c:pt>
                <c:pt idx="9">
                  <c:v>#N/A</c:v>
                </c:pt>
                <c:pt idx="10">
                  <c:v>69</c:v>
                </c:pt>
                <c:pt idx="11">
                  <c:v>#N/A</c:v>
                </c:pt>
                <c:pt idx="12">
                  <c:v>#N/A</c:v>
                </c:pt>
                <c:pt idx="13">
                  <c:v>75</c:v>
                </c:pt>
                <c:pt idx="14">
                  <c:v>#N/A</c:v>
                </c:pt>
              </c:numCache>
            </c:numRef>
          </c:val>
          <c:smooth val="0"/>
          <c:extLst>
            <c:ext xmlns:c16="http://schemas.microsoft.com/office/drawing/2014/chart" uri="{C3380CC4-5D6E-409C-BE32-E72D297353CC}">
              <c16:uniqueId val="{00000008-B172-414E-BCB8-728BC418B3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1918</c:v>
                </c:pt>
                <c:pt idx="5">
                  <c:v>2152</c:v>
                </c:pt>
                <c:pt idx="8">
                  <c:v>2251</c:v>
                </c:pt>
                <c:pt idx="11">
                  <c:v>2459</c:v>
                </c:pt>
                <c:pt idx="14">
                  <c:v>2510</c:v>
                </c:pt>
              </c:numCache>
            </c:numRef>
          </c:val>
          <c:extLst>
            <c:ext xmlns:c16="http://schemas.microsoft.com/office/drawing/2014/chart" uri="{C3380CC4-5D6E-409C-BE32-E72D297353CC}">
              <c16:uniqueId val="{00000000-B579-46FB-A081-6A5119A56F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579-46FB-A081-6A5119A56F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3410</c:v>
                </c:pt>
                <c:pt idx="5">
                  <c:v>3826</c:v>
                </c:pt>
                <c:pt idx="8">
                  <c:v>4094</c:v>
                </c:pt>
                <c:pt idx="11">
                  <c:v>4229</c:v>
                </c:pt>
                <c:pt idx="14">
                  <c:v>4447</c:v>
                </c:pt>
              </c:numCache>
            </c:numRef>
          </c:val>
          <c:extLst>
            <c:ext xmlns:c16="http://schemas.microsoft.com/office/drawing/2014/chart" uri="{C3380CC4-5D6E-409C-BE32-E72D297353CC}">
              <c16:uniqueId val="{00000002-B579-46FB-A081-6A5119A56F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79-46FB-A081-6A5119A56F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79-46FB-A081-6A5119A56F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79-46FB-A081-6A5119A56F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486</c:v>
                </c:pt>
                <c:pt idx="3">
                  <c:v>469</c:v>
                </c:pt>
                <c:pt idx="6">
                  <c:v>447</c:v>
                </c:pt>
                <c:pt idx="9">
                  <c:v>445</c:v>
                </c:pt>
                <c:pt idx="12">
                  <c:v>427</c:v>
                </c:pt>
              </c:numCache>
            </c:numRef>
          </c:val>
          <c:extLst>
            <c:ext xmlns:c16="http://schemas.microsoft.com/office/drawing/2014/chart" uri="{C3380CC4-5D6E-409C-BE32-E72D297353CC}">
              <c16:uniqueId val="{00000006-B579-46FB-A081-6A5119A56F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c:v>
                </c:pt>
                <c:pt idx="3">
                  <c:v>21</c:v>
                </c:pt>
                <c:pt idx="6">
                  <c:v>23</c:v>
                </c:pt>
                <c:pt idx="9">
                  <c:v>21</c:v>
                </c:pt>
                <c:pt idx="12">
                  <c:v>23</c:v>
                </c:pt>
              </c:numCache>
            </c:numRef>
          </c:val>
          <c:extLst>
            <c:ext xmlns:c16="http://schemas.microsoft.com/office/drawing/2014/chart" uri="{C3380CC4-5D6E-409C-BE32-E72D297353CC}">
              <c16:uniqueId val="{00000007-B579-46FB-A081-6A5119A56F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179</c:v>
                </c:pt>
                <c:pt idx="3">
                  <c:v>177</c:v>
                </c:pt>
                <c:pt idx="6">
                  <c:v>179</c:v>
                </c:pt>
                <c:pt idx="9">
                  <c:v>204</c:v>
                </c:pt>
                <c:pt idx="12">
                  <c:v>230</c:v>
                </c:pt>
              </c:numCache>
            </c:numRef>
          </c:val>
          <c:extLst>
            <c:ext xmlns:c16="http://schemas.microsoft.com/office/drawing/2014/chart" uri="{C3380CC4-5D6E-409C-BE32-E72D297353CC}">
              <c16:uniqueId val="{00000008-B579-46FB-A081-6A5119A56F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579-46FB-A081-6A5119A56F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2226</c:v>
                </c:pt>
                <c:pt idx="3">
                  <c:v>2575</c:v>
                </c:pt>
                <c:pt idx="6">
                  <c:v>2736</c:v>
                </c:pt>
                <c:pt idx="9">
                  <c:v>3058</c:v>
                </c:pt>
                <c:pt idx="12">
                  <c:v>3162</c:v>
                </c:pt>
              </c:numCache>
            </c:numRef>
          </c:val>
          <c:extLst>
            <c:ext xmlns:c16="http://schemas.microsoft.com/office/drawing/2014/chart" uri="{C3380CC4-5D6E-409C-BE32-E72D297353CC}">
              <c16:uniqueId val="{0000000A-B579-46FB-A081-6A5119A56F7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79-46FB-A081-6A5119A56F7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1964</c:v>
                </c:pt>
                <c:pt idx="1">
                  <c:v>2133</c:v>
                </c:pt>
                <c:pt idx="2">
                  <c:v>2160</c:v>
                </c:pt>
              </c:numCache>
            </c:numRef>
          </c:val>
          <c:extLst>
            <c:ext xmlns:c16="http://schemas.microsoft.com/office/drawing/2014/chart" uri="{C3380CC4-5D6E-409C-BE32-E72D297353CC}">
              <c16:uniqueId val="{00000000-1348-43AA-93A9-24E0B7C7A0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438</c:v>
                </c:pt>
                <c:pt idx="1">
                  <c:v>439</c:v>
                </c:pt>
                <c:pt idx="2">
                  <c:v>439</c:v>
                </c:pt>
              </c:numCache>
            </c:numRef>
          </c:val>
          <c:extLst>
            <c:ext xmlns:c16="http://schemas.microsoft.com/office/drawing/2014/chart" uri="{C3380CC4-5D6E-409C-BE32-E72D297353CC}">
              <c16:uniqueId val="{00000001-1348-43AA-93A9-24E0B7C7A0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1404</c:v>
                </c:pt>
                <c:pt idx="1">
                  <c:v>1365</c:v>
                </c:pt>
                <c:pt idx="2">
                  <c:v>1556</c:v>
                </c:pt>
              </c:numCache>
            </c:numRef>
          </c:val>
          <c:extLst>
            <c:ext xmlns:c16="http://schemas.microsoft.com/office/drawing/2014/chart" uri="{C3380CC4-5D6E-409C-BE32-E72D297353CC}">
              <c16:uniqueId val="{00000002-1348-43AA-93A9-24E0B7C7A0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平成</a:t>
          </a:r>
          <a:r>
            <a:rPr kumimoji="1" lang="en-US" altLang="ja-JP" sz="1050">
              <a:solidFill>
                <a:schemeClr val="dk1"/>
              </a:solidFill>
              <a:effectLst/>
              <a:latin typeface="+mn-lt"/>
              <a:ea typeface="+mn-ea"/>
              <a:cs typeface="+mn-cs"/>
            </a:rPr>
            <a:t>18</a:t>
          </a:r>
          <a:r>
            <a:rPr kumimoji="1" lang="ja-JP" altLang="ja-JP" sz="1050">
              <a:solidFill>
                <a:schemeClr val="dk1"/>
              </a:solidFill>
              <a:effectLst/>
              <a:latin typeface="+mn-lt"/>
              <a:ea typeface="+mn-ea"/>
              <a:cs typeface="+mn-cs"/>
            </a:rPr>
            <a:t>年度以降</a:t>
          </a:r>
          <a:r>
            <a:rPr kumimoji="1" lang="ja-JP" altLang="en-US" sz="1050">
              <a:solidFill>
                <a:schemeClr val="dk1"/>
              </a:solidFill>
              <a:effectLst/>
              <a:latin typeface="+mn-lt"/>
              <a:ea typeface="+mn-ea"/>
              <a:cs typeface="+mn-cs"/>
            </a:rPr>
            <a:t>は</a:t>
          </a:r>
          <a:r>
            <a:rPr kumimoji="1" lang="ja-JP" altLang="ja-JP" sz="1050">
              <a:solidFill>
                <a:schemeClr val="dk1"/>
              </a:solidFill>
              <a:effectLst/>
              <a:latin typeface="+mn-lt"/>
              <a:ea typeface="+mn-ea"/>
              <a:cs typeface="+mn-cs"/>
            </a:rPr>
            <a:t>、地方債発行額</a:t>
          </a:r>
          <a:r>
            <a:rPr kumimoji="1" lang="ja-JP" altLang="en-US" sz="1050">
              <a:solidFill>
                <a:schemeClr val="dk1"/>
              </a:solidFill>
              <a:effectLst/>
              <a:latin typeface="+mn-lt"/>
              <a:ea typeface="+mn-ea"/>
              <a:cs typeface="+mn-cs"/>
            </a:rPr>
            <a:t>を抑制し、</a:t>
          </a:r>
          <a:r>
            <a:rPr kumimoji="1" lang="ja-JP" altLang="ja-JP" sz="1050">
              <a:solidFill>
                <a:schemeClr val="dk1"/>
              </a:solidFill>
              <a:effectLst/>
              <a:latin typeface="+mn-lt"/>
              <a:ea typeface="+mn-ea"/>
              <a:cs typeface="+mn-cs"/>
            </a:rPr>
            <a:t>簡易水道事業債等の繰上償還を実施</a:t>
          </a:r>
          <a:r>
            <a:rPr kumimoji="1" lang="ja-JP" altLang="en-US" sz="1050">
              <a:solidFill>
                <a:schemeClr val="dk1"/>
              </a:solidFill>
              <a:effectLst/>
              <a:latin typeface="+mn-lt"/>
              <a:ea typeface="+mn-ea"/>
              <a:cs typeface="+mn-cs"/>
            </a:rPr>
            <a:t>したことから</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年度から大幅に元利償還金が減少した。</a:t>
          </a:r>
          <a:endParaRPr lang="ja-JP" altLang="ja-JP" sz="1200">
            <a:effectLst/>
          </a:endParaRPr>
        </a:p>
        <a:p>
          <a:r>
            <a:rPr kumimoji="1" lang="ja-JP" altLang="ja-JP" sz="1050">
              <a:solidFill>
                <a:schemeClr val="dk1"/>
              </a:solidFill>
              <a:effectLst/>
              <a:latin typeface="+mn-lt"/>
              <a:ea typeface="+mn-ea"/>
              <a:cs typeface="+mn-cs"/>
            </a:rPr>
            <a:t>　しかし、</a:t>
          </a:r>
          <a:r>
            <a:rPr kumimoji="1" lang="ja-JP" altLang="en-US" sz="1050">
              <a:solidFill>
                <a:schemeClr val="dk1"/>
              </a:solidFill>
              <a:effectLst/>
              <a:latin typeface="+mn-lt"/>
              <a:ea typeface="+mn-ea"/>
              <a:cs typeface="+mn-cs"/>
            </a:rPr>
            <a:t>近年は</a:t>
          </a:r>
          <a:r>
            <a:rPr kumimoji="1" lang="ja-JP" altLang="ja-JP" sz="1050">
              <a:solidFill>
                <a:schemeClr val="dk1"/>
              </a:solidFill>
              <a:effectLst/>
              <a:latin typeface="+mn-lt"/>
              <a:ea typeface="+mn-ea"/>
              <a:cs typeface="+mn-cs"/>
            </a:rPr>
            <a:t>統合学校整備や公共施設の耐震改修</a:t>
          </a:r>
          <a:r>
            <a:rPr kumimoji="1" lang="ja-JP" altLang="en-US" sz="1050">
              <a:solidFill>
                <a:schemeClr val="dk1"/>
              </a:solidFill>
              <a:effectLst/>
              <a:latin typeface="+mn-lt"/>
              <a:ea typeface="+mn-ea"/>
              <a:cs typeface="+mn-cs"/>
            </a:rPr>
            <a:t>に加え</a:t>
          </a:r>
          <a:r>
            <a:rPr kumimoji="1" lang="ja-JP" altLang="ja-JP" sz="1050">
              <a:solidFill>
                <a:schemeClr val="dk1"/>
              </a:solidFill>
              <a:effectLst/>
              <a:latin typeface="+mn-lt"/>
              <a:ea typeface="+mn-ea"/>
              <a:cs typeface="+mn-cs"/>
            </a:rPr>
            <a:t>、単身者用集合住宅建設</a:t>
          </a:r>
          <a:r>
            <a:rPr kumimoji="1" lang="ja-JP" altLang="en-US" sz="1050">
              <a:solidFill>
                <a:schemeClr val="dk1"/>
              </a:solidFill>
              <a:effectLst/>
              <a:latin typeface="+mn-lt"/>
              <a:ea typeface="+mn-ea"/>
              <a:cs typeface="+mn-cs"/>
            </a:rPr>
            <a:t>や観光トイレ整備、令和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年度には保健福祉センター長寿命化改修工事</a:t>
          </a:r>
          <a:r>
            <a:rPr kumimoji="1" lang="ja-JP" altLang="ja-JP" sz="1050">
              <a:solidFill>
                <a:schemeClr val="dk1"/>
              </a:solidFill>
              <a:effectLst/>
              <a:latin typeface="+mn-lt"/>
              <a:ea typeface="+mn-ea"/>
              <a:cs typeface="+mn-cs"/>
            </a:rPr>
            <a:t>を行うなど</a:t>
          </a:r>
          <a:r>
            <a:rPr kumimoji="1" lang="ja-JP" altLang="en-US" sz="1050">
              <a:solidFill>
                <a:schemeClr val="dk1"/>
              </a:solidFill>
              <a:effectLst/>
              <a:latin typeface="+mn-lt"/>
              <a:ea typeface="+mn-ea"/>
              <a:cs typeface="+mn-cs"/>
            </a:rPr>
            <a:t>、特に単独の</a:t>
          </a:r>
          <a:r>
            <a:rPr kumimoji="1" lang="ja-JP" altLang="ja-JP" sz="1050">
              <a:solidFill>
                <a:schemeClr val="dk1"/>
              </a:solidFill>
              <a:effectLst/>
              <a:latin typeface="+mn-lt"/>
              <a:ea typeface="+mn-ea"/>
              <a:cs typeface="+mn-cs"/>
            </a:rPr>
            <a:t>普通建設事業費が増えてき</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建設事業の財源として村債を多く発行して</a:t>
          </a:r>
          <a:r>
            <a:rPr kumimoji="1" lang="ja-JP" altLang="en-US" sz="1050">
              <a:solidFill>
                <a:schemeClr val="dk1"/>
              </a:solidFill>
              <a:effectLst/>
              <a:latin typeface="+mn-lt"/>
              <a:ea typeface="+mn-ea"/>
              <a:cs typeface="+mn-cs"/>
            </a:rPr>
            <a:t>おり</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7</a:t>
          </a:r>
          <a:r>
            <a:rPr kumimoji="1" lang="ja-JP" altLang="en-US" sz="1050">
              <a:solidFill>
                <a:schemeClr val="dk1"/>
              </a:solidFill>
              <a:effectLst/>
              <a:latin typeface="+mn-lt"/>
              <a:ea typeface="+mn-ea"/>
              <a:cs typeface="+mn-cs"/>
            </a:rPr>
            <a:t>年度以降も主要観光施設の大規模リニューアルや各公共施設の省エネ化改修を順次行っていくため、更なる</a:t>
          </a:r>
          <a:r>
            <a:rPr kumimoji="1" lang="ja-JP" altLang="ja-JP" sz="1050">
              <a:solidFill>
                <a:schemeClr val="dk1"/>
              </a:solidFill>
              <a:effectLst/>
              <a:latin typeface="+mn-lt"/>
              <a:ea typeface="+mn-ea"/>
              <a:cs typeface="+mn-cs"/>
            </a:rPr>
            <a:t>元利償還金</a:t>
          </a:r>
          <a:r>
            <a:rPr kumimoji="1" lang="ja-JP" altLang="en-US" sz="1050">
              <a:solidFill>
                <a:schemeClr val="dk1"/>
              </a:solidFill>
              <a:effectLst/>
              <a:latin typeface="+mn-lt"/>
              <a:ea typeface="+mn-ea"/>
              <a:cs typeface="+mn-cs"/>
            </a:rPr>
            <a:t>の増加</a:t>
          </a:r>
          <a:r>
            <a:rPr kumimoji="1" lang="ja-JP" altLang="ja-JP" sz="1050">
              <a:solidFill>
                <a:schemeClr val="dk1"/>
              </a:solidFill>
              <a:effectLst/>
              <a:latin typeface="+mn-lt"/>
              <a:ea typeface="+mn-ea"/>
              <a:cs typeface="+mn-cs"/>
            </a:rPr>
            <a:t>が予想される。</a:t>
          </a:r>
          <a:endParaRPr lang="ja-JP" altLang="ja-JP" sz="1200">
            <a:effectLst/>
          </a:endParaRPr>
        </a:p>
        <a:p>
          <a:r>
            <a:rPr kumimoji="1" lang="ja-JP" altLang="ja-JP" sz="1050">
              <a:solidFill>
                <a:schemeClr val="dk1"/>
              </a:solidFill>
              <a:effectLst/>
              <a:latin typeface="+mn-lt"/>
              <a:ea typeface="+mn-ea"/>
              <a:cs typeface="+mn-cs"/>
            </a:rPr>
            <a:t>　中長期的な</a:t>
          </a:r>
          <a:r>
            <a:rPr kumimoji="1" lang="ja-JP" altLang="en-US" sz="1050">
              <a:solidFill>
                <a:schemeClr val="dk1"/>
              </a:solidFill>
              <a:effectLst/>
              <a:latin typeface="+mn-lt"/>
              <a:ea typeface="+mn-ea"/>
              <a:cs typeface="+mn-cs"/>
            </a:rPr>
            <a:t>視点に立って</a:t>
          </a:r>
          <a:r>
            <a:rPr kumimoji="1" lang="ja-JP" altLang="ja-JP" sz="1050">
              <a:solidFill>
                <a:schemeClr val="dk1"/>
              </a:solidFill>
              <a:effectLst/>
              <a:latin typeface="+mn-lt"/>
              <a:ea typeface="+mn-ea"/>
              <a:cs typeface="+mn-cs"/>
            </a:rPr>
            <a:t>計画的に事業を</a:t>
          </a:r>
          <a:r>
            <a:rPr kumimoji="1" lang="ja-JP" altLang="en-US" sz="1050">
              <a:solidFill>
                <a:schemeClr val="dk1"/>
              </a:solidFill>
              <a:effectLst/>
              <a:latin typeface="+mn-lt"/>
              <a:ea typeface="+mn-ea"/>
              <a:cs typeface="+mn-cs"/>
            </a:rPr>
            <a:t>実施し</a:t>
          </a:r>
          <a:r>
            <a:rPr kumimoji="1" lang="ja-JP" altLang="ja-JP" sz="1050">
              <a:solidFill>
                <a:schemeClr val="dk1"/>
              </a:solidFill>
              <a:effectLst/>
              <a:latin typeface="+mn-lt"/>
              <a:ea typeface="+mn-ea"/>
              <a:cs typeface="+mn-cs"/>
            </a:rPr>
            <a:t>、起債発行の抑制に</a:t>
          </a:r>
          <a:r>
            <a:rPr kumimoji="1" lang="ja-JP" altLang="en-US" sz="1050">
              <a:solidFill>
                <a:schemeClr val="dk1"/>
              </a:solidFill>
              <a:effectLst/>
              <a:latin typeface="+mn-lt"/>
              <a:ea typeface="+mn-ea"/>
              <a:cs typeface="+mn-cs"/>
            </a:rPr>
            <a:t>努めなければならない</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地方債発行</a:t>
          </a:r>
          <a:r>
            <a:rPr kumimoji="1" lang="ja-JP" altLang="en-US" sz="1100">
              <a:solidFill>
                <a:schemeClr val="dk1"/>
              </a:solidFill>
              <a:effectLst/>
              <a:latin typeface="+mn-lt"/>
              <a:ea typeface="+mn-ea"/>
              <a:cs typeface="+mn-cs"/>
            </a:rPr>
            <a:t>額の抑制ができていないため</a:t>
          </a:r>
          <a:r>
            <a:rPr kumimoji="1" lang="ja-JP" altLang="ja-JP" sz="1100">
              <a:solidFill>
                <a:schemeClr val="dk1"/>
              </a:solidFill>
              <a:effectLst/>
              <a:latin typeface="+mn-lt"/>
              <a:ea typeface="+mn-ea"/>
              <a:cs typeface="+mn-cs"/>
            </a:rPr>
            <a:t>、一般会計等に係る地方債の現在高は、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1,609</a:t>
          </a:r>
          <a:r>
            <a:rPr kumimoji="1" lang="ja-JP" altLang="en-US" sz="1100">
              <a:solidFill>
                <a:schemeClr val="dk1"/>
              </a:solidFill>
              <a:effectLst/>
              <a:latin typeface="+mn-lt"/>
              <a:ea typeface="+mn-ea"/>
              <a:cs typeface="+mn-cs"/>
            </a:rPr>
            <a:t>百万円を最後に増え続けており、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時点で</a:t>
          </a:r>
          <a:r>
            <a:rPr kumimoji="1" lang="en-US" altLang="ja-JP" sz="1100">
              <a:solidFill>
                <a:schemeClr val="dk1"/>
              </a:solidFill>
              <a:effectLst/>
              <a:latin typeface="+mn-lt"/>
              <a:ea typeface="+mn-ea"/>
              <a:cs typeface="+mn-cs"/>
            </a:rPr>
            <a:t>3,100</a:t>
          </a:r>
          <a:r>
            <a:rPr kumimoji="1" lang="ja-JP" altLang="ja-JP" sz="1100">
              <a:solidFill>
                <a:schemeClr val="dk1"/>
              </a:solidFill>
              <a:effectLst/>
              <a:latin typeface="+mn-lt"/>
              <a:ea typeface="+mn-ea"/>
              <a:cs typeface="+mn-cs"/>
            </a:rPr>
            <a:t>百万円を超えた。これは、元利償還金が減少に転じることになった平成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年度よりも高い数値となっている。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主要</a:t>
          </a:r>
          <a:r>
            <a:rPr kumimoji="1" lang="ja-JP" altLang="ja-JP" sz="1100">
              <a:solidFill>
                <a:schemeClr val="dk1"/>
              </a:solidFill>
              <a:effectLst/>
              <a:latin typeface="+mn-lt"/>
              <a:ea typeface="+mn-ea"/>
              <a:cs typeface="+mn-cs"/>
            </a:rPr>
            <a:t>観光施設の大規模リニューアルや各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施設の省エネ化改修を順次</a:t>
          </a:r>
          <a:r>
            <a:rPr kumimoji="1" lang="ja-JP" altLang="en-US" sz="1100">
              <a:solidFill>
                <a:schemeClr val="dk1"/>
              </a:solidFill>
              <a:effectLst/>
              <a:latin typeface="+mn-lt"/>
              <a:ea typeface="+mn-ea"/>
              <a:cs typeface="+mn-cs"/>
            </a:rPr>
            <a:t>行い、その財源として地方債を発行する予定の</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現在高の上昇</a:t>
          </a:r>
          <a:r>
            <a:rPr kumimoji="1" lang="ja-JP" altLang="ja-JP" sz="1100">
              <a:solidFill>
                <a:schemeClr val="dk1"/>
              </a:solidFill>
              <a:effectLst/>
              <a:latin typeface="+mn-lt"/>
              <a:ea typeface="+mn-ea"/>
              <a:cs typeface="+mn-cs"/>
            </a:rPr>
            <a:t>は避けられない。</a:t>
          </a:r>
          <a:endParaRPr lang="ja-JP" altLang="ja-JP" sz="1400">
            <a:effectLst/>
          </a:endParaRPr>
        </a:p>
        <a:p>
          <a:r>
            <a:rPr kumimoji="1" lang="ja-JP" altLang="ja-JP" sz="1100">
              <a:solidFill>
                <a:schemeClr val="dk1"/>
              </a:solidFill>
              <a:effectLst/>
              <a:latin typeface="+mn-lt"/>
              <a:ea typeface="+mn-ea"/>
              <a:cs typeface="+mn-cs"/>
            </a:rPr>
            <a:t>　現状は、充当可能基金が潤沢であるが、中長期的な視点に立って計画的に事業を実施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、将来負担が過度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ならないよう</a:t>
          </a:r>
          <a:r>
            <a:rPr kumimoji="1" lang="ja-JP" altLang="en-US" sz="1100">
              <a:solidFill>
                <a:schemeClr val="dk1"/>
              </a:solidFill>
              <a:effectLst/>
              <a:latin typeface="+mn-lt"/>
              <a:ea typeface="+mn-ea"/>
              <a:cs typeface="+mn-cs"/>
            </a:rPr>
            <a:t>持続可能な</a:t>
          </a:r>
          <a:r>
            <a:rPr kumimoji="1" lang="ja-JP" altLang="ja-JP" sz="1100">
              <a:solidFill>
                <a:schemeClr val="dk1"/>
              </a:solidFill>
              <a:effectLst/>
              <a:latin typeface="+mn-lt"/>
              <a:ea typeface="+mn-ea"/>
              <a:cs typeface="+mn-cs"/>
            </a:rPr>
            <a:t>財政運営に努</a:t>
          </a:r>
          <a:r>
            <a:rPr kumimoji="1" lang="ja-JP" altLang="en-US" sz="1100">
              <a:solidFill>
                <a:schemeClr val="dk1"/>
              </a:solidFill>
              <a:effectLst/>
              <a:latin typeface="+mn-lt"/>
              <a:ea typeface="+mn-ea"/>
              <a:cs typeface="+mn-cs"/>
            </a:rPr>
            <a:t>めていく</a:t>
          </a:r>
          <a:r>
            <a:rPr kumimoji="1" lang="ja-JP" altLang="ja-JP"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奈良県御杖村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への基金運用益</a:t>
          </a:r>
          <a:r>
            <a:rPr kumimoji="1" lang="ja-JP" altLang="en-US" sz="1100">
              <a:solidFill>
                <a:schemeClr val="dk1"/>
              </a:solidFill>
              <a:effectLst/>
              <a:latin typeface="+mn-lt"/>
              <a:ea typeface="+mn-ea"/>
              <a:cs typeface="+mn-cs"/>
            </a:rPr>
            <a:t>の積立や公共施設整備基金への</a:t>
          </a:r>
          <a:r>
            <a:rPr kumimoji="1" lang="ja-JP" altLang="ja-JP" sz="1100">
              <a:solidFill>
                <a:schemeClr val="dk1"/>
              </a:solidFill>
              <a:effectLst/>
              <a:latin typeface="+mn-lt"/>
              <a:ea typeface="+mn-ea"/>
              <a:cs typeface="+mn-cs"/>
            </a:rPr>
            <a:t>積立により、基金全体としては約</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千円増加した。</a:t>
          </a:r>
          <a:endParaRPr lang="ja-JP" altLang="ja-JP" sz="1400">
            <a:effectLst/>
          </a:endParaRPr>
        </a:p>
        <a:p>
          <a:r>
            <a:rPr kumimoji="1" lang="ja-JP" altLang="ja-JP" sz="1100">
              <a:solidFill>
                <a:schemeClr val="dk1"/>
              </a:solidFill>
              <a:effectLst/>
              <a:latin typeface="+mn-lt"/>
              <a:ea typeface="+mn-ea"/>
              <a:cs typeface="+mn-cs"/>
            </a:rPr>
            <a:t>　なお、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年度唯一の取崩となった</a:t>
          </a:r>
          <a:r>
            <a:rPr kumimoji="1" lang="ja-JP" altLang="ja-JP" sz="1100">
              <a:solidFill>
                <a:schemeClr val="dk1"/>
              </a:solidFill>
              <a:effectLst/>
              <a:latin typeface="+mn-lt"/>
              <a:ea typeface="+mn-ea"/>
              <a:cs typeface="+mn-cs"/>
            </a:rPr>
            <a:t>ふるさとづくり基金</a:t>
          </a:r>
          <a:r>
            <a:rPr kumimoji="1" lang="ja-JP" altLang="en-US" sz="1100">
              <a:solidFill>
                <a:schemeClr val="dk1"/>
              </a:solidFill>
              <a:effectLst/>
              <a:latin typeface="+mn-lt"/>
              <a:ea typeface="+mn-ea"/>
              <a:cs typeface="+mn-cs"/>
            </a:rPr>
            <a:t>についても、ふるさと納税寄附額が例年よりも多かったため積立となり約</a:t>
          </a:r>
          <a:r>
            <a:rPr kumimoji="1" lang="en-US" altLang="ja-JP" sz="1100">
              <a:solidFill>
                <a:schemeClr val="dk1"/>
              </a:solidFill>
              <a:effectLst/>
              <a:latin typeface="+mn-lt"/>
              <a:ea typeface="+mn-ea"/>
              <a:cs typeface="+mn-cs"/>
            </a:rPr>
            <a:t>4,000</a:t>
          </a:r>
          <a:r>
            <a:rPr kumimoji="1" lang="ja-JP" altLang="en-US" sz="1100">
              <a:solidFill>
                <a:schemeClr val="dk1"/>
              </a:solidFill>
              <a:effectLst/>
              <a:latin typeface="+mn-lt"/>
              <a:ea typeface="+mn-ea"/>
              <a:cs typeface="+mn-cs"/>
            </a:rPr>
            <a:t>千円増加</a:t>
          </a:r>
          <a:r>
            <a:rPr kumimoji="1" lang="ja-JP" altLang="ja-JP" sz="1100">
              <a:solidFill>
                <a:schemeClr val="dk1"/>
              </a:solidFill>
              <a:effectLst/>
              <a:latin typeface="+mn-lt"/>
              <a:ea typeface="+mn-ea"/>
              <a:cs typeface="+mn-cs"/>
            </a:rPr>
            <a:t>した。</a:t>
          </a:r>
          <a:endParaRPr kumimoji="0" lang="en-US" altLang="ja-JP" sz="1400">
            <a:solidFill>
              <a:schemeClr val="dk1"/>
            </a:solidFill>
            <a:effectLst/>
            <a:latin typeface="+mn-lt"/>
            <a:ea typeface="+mn-ea"/>
            <a:cs typeface="+mn-cs"/>
          </a:endParaRPr>
        </a:p>
        <a:p>
          <a:endParaRPr kumimoji="0" lang="en-US" altLang="ja-JP" sz="14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その他特定目的基金で最も残高のある公共施設整備基金について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年度に単身者用集合住宅整備事業に伴う起債裏に充当</a:t>
          </a:r>
          <a:r>
            <a:rPr kumimoji="1" lang="ja-JP" altLang="en-US" sz="1100">
              <a:solidFill>
                <a:schemeClr val="dk1"/>
              </a:solidFill>
              <a:effectLst/>
              <a:latin typeface="+mn-lt"/>
              <a:ea typeface="+mn-ea"/>
              <a:cs typeface="+mn-cs"/>
            </a:rPr>
            <a:t>するため取崩を行ったが</a:t>
          </a:r>
          <a:r>
            <a:rPr kumimoji="1" lang="ja-JP" altLang="ja-JP" sz="1100">
              <a:solidFill>
                <a:schemeClr val="dk1"/>
              </a:solidFill>
              <a:effectLst/>
              <a:latin typeface="+mn-lt"/>
              <a:ea typeface="+mn-ea"/>
              <a:cs typeface="+mn-cs"/>
            </a:rPr>
            <a:t>、庁舎改修事業をはじめと</a:t>
          </a:r>
          <a:r>
            <a:rPr kumimoji="1" lang="ja-JP" altLang="en-US" sz="1100">
              <a:solidFill>
                <a:schemeClr val="dk1"/>
              </a:solidFill>
              <a:effectLst/>
              <a:latin typeface="+mn-lt"/>
              <a:ea typeface="+mn-ea"/>
              <a:cs typeface="+mn-cs"/>
            </a:rPr>
            <a:t>する各</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維持補修・長寿命化</a:t>
          </a:r>
          <a:r>
            <a:rPr kumimoji="1" lang="ja-JP" altLang="en-US" sz="1100">
              <a:solidFill>
                <a:schemeClr val="dk1"/>
              </a:solidFill>
              <a:effectLst/>
              <a:latin typeface="+mn-lt"/>
              <a:ea typeface="+mn-ea"/>
              <a:cs typeface="+mn-cs"/>
            </a:rPr>
            <a:t>改修等に備え、令和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年度に積立を行った。しばらくは地方債現在高が増加する見込みのため、地方債の代わりとして公共施設整備基金の取り崩しも視野に入れているところである。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年度から基金の積極的な運用に取り組み、運用益を村民への生活支援事業に充てたいと考えているため</a:t>
          </a:r>
          <a:r>
            <a:rPr kumimoji="1" lang="ja-JP" altLang="ja-JP" sz="1100">
              <a:solidFill>
                <a:schemeClr val="dk1"/>
              </a:solidFill>
              <a:effectLst/>
              <a:latin typeface="+mn-lt"/>
              <a:ea typeface="+mn-ea"/>
              <a:cs typeface="+mn-cs"/>
            </a:rPr>
            <a:t>、黒字決算時には、</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基金へ積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、ふるさとづくり基金について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、ふるさと納税寄附額が年々増えており、積立額が増額していることから、</a:t>
          </a:r>
          <a:r>
            <a:rPr kumimoji="1" lang="ja-JP" altLang="en-US" sz="1100">
              <a:solidFill>
                <a:schemeClr val="dk1"/>
              </a:solidFill>
              <a:effectLst/>
              <a:latin typeface="+mn-lt"/>
              <a:ea typeface="+mn-ea"/>
              <a:cs typeface="+mn-cs"/>
            </a:rPr>
            <a:t>これまで以上に</a:t>
          </a:r>
          <a:r>
            <a:rPr kumimoji="1" lang="ja-JP" altLang="ja-JP" sz="1100">
              <a:solidFill>
                <a:schemeClr val="dk1"/>
              </a:solidFill>
              <a:effectLst/>
              <a:latin typeface="+mn-lt"/>
              <a:ea typeface="+mn-ea"/>
              <a:cs typeface="+mn-cs"/>
            </a:rPr>
            <a:t>活用</a:t>
          </a:r>
          <a:r>
            <a:rPr kumimoji="1" lang="ja-JP" altLang="en-US" sz="1100">
              <a:solidFill>
                <a:schemeClr val="dk1"/>
              </a:solidFill>
              <a:effectLst/>
              <a:latin typeface="+mn-lt"/>
              <a:ea typeface="+mn-ea"/>
              <a:cs typeface="+mn-cs"/>
            </a:rPr>
            <a:t>していきたい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公共施設整備基金　・・・公共施設の整備に要する財源の一部に充てる。公共施設整備等起債充当事業において、地方債が調達ができなかった場合の財源とする。</a:t>
          </a:r>
          <a:endParaRPr lang="ja-JP" altLang="ja-JP" sz="1400">
            <a:effectLst/>
          </a:endParaRPr>
        </a:p>
        <a:p>
          <a:r>
            <a:rPr kumimoji="1" lang="ja-JP" altLang="ja-JP" sz="1100">
              <a:solidFill>
                <a:schemeClr val="dk1"/>
              </a:solidFill>
              <a:effectLst/>
              <a:latin typeface="+mn-lt"/>
              <a:ea typeface="+mn-ea"/>
              <a:cs typeface="+mn-cs"/>
            </a:rPr>
            <a:t>　ふるさと創生基金　・・・</a:t>
          </a:r>
          <a:r>
            <a:rPr kumimoji="1" lang="ja-JP" altLang="en-US" sz="1100">
              <a:solidFill>
                <a:schemeClr val="dk1"/>
              </a:solidFill>
              <a:effectLst/>
              <a:latin typeface="+mn-lt"/>
              <a:ea typeface="+mn-ea"/>
              <a:cs typeface="+mn-cs"/>
            </a:rPr>
            <a:t>歴史、伝統、文化、産業等の特色を活かした独創的・個性的な</a:t>
          </a:r>
          <a:r>
            <a:rPr kumimoji="1" lang="ja-JP" altLang="ja-JP" sz="1100">
              <a:solidFill>
                <a:schemeClr val="dk1"/>
              </a:solidFill>
              <a:effectLst/>
              <a:latin typeface="+mn-lt"/>
              <a:ea typeface="+mn-ea"/>
              <a:cs typeface="+mn-cs"/>
            </a:rPr>
            <a:t>地域づくりの資金に充てる。</a:t>
          </a:r>
          <a:endParaRPr lang="ja-JP" altLang="ja-JP" sz="1400">
            <a:effectLst/>
          </a:endParaRPr>
        </a:p>
        <a:p>
          <a:r>
            <a:rPr kumimoji="1" lang="ja-JP" altLang="ja-JP" sz="1100">
              <a:solidFill>
                <a:schemeClr val="dk1"/>
              </a:solidFill>
              <a:effectLst/>
              <a:latin typeface="+mn-lt"/>
              <a:ea typeface="+mn-ea"/>
              <a:cs typeface="+mn-cs"/>
            </a:rPr>
            <a:t>　地域福祉基金　　　・・・高齢者保健福祉施策に要する経費の財源に充てる。</a:t>
          </a:r>
          <a:endParaRPr lang="ja-JP" altLang="ja-JP" sz="1400">
            <a:effectLst/>
          </a:endParaRPr>
        </a:p>
        <a:p>
          <a:r>
            <a:rPr kumimoji="1" lang="ja-JP" altLang="ja-JP" sz="1100">
              <a:solidFill>
                <a:schemeClr val="dk1"/>
              </a:solidFill>
              <a:effectLst/>
              <a:latin typeface="+mn-lt"/>
              <a:ea typeface="+mn-ea"/>
              <a:cs typeface="+mn-cs"/>
            </a:rPr>
            <a:t>　ふるさとづくり基金・・・ふるさとづくり寄附金積立による基金。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自然を守り、再生に関する事業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教育の推進、文化の保全及び育成に関する事業</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災害、防災対策に関する事業　　　</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その他目的達成のために資する事業</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　　　・・・</a:t>
          </a:r>
          <a:r>
            <a:rPr kumimoji="1" lang="ja-JP" altLang="en-US" sz="1100">
              <a:solidFill>
                <a:schemeClr val="dk1"/>
              </a:solidFill>
              <a:effectLst/>
              <a:latin typeface="+mn-lt"/>
              <a:ea typeface="+mn-ea"/>
              <a:cs typeface="+mn-cs"/>
            </a:rPr>
            <a:t>地域振興</a:t>
          </a:r>
          <a:r>
            <a:rPr kumimoji="1" lang="ja-JP" altLang="ja-JP" sz="1100">
              <a:solidFill>
                <a:schemeClr val="dk1"/>
              </a:solidFill>
              <a:effectLst/>
              <a:latin typeface="+mn-lt"/>
              <a:ea typeface="+mn-ea"/>
              <a:cs typeface="+mn-cs"/>
            </a:rPr>
            <a:t>を図るために要する経費の財源に充てる。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　・・・</a:t>
          </a:r>
          <a:r>
            <a:rPr kumimoji="1" lang="ja-JP" altLang="en-US" sz="1100">
              <a:solidFill>
                <a:schemeClr val="dk1"/>
              </a:solidFill>
              <a:effectLst/>
              <a:latin typeface="+mn-lt"/>
              <a:ea typeface="+mn-ea"/>
              <a:cs typeface="+mn-cs"/>
            </a:rPr>
            <a:t>基金運用益及び決算剰余金を積み立</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ふるさと創生基金　・・・増減なし。</a:t>
          </a:r>
          <a:endParaRPr lang="ja-JP" altLang="ja-JP" sz="1400">
            <a:effectLst/>
          </a:endParaRPr>
        </a:p>
        <a:p>
          <a:r>
            <a:rPr kumimoji="1" lang="ja-JP" altLang="ja-JP" sz="1100">
              <a:solidFill>
                <a:schemeClr val="dk1"/>
              </a:solidFill>
              <a:effectLst/>
              <a:latin typeface="+mn-lt"/>
              <a:ea typeface="+mn-ea"/>
              <a:cs typeface="+mn-cs"/>
            </a:rPr>
            <a:t>　地域福祉基金　　　・・・増減なし。</a:t>
          </a:r>
          <a:endParaRPr lang="ja-JP" altLang="ja-JP" sz="1400">
            <a:effectLst/>
          </a:endParaRPr>
        </a:p>
        <a:p>
          <a:r>
            <a:rPr kumimoji="1" lang="ja-JP" altLang="ja-JP" sz="1100">
              <a:solidFill>
                <a:schemeClr val="dk1"/>
              </a:solidFill>
              <a:effectLst/>
              <a:latin typeface="+mn-lt"/>
              <a:ea typeface="+mn-ea"/>
              <a:cs typeface="+mn-cs"/>
            </a:rPr>
            <a:t>　ふるさとづくり基金・・・基金運用益及びふるさとづくり寄附金を積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立てたことによる増加。各目的に対する事業財源として充当したことによる減少。</a:t>
          </a:r>
          <a:endParaRPr lang="ja-JP" altLang="ja-JP" sz="1400">
            <a:effectLst/>
          </a:endParaRPr>
        </a:p>
        <a:p>
          <a:r>
            <a:rPr kumimoji="1" lang="ja-JP" altLang="ja-JP" sz="1100">
              <a:solidFill>
                <a:schemeClr val="dk1"/>
              </a:solidFill>
              <a:effectLst/>
              <a:latin typeface="+mn-lt"/>
              <a:ea typeface="+mn-ea"/>
              <a:cs typeface="+mn-cs"/>
            </a:rPr>
            <a:t>　地域振興基金　　　・・・増減なし。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公共施設整備基金　・・・適切な施設改修及び長寿命化にむけて、必要に応じて取崩し財源として活用する。</a:t>
          </a:r>
          <a:endParaRPr lang="ja-JP" altLang="ja-JP" sz="1400">
            <a:effectLst/>
          </a:endParaRPr>
        </a:p>
        <a:p>
          <a:r>
            <a:rPr kumimoji="1" lang="ja-JP" altLang="ja-JP" sz="1100">
              <a:solidFill>
                <a:schemeClr val="dk1"/>
              </a:solidFill>
              <a:effectLst/>
              <a:latin typeface="+mn-lt"/>
              <a:ea typeface="+mn-ea"/>
              <a:cs typeface="+mn-cs"/>
            </a:rPr>
            <a:t>　ふるさと創生基金　・・・基金運用益の積立による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が見込まれる。</a:t>
          </a:r>
          <a:endParaRPr lang="ja-JP" altLang="ja-JP" sz="1400">
            <a:effectLst/>
          </a:endParaRPr>
        </a:p>
        <a:p>
          <a:r>
            <a:rPr kumimoji="1" lang="ja-JP" altLang="ja-JP" sz="1100">
              <a:solidFill>
                <a:schemeClr val="dk1"/>
              </a:solidFill>
              <a:effectLst/>
              <a:latin typeface="+mn-lt"/>
              <a:ea typeface="+mn-ea"/>
              <a:cs typeface="+mn-cs"/>
            </a:rPr>
            <a:t>　地域福祉基金　　　・・・福祉施設の適切な改修及び長寿命化のため、必要に応じて取崩し財源として活用する。</a:t>
          </a:r>
          <a:endParaRPr lang="ja-JP" altLang="ja-JP" sz="1400">
            <a:effectLst/>
          </a:endParaRPr>
        </a:p>
        <a:p>
          <a:r>
            <a:rPr kumimoji="1" lang="ja-JP" altLang="ja-JP" sz="1100">
              <a:solidFill>
                <a:schemeClr val="dk1"/>
              </a:solidFill>
              <a:effectLst/>
              <a:latin typeface="+mn-lt"/>
              <a:ea typeface="+mn-ea"/>
              <a:cs typeface="+mn-cs"/>
            </a:rPr>
            <a:t>　ふるさとづくり基金・・・基金目的に合致する事業があれば、必要に応じて取崩し財源として活用する。</a:t>
          </a:r>
          <a:endParaRPr lang="ja-JP" altLang="ja-JP" sz="1400">
            <a:effectLst/>
          </a:endParaRPr>
        </a:p>
        <a:p>
          <a:r>
            <a:rPr kumimoji="1" lang="ja-JP" altLang="ja-JP" sz="1100">
              <a:solidFill>
                <a:schemeClr val="dk1"/>
              </a:solidFill>
              <a:effectLst/>
              <a:latin typeface="+mn-lt"/>
              <a:ea typeface="+mn-ea"/>
              <a:cs typeface="+mn-cs"/>
            </a:rPr>
            <a:t>　地域振興基金　　　・・・</a:t>
          </a:r>
          <a:r>
            <a:rPr kumimoji="1" lang="ja-JP" altLang="en-US" sz="1100">
              <a:solidFill>
                <a:schemeClr val="dk1"/>
              </a:solidFill>
              <a:effectLst/>
              <a:latin typeface="+mn-lt"/>
              <a:ea typeface="+mn-ea"/>
              <a:cs typeface="+mn-cs"/>
            </a:rPr>
            <a:t>村民の</a:t>
          </a:r>
          <a:r>
            <a:rPr kumimoji="1" lang="ja-JP" altLang="ja-JP" sz="1100">
              <a:solidFill>
                <a:schemeClr val="dk1"/>
              </a:solidFill>
              <a:effectLst/>
              <a:latin typeface="+mn-lt"/>
              <a:ea typeface="+mn-ea"/>
              <a:cs typeface="+mn-cs"/>
            </a:rPr>
            <a:t>快適な生活環境の形成等を図るため、必要に応じて取崩し財源として活用する。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基金運用益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積立により約</a:t>
          </a:r>
          <a:r>
            <a:rPr kumimoji="1" lang="en-US" altLang="ja-JP" sz="1100">
              <a:solidFill>
                <a:schemeClr val="dk1"/>
              </a:solidFill>
              <a:effectLst/>
              <a:latin typeface="+mn-lt"/>
              <a:ea typeface="+mn-ea"/>
              <a:cs typeface="+mn-cs"/>
            </a:rPr>
            <a:t>27,000</a:t>
          </a:r>
          <a:r>
            <a:rPr kumimoji="1" lang="ja-JP" altLang="ja-JP" sz="1100">
              <a:solidFill>
                <a:schemeClr val="dk1"/>
              </a:solidFill>
              <a:effectLst/>
              <a:latin typeface="+mn-lt"/>
              <a:ea typeface="+mn-ea"/>
              <a:cs typeface="+mn-cs"/>
            </a:rPr>
            <a:t>千円増加した。</a:t>
          </a:r>
          <a:endParaRPr kumimoji="1" lang="en-US" altLang="ja-JP" sz="1100">
            <a:solidFill>
              <a:schemeClr val="dk1"/>
            </a:solidFill>
            <a:effectLst/>
            <a:latin typeface="+mn-lt"/>
            <a:ea typeface="+mn-ea"/>
            <a:cs typeface="+mn-cs"/>
          </a:endParaRPr>
        </a:p>
        <a:p>
          <a:endParaRPr lang="en-US"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地方交付税の減額や大規模災害に備え、決算剰余金を毎年度積み立ててきたが、令和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年度時点で</a:t>
          </a:r>
          <a:r>
            <a:rPr kumimoji="1" lang="en-US" altLang="ja-JP" sz="1100">
              <a:solidFill>
                <a:schemeClr val="dk1"/>
              </a:solidFill>
              <a:effectLst/>
              <a:latin typeface="+mn-lt"/>
              <a:ea typeface="+mn-ea"/>
              <a:cs typeface="+mn-cs"/>
            </a:rPr>
            <a:t>2,000,000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を超える</a:t>
          </a:r>
          <a:r>
            <a:rPr kumimoji="1" lang="ja-JP" altLang="ja-JP" sz="1100">
              <a:solidFill>
                <a:schemeClr val="dk1"/>
              </a:solidFill>
              <a:effectLst/>
              <a:latin typeface="+mn-lt"/>
              <a:ea typeface="+mn-ea"/>
              <a:cs typeface="+mn-cs"/>
            </a:rPr>
            <a:t>基金保有</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県内で</a:t>
          </a:r>
          <a:r>
            <a:rPr kumimoji="1" lang="ja-JP" altLang="en-US" sz="1100">
              <a:solidFill>
                <a:schemeClr val="dk1"/>
              </a:solidFill>
              <a:effectLst/>
              <a:latin typeface="+mn-lt"/>
              <a:ea typeface="+mn-ea"/>
              <a:cs typeface="+mn-cs"/>
            </a:rPr>
            <a:t>比較しても減債基金とあわせた標準財政規模に対する基金残高が大変良好な状態であることから、令和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年度より積立をやめたところである</a:t>
          </a:r>
          <a:r>
            <a:rPr kumimoji="1" lang="ja-JP" altLang="ja-JP" sz="1100">
              <a:solidFill>
                <a:schemeClr val="dk1"/>
              </a:solidFill>
              <a:effectLst/>
              <a:latin typeface="+mn-lt"/>
              <a:ea typeface="+mn-ea"/>
              <a:cs typeface="+mn-cs"/>
            </a:rPr>
            <a:t>。今後は、現状</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残高を維持し、基金運用益を除</a:t>
          </a:r>
          <a:r>
            <a:rPr kumimoji="1" lang="ja-JP" altLang="en-US" sz="1100">
              <a:solidFill>
                <a:schemeClr val="dk1"/>
              </a:solidFill>
              <a:effectLst/>
              <a:latin typeface="+mn-lt"/>
              <a:ea typeface="+mn-ea"/>
              <a:cs typeface="+mn-cs"/>
            </a:rPr>
            <a:t>いて</a:t>
          </a:r>
          <a:r>
            <a:rPr kumimoji="1" lang="ja-JP" altLang="ja-JP" sz="1100">
              <a:solidFill>
                <a:schemeClr val="dk1"/>
              </a:solidFill>
              <a:effectLst/>
              <a:latin typeface="+mn-lt"/>
              <a:ea typeface="+mn-ea"/>
              <a:cs typeface="+mn-cs"/>
            </a:rPr>
            <a:t>新たな積立は行わない。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基金運用益の積立により</a:t>
          </a:r>
          <a:r>
            <a:rPr kumimoji="1" lang="en-US" altLang="ja-JP" sz="1100">
              <a:solidFill>
                <a:schemeClr val="dk1"/>
              </a:solidFill>
              <a:effectLst/>
              <a:latin typeface="+mn-lt"/>
              <a:ea typeface="+mn-ea"/>
              <a:cs typeface="+mn-cs"/>
            </a:rPr>
            <a:t>491</a:t>
          </a:r>
          <a:r>
            <a:rPr kumimoji="1" lang="ja-JP" altLang="en-US" sz="1100">
              <a:solidFill>
                <a:schemeClr val="dk1"/>
              </a:solidFill>
              <a:effectLst/>
              <a:latin typeface="+mn-lt"/>
              <a:ea typeface="+mn-ea"/>
              <a:cs typeface="+mn-cs"/>
            </a:rPr>
            <a:t>千円増加した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基金運用益の積立により</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微増</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見込み</a:t>
          </a:r>
          <a:r>
            <a:rPr kumimoji="1" lang="ja-JP" altLang="en-US" sz="1100">
              <a:solidFill>
                <a:schemeClr val="dk1"/>
              </a:solidFill>
              <a:effectLst/>
              <a:latin typeface="+mn-lt"/>
              <a:ea typeface="+mn-ea"/>
              <a:cs typeface="+mn-cs"/>
            </a:rPr>
            <a:t>である。なお、</a:t>
          </a:r>
          <a:r>
            <a:rPr kumimoji="1" lang="ja-JP" altLang="ja-JP" sz="1100">
              <a:solidFill>
                <a:schemeClr val="dk1"/>
              </a:solidFill>
              <a:effectLst/>
              <a:latin typeface="+mn-lt"/>
              <a:ea typeface="+mn-ea"/>
              <a:cs typeface="+mn-cs"/>
            </a:rPr>
            <a:t>現時点で、繰上償還の予定はない。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
1,336
79.58
2,662,830
2,496,810
163,257
1,529,254
3,161,764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年度の財政力指数は</a:t>
          </a:r>
          <a:r>
            <a:rPr kumimoji="1" lang="en-US" altLang="ja-JP" sz="1000">
              <a:solidFill>
                <a:schemeClr val="dk1"/>
              </a:solidFill>
              <a:effectLst/>
              <a:latin typeface="+mn-lt"/>
              <a:ea typeface="+mn-ea"/>
              <a:cs typeface="+mn-cs"/>
            </a:rPr>
            <a:t>0.13</a:t>
          </a:r>
          <a:r>
            <a:rPr kumimoji="1" lang="ja-JP" altLang="en-US" sz="1000">
              <a:solidFill>
                <a:schemeClr val="dk1"/>
              </a:solidFill>
              <a:effectLst/>
              <a:latin typeface="+mn-lt"/>
              <a:ea typeface="+mn-ea"/>
              <a:cs typeface="+mn-cs"/>
            </a:rPr>
            <a:t>で、令和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年度から</a:t>
          </a:r>
          <a:r>
            <a:rPr kumimoji="1" lang="ja-JP" altLang="ja-JP" sz="1000">
              <a:solidFill>
                <a:schemeClr val="dk1"/>
              </a:solidFill>
              <a:effectLst/>
              <a:latin typeface="+mn-lt"/>
              <a:ea typeface="+mn-ea"/>
              <a:cs typeface="+mn-cs"/>
            </a:rPr>
            <a:t>同値</a:t>
          </a:r>
          <a:r>
            <a:rPr kumimoji="1" lang="ja-JP" altLang="en-US" sz="1000">
              <a:solidFill>
                <a:schemeClr val="dk1"/>
              </a:solidFill>
              <a:effectLst/>
              <a:latin typeface="+mn-lt"/>
              <a:ea typeface="+mn-ea"/>
              <a:cs typeface="+mn-cs"/>
            </a:rPr>
            <a:t>が続いており、</a:t>
          </a:r>
          <a:r>
            <a:rPr kumimoji="1" lang="ja-JP" altLang="ja-JP" sz="1000">
              <a:solidFill>
                <a:schemeClr val="dk1"/>
              </a:solidFill>
              <a:effectLst/>
              <a:latin typeface="+mn-lt"/>
              <a:ea typeface="+mn-ea"/>
              <a:cs typeface="+mn-cs"/>
            </a:rPr>
            <a:t>類似団体平均と比較</a:t>
          </a:r>
          <a:r>
            <a:rPr kumimoji="1" lang="ja-JP" altLang="en-US" sz="1000">
              <a:solidFill>
                <a:schemeClr val="dk1"/>
              </a:solidFill>
              <a:effectLst/>
              <a:latin typeface="+mn-lt"/>
              <a:ea typeface="+mn-ea"/>
              <a:cs typeface="+mn-cs"/>
            </a:rPr>
            <a:t>しても</a:t>
          </a:r>
          <a:r>
            <a:rPr kumimoji="1" lang="ja-JP" altLang="ja-JP" sz="1000">
              <a:solidFill>
                <a:schemeClr val="dk1"/>
              </a:solidFill>
              <a:effectLst/>
              <a:latin typeface="+mn-lt"/>
              <a:ea typeface="+mn-ea"/>
              <a:cs typeface="+mn-cs"/>
            </a:rPr>
            <a:t>下回</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状況</a:t>
          </a:r>
          <a:r>
            <a:rPr kumimoji="1" lang="ja-JP" altLang="en-US" sz="1000">
              <a:solidFill>
                <a:schemeClr val="dk1"/>
              </a:solidFill>
              <a:effectLst/>
              <a:latin typeface="+mn-lt"/>
              <a:ea typeface="+mn-ea"/>
              <a:cs typeface="+mn-cs"/>
            </a:rPr>
            <a:t>が続いてい</a:t>
          </a:r>
          <a:r>
            <a:rPr kumimoji="1" lang="ja-JP" altLang="ja-JP" sz="1000">
              <a:solidFill>
                <a:schemeClr val="dk1"/>
              </a:solidFill>
              <a:effectLst/>
              <a:latin typeface="+mn-lt"/>
              <a:ea typeface="+mn-ea"/>
              <a:cs typeface="+mn-cs"/>
            </a:rPr>
            <a:t>る。　</a:t>
          </a:r>
          <a:endParaRPr lang="ja-JP" altLang="ja-JP" sz="1100">
            <a:effectLst/>
          </a:endParaRPr>
        </a:p>
        <a:p>
          <a:r>
            <a:rPr kumimoji="1" lang="ja-JP" altLang="ja-JP" sz="1000">
              <a:solidFill>
                <a:schemeClr val="dk1"/>
              </a:solidFill>
              <a:effectLst/>
              <a:latin typeface="+mn-lt"/>
              <a:ea typeface="+mn-ea"/>
              <a:cs typeface="+mn-cs"/>
            </a:rPr>
            <a:t>　本村は、過疎化による人口減少や</a:t>
          </a:r>
          <a:r>
            <a:rPr kumimoji="1" lang="ja-JP" altLang="en-US" sz="1000">
              <a:solidFill>
                <a:schemeClr val="dk1"/>
              </a:solidFill>
              <a:effectLst/>
              <a:latin typeface="+mn-lt"/>
              <a:ea typeface="+mn-ea"/>
              <a:cs typeface="+mn-cs"/>
            </a:rPr>
            <a:t>高齢者人口</a:t>
          </a:r>
          <a:r>
            <a:rPr kumimoji="1" lang="ja-JP" altLang="ja-JP" sz="1000">
              <a:solidFill>
                <a:schemeClr val="dk1"/>
              </a:solidFill>
              <a:effectLst/>
              <a:latin typeface="+mn-lt"/>
              <a:ea typeface="+mn-ea"/>
              <a:cs typeface="+mn-cs"/>
            </a:rPr>
            <a:t>の増加</a:t>
          </a:r>
          <a:r>
            <a:rPr kumimoji="1" lang="ja-JP" altLang="en-US" sz="1000">
              <a:solidFill>
                <a:schemeClr val="dk1"/>
              </a:solidFill>
              <a:effectLst/>
              <a:latin typeface="+mn-lt"/>
              <a:ea typeface="+mn-ea"/>
              <a:cs typeface="+mn-cs"/>
            </a:rPr>
            <a:t>によって、村税が</a:t>
          </a:r>
          <a:r>
            <a:rPr kumimoji="1" lang="ja-JP" altLang="ja-JP" sz="1000">
              <a:solidFill>
                <a:schemeClr val="dk1"/>
              </a:solidFill>
              <a:effectLst/>
              <a:latin typeface="+mn-lt"/>
              <a:ea typeface="+mn-ea"/>
              <a:cs typeface="+mn-cs"/>
            </a:rPr>
            <a:t>減少傾向にあ</a:t>
          </a:r>
          <a:r>
            <a:rPr kumimoji="1" lang="ja-JP" altLang="en-US" sz="1000">
              <a:solidFill>
                <a:schemeClr val="dk1"/>
              </a:solidFill>
              <a:effectLst/>
              <a:latin typeface="+mn-lt"/>
              <a:ea typeface="+mn-ea"/>
              <a:cs typeface="+mn-cs"/>
            </a:rPr>
            <a:t>る。また</a:t>
          </a:r>
          <a:r>
            <a:rPr kumimoji="1" lang="ja-JP" altLang="ja-JP" sz="1000">
              <a:solidFill>
                <a:schemeClr val="dk1"/>
              </a:solidFill>
              <a:effectLst/>
              <a:latin typeface="+mn-lt"/>
              <a:ea typeface="+mn-ea"/>
              <a:cs typeface="+mn-cs"/>
            </a:rPr>
            <a:t>、基幹産業</a:t>
          </a:r>
          <a:r>
            <a:rPr kumimoji="1" lang="ja-JP" altLang="en-US" sz="1000">
              <a:solidFill>
                <a:schemeClr val="dk1"/>
              </a:solidFill>
              <a:effectLst/>
              <a:latin typeface="+mn-lt"/>
              <a:ea typeface="+mn-ea"/>
              <a:cs typeface="+mn-cs"/>
            </a:rPr>
            <a:t>であった農業や林業の低迷に加え、大きな法人も</a:t>
          </a:r>
          <a:r>
            <a:rPr kumimoji="1" lang="ja-JP" altLang="ja-JP" sz="1000">
              <a:solidFill>
                <a:schemeClr val="dk1"/>
              </a:solidFill>
              <a:effectLst/>
              <a:latin typeface="+mn-lt"/>
              <a:ea typeface="+mn-ea"/>
              <a:cs typeface="+mn-cs"/>
            </a:rPr>
            <a:t>ないため財政基盤が脆弱である。</a:t>
          </a:r>
          <a:endParaRPr lang="ja-JP" altLang="ja-JP" sz="1100">
            <a:effectLst/>
          </a:endParaRPr>
        </a:p>
        <a:p>
          <a:r>
            <a:rPr kumimoji="1" lang="ja-JP" altLang="ja-JP" sz="1000">
              <a:solidFill>
                <a:schemeClr val="dk1"/>
              </a:solidFill>
              <a:effectLst/>
              <a:latin typeface="+mn-lt"/>
              <a:ea typeface="+mn-ea"/>
              <a:cs typeface="+mn-cs"/>
            </a:rPr>
            <a:t>　今後も過疎化・高齢化は進行する見込みであるが、</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年度に後期計画を策定した</a:t>
          </a:r>
          <a:r>
            <a:rPr kumimoji="1" lang="ja-JP" altLang="ja-JP" sz="1000">
              <a:solidFill>
                <a:schemeClr val="dk1"/>
              </a:solidFill>
              <a:effectLst/>
              <a:latin typeface="+mn-lt"/>
              <a:ea typeface="+mn-ea"/>
              <a:cs typeface="+mn-cs"/>
            </a:rPr>
            <a:t>第</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次御杖村長期総合計画に基づき、</a:t>
          </a:r>
          <a:r>
            <a:rPr kumimoji="1" lang="ja-JP" altLang="en-US" sz="1000">
              <a:solidFill>
                <a:schemeClr val="dk1"/>
              </a:solidFill>
              <a:effectLst/>
              <a:latin typeface="+mn-lt"/>
              <a:ea typeface="+mn-ea"/>
              <a:cs typeface="+mn-cs"/>
            </a:rPr>
            <a:t>必要な</a:t>
          </a:r>
          <a:r>
            <a:rPr kumimoji="1" lang="ja-JP" altLang="ja-JP" sz="1000">
              <a:solidFill>
                <a:schemeClr val="dk1"/>
              </a:solidFill>
              <a:effectLst/>
              <a:latin typeface="+mn-lt"/>
              <a:ea typeface="+mn-ea"/>
              <a:cs typeface="+mn-cs"/>
            </a:rPr>
            <a:t>投資</a:t>
          </a:r>
          <a:r>
            <a:rPr kumimoji="1" lang="ja-JP" altLang="en-US" sz="1000">
              <a:solidFill>
                <a:schemeClr val="dk1"/>
              </a:solidFill>
              <a:effectLst/>
              <a:latin typeface="+mn-lt"/>
              <a:ea typeface="+mn-ea"/>
              <a:cs typeface="+mn-cs"/>
            </a:rPr>
            <a:t>は行いつつ事業内容等の精査により持続可能な</a:t>
          </a:r>
          <a:r>
            <a:rPr kumimoji="1" lang="ja-JP" altLang="ja-JP" sz="1000">
              <a:solidFill>
                <a:schemeClr val="dk1"/>
              </a:solidFill>
              <a:effectLst/>
              <a:latin typeface="+mn-lt"/>
              <a:ea typeface="+mn-ea"/>
              <a:cs typeface="+mn-cs"/>
            </a:rPr>
            <a:t>財政</a:t>
          </a:r>
          <a:r>
            <a:rPr kumimoji="1" lang="ja-JP" altLang="en-US" sz="1000">
              <a:solidFill>
                <a:schemeClr val="dk1"/>
              </a:solidFill>
              <a:effectLst/>
              <a:latin typeface="+mn-lt"/>
              <a:ea typeface="+mn-ea"/>
              <a:cs typeface="+mn-cs"/>
            </a:rPr>
            <a:t>運営</a:t>
          </a:r>
          <a:r>
            <a:rPr kumimoji="1" lang="ja-JP" altLang="ja-JP" sz="1000">
              <a:solidFill>
                <a:schemeClr val="dk1"/>
              </a:solidFill>
              <a:effectLst/>
              <a:latin typeface="+mn-lt"/>
              <a:ea typeface="+mn-ea"/>
              <a:cs typeface="+mn-cs"/>
            </a:rPr>
            <a:t>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39624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39624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160274</xdr:rowOff>
    </xdr:from>
    <xdr:to>
      <xdr:col>19</xdr:col>
      <xdr:colOff>184150</xdr:colOff>
      <xdr:row>44</xdr:row>
      <xdr:rowOff>90424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75201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年度は前年度よりも</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％悪化し</a:t>
          </a:r>
          <a:r>
            <a:rPr kumimoji="1" lang="ja-JP" altLang="en-US" sz="1050">
              <a:solidFill>
                <a:schemeClr val="dk1"/>
              </a:solidFill>
              <a:effectLst/>
              <a:latin typeface="+mn-lt"/>
              <a:ea typeface="+mn-ea"/>
              <a:cs typeface="+mn-cs"/>
            </a:rPr>
            <a:t>て</a:t>
          </a:r>
          <a:r>
            <a:rPr kumimoji="1" lang="en-US" altLang="ja-JP" sz="1050">
              <a:solidFill>
                <a:schemeClr val="dk1"/>
              </a:solidFill>
              <a:effectLst/>
              <a:latin typeface="+mn-lt"/>
              <a:ea typeface="+mn-ea"/>
              <a:cs typeface="+mn-cs"/>
            </a:rPr>
            <a:t>79.7</a:t>
          </a:r>
          <a:r>
            <a:rPr kumimoji="1" lang="ja-JP" altLang="en-US" sz="1050">
              <a:solidFill>
                <a:schemeClr val="dk1"/>
              </a:solidFill>
              <a:effectLst/>
              <a:latin typeface="+mn-lt"/>
              <a:ea typeface="+mn-ea"/>
              <a:cs typeface="+mn-cs"/>
            </a:rPr>
            <a:t>％となった。</a:t>
          </a:r>
          <a:r>
            <a:rPr kumimoji="1" lang="ja-JP" altLang="ja-JP" sz="1050">
              <a:solidFill>
                <a:schemeClr val="dk1"/>
              </a:solidFill>
              <a:effectLst/>
              <a:latin typeface="+mn-lt"/>
              <a:ea typeface="+mn-ea"/>
              <a:cs typeface="+mn-cs"/>
            </a:rPr>
            <a:t>主な要因は、</a:t>
          </a:r>
          <a:r>
            <a:rPr kumimoji="1" lang="ja-JP" altLang="en-US" sz="1050">
              <a:solidFill>
                <a:schemeClr val="dk1"/>
              </a:solidFill>
              <a:effectLst/>
              <a:latin typeface="+mn-lt"/>
              <a:ea typeface="+mn-ea"/>
              <a:cs typeface="+mn-cs"/>
            </a:rPr>
            <a:t>人件費や</a:t>
          </a:r>
          <a:r>
            <a:rPr kumimoji="1" lang="ja-JP" altLang="ja-JP" sz="1050">
              <a:solidFill>
                <a:schemeClr val="dk1"/>
              </a:solidFill>
              <a:effectLst/>
              <a:latin typeface="+mn-lt"/>
              <a:ea typeface="+mn-ea"/>
              <a:cs typeface="+mn-cs"/>
            </a:rPr>
            <a:t>過疎対策事業債をはじめとする公債費の増加</a:t>
          </a:r>
          <a:r>
            <a:rPr kumimoji="1" lang="ja-JP" altLang="en-US" sz="1050">
              <a:solidFill>
                <a:schemeClr val="dk1"/>
              </a:solidFill>
              <a:effectLst/>
              <a:latin typeface="+mn-lt"/>
              <a:ea typeface="+mn-ea"/>
              <a:cs typeface="+mn-cs"/>
            </a:rPr>
            <a:t>によるものである</a:t>
          </a:r>
          <a:r>
            <a:rPr kumimoji="1" lang="ja-JP" altLang="ja-JP" sz="1050">
              <a:solidFill>
                <a:schemeClr val="dk1"/>
              </a:solidFill>
              <a:effectLst/>
              <a:latin typeface="+mn-lt"/>
              <a:ea typeface="+mn-ea"/>
              <a:cs typeface="+mn-cs"/>
            </a:rPr>
            <a:t>。</a:t>
          </a:r>
          <a:endParaRPr lang="ja-JP" altLang="ja-JP" sz="1050">
            <a:effectLst/>
          </a:endParaRPr>
        </a:p>
        <a:p>
          <a:r>
            <a:rPr kumimoji="1" lang="ja-JP" altLang="en-US"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2</a:t>
          </a:r>
          <a:r>
            <a:rPr kumimoji="1" lang="ja-JP" altLang="en-US" sz="1050">
              <a:solidFill>
                <a:schemeClr val="dk1"/>
              </a:solidFill>
              <a:effectLst/>
              <a:latin typeface="+mn-lt"/>
              <a:ea typeface="+mn-ea"/>
              <a:cs typeface="+mn-cs"/>
            </a:rPr>
            <a:t>年度から令和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年度まで</a:t>
          </a:r>
          <a:r>
            <a:rPr kumimoji="1" lang="ja-JP" altLang="ja-JP" sz="1050">
              <a:solidFill>
                <a:schemeClr val="dk1"/>
              </a:solidFill>
              <a:effectLst/>
              <a:latin typeface="+mn-lt"/>
              <a:ea typeface="+mn-ea"/>
              <a:cs typeface="+mn-cs"/>
            </a:rPr>
            <a:t>は奈良県内で最も低い数値を維持</a:t>
          </a:r>
          <a:r>
            <a:rPr kumimoji="1" lang="ja-JP" altLang="en-US" sz="1050">
              <a:solidFill>
                <a:schemeClr val="dk1"/>
              </a:solidFill>
              <a:effectLst/>
              <a:latin typeface="+mn-lt"/>
              <a:ea typeface="+mn-ea"/>
              <a:cs typeface="+mn-cs"/>
            </a:rPr>
            <a:t>するなど</a:t>
          </a:r>
          <a:r>
            <a:rPr kumimoji="1" lang="ja-JP" altLang="ja-JP" sz="1050">
              <a:solidFill>
                <a:schemeClr val="dk1"/>
              </a:solidFill>
              <a:effectLst/>
              <a:latin typeface="+mn-lt"/>
              <a:ea typeface="+mn-ea"/>
              <a:cs typeface="+mn-cs"/>
            </a:rPr>
            <a:t>、令和元年度以降は類似団体平均を下回っている</a:t>
          </a:r>
          <a:r>
            <a:rPr kumimoji="1" lang="ja-JP" altLang="en-US" sz="1050">
              <a:solidFill>
                <a:schemeClr val="dk1"/>
              </a:solidFill>
              <a:effectLst/>
              <a:latin typeface="+mn-lt"/>
              <a:ea typeface="+mn-ea"/>
              <a:cs typeface="+mn-cs"/>
            </a:rPr>
            <a:t>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年度をピークに増加が続いている</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歳入は地方交付税に大きく依存しているため、</a:t>
          </a:r>
          <a:r>
            <a:rPr kumimoji="1" lang="ja-JP" altLang="en-US" sz="1050">
              <a:solidFill>
                <a:schemeClr val="dk1"/>
              </a:solidFill>
              <a:effectLst/>
              <a:latin typeface="+mn-lt"/>
              <a:ea typeface="+mn-ea"/>
              <a:cs typeface="+mn-cs"/>
            </a:rPr>
            <a:t>交付税の変動により経常収支比率は大きく増減する傾向にあるが、</a:t>
          </a:r>
          <a:r>
            <a:rPr kumimoji="1" lang="ja-JP" altLang="ja-JP" sz="1050">
              <a:solidFill>
                <a:schemeClr val="dk1"/>
              </a:solidFill>
              <a:effectLst/>
              <a:latin typeface="+mn-lt"/>
              <a:ea typeface="+mn-ea"/>
              <a:cs typeface="+mn-cs"/>
            </a:rPr>
            <a:t>業務効率化による人件費の抑制</a:t>
          </a:r>
          <a:r>
            <a:rPr kumimoji="1" lang="ja-JP" altLang="en-US" sz="1050">
              <a:solidFill>
                <a:schemeClr val="dk1"/>
              </a:solidFill>
              <a:effectLst/>
              <a:latin typeface="+mn-lt"/>
              <a:ea typeface="+mn-ea"/>
              <a:cs typeface="+mn-cs"/>
            </a:rPr>
            <a:t>や計画的な</a:t>
          </a:r>
          <a:r>
            <a:rPr kumimoji="1" lang="ja-JP" altLang="ja-JP" sz="1050">
              <a:solidFill>
                <a:schemeClr val="dk1"/>
              </a:solidFill>
              <a:effectLst/>
              <a:latin typeface="+mn-lt"/>
              <a:ea typeface="+mn-ea"/>
              <a:cs typeface="+mn-cs"/>
            </a:rPr>
            <a:t>地方債発行等</a:t>
          </a:r>
          <a:r>
            <a:rPr kumimoji="1" lang="ja-JP" altLang="en-US" sz="1050">
              <a:solidFill>
                <a:schemeClr val="dk1"/>
              </a:solidFill>
              <a:effectLst/>
              <a:latin typeface="+mn-lt"/>
              <a:ea typeface="+mn-ea"/>
              <a:cs typeface="+mn-cs"/>
            </a:rPr>
            <a:t>により</a:t>
          </a:r>
          <a:r>
            <a:rPr kumimoji="1" lang="ja-JP" altLang="ja-JP" sz="1050">
              <a:solidFill>
                <a:schemeClr val="dk1"/>
              </a:solidFill>
              <a:effectLst/>
              <a:latin typeface="+mn-lt"/>
              <a:ea typeface="+mn-ea"/>
              <a:cs typeface="+mn-cs"/>
            </a:rPr>
            <a:t>、経常経費の削減に努める。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134938</xdr:rowOff>
    </xdr:from>
    <xdr:to>
      <xdr:col>23</xdr:col>
      <xdr:colOff>133350</xdr:colOff>
      <xdr:row>62</xdr:row>
      <xdr:rowOff>159068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6483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86678</xdr:rowOff>
    </xdr:from>
    <xdr:to>
      <xdr:col>19</xdr:col>
      <xdr:colOff>133350</xdr:colOff>
      <xdr:row>62</xdr:row>
      <xdr:rowOff>134938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165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157586</xdr:rowOff>
    </xdr:from>
    <xdr:to>
      <xdr:col>15</xdr:col>
      <xdr:colOff>82550</xdr:colOff>
      <xdr:row>62</xdr:row>
      <xdr:rowOff>86678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1603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157586</xdr:rowOff>
    </xdr:from>
    <xdr:to>
      <xdr:col>11</xdr:col>
      <xdr:colOff>31750</xdr:colOff>
      <xdr:row>62</xdr:row>
      <xdr:rowOff>136948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16036"/>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108268</xdr:rowOff>
    </xdr:from>
    <xdr:to>
      <xdr:col>23</xdr:col>
      <xdr:colOff>184150</xdr:colOff>
      <xdr:row>63</xdr:row>
      <xdr:rowOff>38418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124795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106786</xdr:rowOff>
    </xdr:from>
    <xdr:to>
      <xdr:col>11</xdr:col>
      <xdr:colOff>82550</xdr:colOff>
      <xdr:row>62</xdr:row>
      <xdr:rowOff>36936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6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47113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3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26475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下回るものの、人口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増加傾向にある。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人件費は、一般職職員給の増や会計年度任用職員の採用増により増加し、</a:t>
          </a:r>
          <a:r>
            <a:rPr kumimoji="1" lang="ja-JP" altLang="ja-JP" sz="1100">
              <a:solidFill>
                <a:schemeClr val="dk1"/>
              </a:solidFill>
              <a:effectLst/>
              <a:latin typeface="+mn-lt"/>
              <a:ea typeface="+mn-ea"/>
              <a:cs typeface="+mn-cs"/>
            </a:rPr>
            <a:t>物件費について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全国的な物価高による</a:t>
          </a:r>
          <a:r>
            <a:rPr kumimoji="1" lang="ja-JP" altLang="ja-JP" sz="1100">
              <a:solidFill>
                <a:schemeClr val="dk1"/>
              </a:solidFill>
              <a:effectLst/>
              <a:latin typeface="+mn-lt"/>
              <a:ea typeface="+mn-ea"/>
              <a:cs typeface="+mn-cs"/>
            </a:rPr>
            <a:t>燃料費</a:t>
          </a:r>
          <a:r>
            <a:rPr kumimoji="1" lang="ja-JP" altLang="en-US" sz="1100">
              <a:solidFill>
                <a:schemeClr val="dk1"/>
              </a:solidFill>
              <a:effectLst/>
              <a:latin typeface="+mn-lt"/>
              <a:ea typeface="+mn-ea"/>
              <a:cs typeface="+mn-cs"/>
            </a:rPr>
            <a:t>や委託料等の高騰、自治体情報システム標準化事業等により</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人件費の上昇や物価高騰の影響により</a:t>
          </a:r>
          <a:r>
            <a:rPr kumimoji="1" lang="ja-JP" altLang="ja-JP" sz="1100">
              <a:solidFill>
                <a:schemeClr val="dk1"/>
              </a:solidFill>
              <a:effectLst/>
              <a:latin typeface="+mn-lt"/>
              <a:ea typeface="+mn-ea"/>
              <a:cs typeface="+mn-cs"/>
            </a:rPr>
            <a:t>経費が</a:t>
          </a:r>
          <a:r>
            <a:rPr kumimoji="1" lang="ja-JP" altLang="en-US" sz="1100">
              <a:solidFill>
                <a:schemeClr val="dk1"/>
              </a:solidFill>
              <a:effectLst/>
              <a:latin typeface="+mn-lt"/>
              <a:ea typeface="+mn-ea"/>
              <a:cs typeface="+mn-cs"/>
            </a:rPr>
            <a:t>膨らむ</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のため、更なる業務の効率化に努める</a:t>
          </a:r>
          <a:r>
            <a:rPr kumimoji="1" lang="ja-JP" altLang="en-US" sz="1100">
              <a:solidFill>
                <a:schemeClr val="dk1"/>
              </a:solidFill>
              <a:effectLst/>
              <a:latin typeface="+mn-lt"/>
              <a:ea typeface="+mn-ea"/>
              <a:cs typeface="+mn-cs"/>
            </a:rPr>
            <a:t>必要がある。特に、</a:t>
          </a:r>
          <a:r>
            <a:rPr kumimoji="1" lang="ja-JP" altLang="ja-JP" sz="1100">
              <a:solidFill>
                <a:schemeClr val="dk1"/>
              </a:solidFill>
              <a:effectLst/>
              <a:latin typeface="+mn-lt"/>
              <a:ea typeface="+mn-ea"/>
              <a:cs typeface="+mn-cs"/>
            </a:rPr>
            <a:t>人件費については、定員管理計画の確実な実施や時間外勤務の抑制等</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経費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削減に取り組む。</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127304</xdr:rowOff>
    </xdr:from>
    <xdr:to>
      <xdr:col>23</xdr:col>
      <xdr:colOff>133350</xdr:colOff>
      <xdr:row>81</xdr:row>
      <xdr:rowOff>150426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4754"/>
          <a:ext cx="838200" cy="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135203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2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114838</xdr:rowOff>
    </xdr:from>
    <xdr:to>
      <xdr:col>19</xdr:col>
      <xdr:colOff>133350</xdr:colOff>
      <xdr:row>81</xdr:row>
      <xdr:rowOff>127304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2288"/>
          <a:ext cx="8890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102102</xdr:rowOff>
    </xdr:from>
    <xdr:to>
      <xdr:col>15</xdr:col>
      <xdr:colOff>82550</xdr:colOff>
      <xdr:row>81</xdr:row>
      <xdr:rowOff>114838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9552"/>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87971</xdr:rowOff>
    </xdr:from>
    <xdr:to>
      <xdr:col>11</xdr:col>
      <xdr:colOff>31750</xdr:colOff>
      <xdr:row>81</xdr:row>
      <xdr:rowOff>102102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5421"/>
          <a:ext cx="889000" cy="1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99626</xdr:rowOff>
    </xdr:from>
    <xdr:to>
      <xdr:col>23</xdr:col>
      <xdr:colOff>184150</xdr:colOff>
      <xdr:row>82</xdr:row>
      <xdr:rowOff>29776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20903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0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76504</xdr:rowOff>
    </xdr:from>
    <xdr:to>
      <xdr:col>19</xdr:col>
      <xdr:colOff>184150</xdr:colOff>
      <xdr:row>82</xdr:row>
      <xdr:rowOff>6654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2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64038</xdr:rowOff>
    </xdr:from>
    <xdr:to>
      <xdr:col>15</xdr:col>
      <xdr:colOff>133350</xdr:colOff>
      <xdr:row>81</xdr:row>
      <xdr:rowOff>165638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4365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51302</xdr:rowOff>
    </xdr:from>
    <xdr:to>
      <xdr:col>11</xdr:col>
      <xdr:colOff>82550</xdr:colOff>
      <xdr:row>81</xdr:row>
      <xdr:rowOff>152902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163079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37171</xdr:rowOff>
    </xdr:from>
    <xdr:to>
      <xdr:col>7</xdr:col>
      <xdr:colOff>31750</xdr:colOff>
      <xdr:row>81</xdr:row>
      <xdr:rowOff>138771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2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148948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9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給与体制は国に準拠しているが、職員の年齢構成の変動等に伴い、</a:t>
          </a:r>
          <a:r>
            <a:rPr kumimoji="1" lang="ja-JP" altLang="en-US" sz="1100">
              <a:solidFill>
                <a:schemeClr val="dk1"/>
              </a:solidFill>
              <a:effectLst/>
              <a:latin typeface="+mn-lt"/>
              <a:ea typeface="+mn-ea"/>
              <a:cs typeface="+mn-cs"/>
            </a:rPr>
            <a:t>昨年度よりも</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類似団体平均よりも</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水準となった。</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今後も類似団体平均や全国町村平均を上回らないよう給与</a:t>
          </a:r>
          <a:r>
            <a:rPr kumimoji="1" lang="ja-JP" altLang="ja-JP" sz="1100">
              <a:solidFill>
                <a:schemeClr val="dk1"/>
              </a:solidFill>
              <a:effectLst/>
              <a:latin typeface="+mn-lt"/>
              <a:ea typeface="+mn-ea"/>
              <a:cs typeface="+mn-cs"/>
            </a:rPr>
            <a:t>の適正化を図り、指数の抑制に努め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87</xdr:row>
      <xdr:rowOff>38736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58364"/>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38736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12657"/>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107632</xdr:rowOff>
    </xdr:from>
    <xdr:to>
      <xdr:col>72</xdr:col>
      <xdr:colOff>203200</xdr:colOff>
      <xdr:row>86</xdr:row>
      <xdr:rowOff>167957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5233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107632</xdr:rowOff>
    </xdr:from>
    <xdr:to>
      <xdr:col>68</xdr:col>
      <xdr:colOff>152400</xdr:colOff>
      <xdr:row>86</xdr:row>
      <xdr:rowOff>155893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52332"/>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159386</xdr:rowOff>
    </xdr:from>
    <xdr:to>
      <xdr:col>77</xdr:col>
      <xdr:colOff>95250</xdr:colOff>
      <xdr:row>87</xdr:row>
      <xdr:rowOff>89536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74313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9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56832</xdr:rowOff>
    </xdr:from>
    <xdr:to>
      <xdr:col>68</xdr:col>
      <xdr:colOff>203200</xdr:colOff>
      <xdr:row>86</xdr:row>
      <xdr:rowOff>158432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168609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人当たりの職員数は、類似団体平均を上回って</a:t>
          </a:r>
          <a:r>
            <a:rPr kumimoji="1" lang="ja-JP" altLang="en-US" sz="1100">
              <a:solidFill>
                <a:schemeClr val="dk1"/>
              </a:solidFill>
              <a:effectLst/>
              <a:latin typeface="+mn-lt"/>
              <a:ea typeface="+mn-ea"/>
              <a:cs typeface="+mn-cs"/>
            </a:rPr>
            <a:t>おり、その差も年々増加してる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近年は会計年度任用職員が増えているものの、</a:t>
          </a:r>
          <a:r>
            <a:rPr kumimoji="1" lang="ja-JP" altLang="ja-JP" sz="1100">
              <a:solidFill>
                <a:schemeClr val="dk1"/>
              </a:solidFill>
              <a:effectLst/>
              <a:latin typeface="+mn-lt"/>
              <a:ea typeface="+mn-ea"/>
              <a:cs typeface="+mn-cs"/>
            </a:rPr>
            <a:t>保育所等の運営</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直営で行って</a:t>
          </a:r>
          <a:r>
            <a:rPr kumimoji="1" lang="ja-JP" altLang="en-US" sz="1100">
              <a:solidFill>
                <a:schemeClr val="dk1"/>
              </a:solidFill>
              <a:effectLst/>
              <a:latin typeface="+mn-lt"/>
              <a:ea typeface="+mn-ea"/>
              <a:cs typeface="+mn-cs"/>
            </a:rPr>
            <a:t>いるため、職員数の多い要因となっている。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人口減少の進行も重なり、</a:t>
          </a:r>
          <a:r>
            <a:rPr kumimoji="1" lang="ja-JP" altLang="ja-JP" sz="1100">
              <a:solidFill>
                <a:schemeClr val="dk1"/>
              </a:solidFill>
              <a:effectLst/>
              <a:latin typeface="+mn-lt"/>
              <a:ea typeface="+mn-ea"/>
              <a:cs typeface="+mn-cs"/>
            </a:rPr>
            <a:t>改善には時間を要するが、</a:t>
          </a:r>
          <a:r>
            <a:rPr kumimoji="1" lang="ja-JP" altLang="en-US" sz="1100">
              <a:solidFill>
                <a:schemeClr val="dk1"/>
              </a:solidFill>
              <a:effectLst/>
              <a:latin typeface="+mn-lt"/>
              <a:ea typeface="+mn-ea"/>
              <a:cs typeface="+mn-cs"/>
            </a:rPr>
            <a:t>年齢構成のバランスを意識しつつ、</a:t>
          </a:r>
          <a:r>
            <a:rPr kumimoji="1" lang="ja-JP" altLang="ja-JP" sz="1100">
              <a:solidFill>
                <a:schemeClr val="dk1"/>
              </a:solidFill>
              <a:effectLst/>
              <a:latin typeface="+mn-lt"/>
              <a:ea typeface="+mn-ea"/>
              <a:cs typeface="+mn-cs"/>
            </a:rPr>
            <a:t>新規採用職員は必要最小限にとどめるなど</a:t>
          </a:r>
          <a:r>
            <a:rPr kumimoji="1" lang="ja-JP" altLang="en-US" sz="1100">
              <a:solidFill>
                <a:schemeClr val="dk1"/>
              </a:solidFill>
              <a:effectLst/>
              <a:latin typeface="+mn-lt"/>
              <a:ea typeface="+mn-ea"/>
              <a:cs typeface="+mn-cs"/>
            </a:rPr>
            <a:t>人口規模に見合った</a:t>
          </a:r>
          <a:r>
            <a:rPr kumimoji="1" lang="ja-JP" altLang="ja-JP" sz="1100">
              <a:solidFill>
                <a:schemeClr val="dk1"/>
              </a:solidFill>
              <a:effectLst/>
              <a:latin typeface="+mn-lt"/>
              <a:ea typeface="+mn-ea"/>
              <a:cs typeface="+mn-cs"/>
            </a:rPr>
            <a:t>定員管理に</a:t>
          </a:r>
          <a:r>
            <a:rPr kumimoji="1" lang="ja-JP" altLang="en-US" sz="1100">
              <a:solidFill>
                <a:schemeClr val="dk1"/>
              </a:solidFill>
              <a:effectLst/>
              <a:latin typeface="+mn-lt"/>
              <a:ea typeface="+mn-ea"/>
              <a:cs typeface="+mn-cs"/>
            </a:rPr>
            <a:t>取り組む</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44934</xdr:rowOff>
    </xdr:from>
    <xdr:to>
      <xdr:col>81</xdr:col>
      <xdr:colOff>44450</xdr:colOff>
      <xdr:row>60</xdr:row>
      <xdr:rowOff>55620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31934"/>
          <a:ext cx="8382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32409</xdr:rowOff>
    </xdr:from>
    <xdr:to>
      <xdr:col>77</xdr:col>
      <xdr:colOff>44450</xdr:colOff>
      <xdr:row>60</xdr:row>
      <xdr:rowOff>44934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19409"/>
          <a:ext cx="889000" cy="1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12416</xdr:rowOff>
    </xdr:from>
    <xdr:to>
      <xdr:col>72</xdr:col>
      <xdr:colOff>203200</xdr:colOff>
      <xdr:row>60</xdr:row>
      <xdr:rowOff>32409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99416"/>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1385</xdr:rowOff>
    </xdr:from>
    <xdr:to>
      <xdr:col>68</xdr:col>
      <xdr:colOff>152400</xdr:colOff>
      <xdr:row>60</xdr:row>
      <xdr:rowOff>12416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88385"/>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140050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4820</xdr:rowOff>
    </xdr:from>
    <xdr:to>
      <xdr:col>81</xdr:col>
      <xdr:colOff>95250</xdr:colOff>
      <xdr:row>60</xdr:row>
      <xdr:rowOff>106420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148347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165584</xdr:rowOff>
    </xdr:from>
    <xdr:to>
      <xdr:col>77</xdr:col>
      <xdr:colOff>95250</xdr:colOff>
      <xdr:row>60</xdr:row>
      <xdr:rowOff>95734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80511</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6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153059</xdr:rowOff>
    </xdr:from>
    <xdr:to>
      <xdr:col>73</xdr:col>
      <xdr:colOff>44450</xdr:colOff>
      <xdr:row>60</xdr:row>
      <xdr:rowOff>83209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6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67986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5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133066</xdr:rowOff>
    </xdr:from>
    <xdr:to>
      <xdr:col>68</xdr:col>
      <xdr:colOff>203200</xdr:colOff>
      <xdr:row>60</xdr:row>
      <xdr:rowOff>63216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47993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3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122035</xdr:rowOff>
    </xdr:from>
    <xdr:to>
      <xdr:col>64</xdr:col>
      <xdr:colOff>152400</xdr:colOff>
      <xdr:row>60</xdr:row>
      <xdr:rowOff>52185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3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36962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2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本村の公債費は、平成</a:t>
          </a:r>
          <a:r>
            <a:rPr kumimoji="1" lang="en-US" altLang="ja-JP" sz="1000">
              <a:solidFill>
                <a:schemeClr val="dk1"/>
              </a:solidFill>
              <a:effectLst/>
              <a:latin typeface="+mn-lt"/>
              <a:ea typeface="+mn-ea"/>
              <a:cs typeface="+mn-cs"/>
            </a:rPr>
            <a:t>21</a:t>
          </a:r>
          <a:r>
            <a:rPr kumimoji="1" lang="ja-JP" altLang="ja-JP" sz="1000">
              <a:solidFill>
                <a:schemeClr val="dk1"/>
              </a:solidFill>
              <a:effectLst/>
              <a:latin typeface="+mn-lt"/>
              <a:ea typeface="+mn-ea"/>
              <a:cs typeface="+mn-cs"/>
            </a:rPr>
            <a:t>年度をピークに減少しており、現在は類似団体平均よりも低い値を推移している。</a:t>
          </a:r>
          <a:endParaRPr lang="ja-JP" altLang="ja-JP" sz="1100">
            <a:effectLst/>
          </a:endParaRPr>
        </a:p>
        <a:p>
          <a:r>
            <a:rPr kumimoji="1" lang="ja-JP" altLang="ja-JP" sz="1000">
              <a:solidFill>
                <a:schemeClr val="dk1"/>
              </a:solidFill>
              <a:effectLst/>
              <a:latin typeface="+mn-lt"/>
              <a:ea typeface="+mn-ea"/>
              <a:cs typeface="+mn-cs"/>
            </a:rPr>
            <a:t>　しかしながら、近年は、小中学校の校舎統合や単身者用集合住宅の建設、老朽化施設の耐震化・長寿命化改修等を実施した。また、</a:t>
          </a:r>
          <a:r>
            <a:rPr kumimoji="1" lang="ja-JP" altLang="en-US" sz="1000">
              <a:solidFill>
                <a:schemeClr val="dk1"/>
              </a:solidFill>
              <a:effectLst/>
              <a:latin typeface="+mn-lt"/>
              <a:ea typeface="+mn-ea"/>
              <a:cs typeface="+mn-cs"/>
            </a:rPr>
            <a:t>主要</a:t>
          </a:r>
          <a:r>
            <a:rPr kumimoji="1" lang="ja-JP" altLang="ja-JP" sz="1000">
              <a:solidFill>
                <a:schemeClr val="dk1"/>
              </a:solidFill>
              <a:effectLst/>
              <a:latin typeface="+mn-lt"/>
              <a:ea typeface="+mn-ea"/>
              <a:cs typeface="+mn-cs"/>
            </a:rPr>
            <a:t>観光施設の大規模なリニューアル工事</a:t>
          </a:r>
          <a:r>
            <a:rPr kumimoji="1" lang="ja-JP" altLang="en-US" sz="1000">
              <a:solidFill>
                <a:schemeClr val="dk1"/>
              </a:solidFill>
              <a:effectLst/>
              <a:latin typeface="+mn-lt"/>
              <a:ea typeface="+mn-ea"/>
              <a:cs typeface="+mn-cs"/>
            </a:rPr>
            <a:t>や各公共施設の省エネ化改修</a:t>
          </a:r>
          <a:r>
            <a:rPr kumimoji="1" lang="ja-JP" altLang="ja-JP" sz="1000">
              <a:solidFill>
                <a:schemeClr val="dk1"/>
              </a:solidFill>
              <a:effectLst/>
              <a:latin typeface="+mn-lt"/>
              <a:ea typeface="+mn-ea"/>
              <a:cs typeface="+mn-cs"/>
            </a:rPr>
            <a:t>等を</a:t>
          </a:r>
          <a:r>
            <a:rPr kumimoji="1" lang="ja-JP" altLang="en-US" sz="1000">
              <a:solidFill>
                <a:schemeClr val="dk1"/>
              </a:solidFill>
              <a:effectLst/>
              <a:latin typeface="+mn-lt"/>
              <a:ea typeface="+mn-ea"/>
              <a:cs typeface="+mn-cs"/>
            </a:rPr>
            <a:t>実施するため</a:t>
          </a:r>
          <a:r>
            <a:rPr kumimoji="1" lang="ja-JP" altLang="ja-JP" sz="1000">
              <a:solidFill>
                <a:schemeClr val="dk1"/>
              </a:solidFill>
              <a:effectLst/>
              <a:latin typeface="+mn-lt"/>
              <a:ea typeface="+mn-ea"/>
              <a:cs typeface="+mn-cs"/>
            </a:rPr>
            <a:t>、比率は年々上昇する見通しである。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過疎対策事業債をはじめとした</a:t>
          </a:r>
          <a:r>
            <a:rPr kumimoji="1" lang="ja-JP" altLang="ja-JP" sz="1000">
              <a:solidFill>
                <a:schemeClr val="dk1"/>
              </a:solidFill>
              <a:effectLst/>
              <a:latin typeface="+mn-lt"/>
              <a:ea typeface="+mn-ea"/>
              <a:cs typeface="+mn-cs"/>
            </a:rPr>
            <a:t>交付税算入率の高い起債</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発行</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ているが、起債に大きく頼りすぎることのない財政運営に努める。</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159173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2869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46567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70696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804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143087</xdr:rowOff>
    </xdr:from>
    <xdr:to>
      <xdr:col>68</xdr:col>
      <xdr:colOff>203200</xdr:colOff>
      <xdr:row>40</xdr:row>
      <xdr:rowOff>73237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83414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131673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将来負担額より</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充当可能財源等が上回る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、将来負担比率は負の値となっている。</a:t>
          </a:r>
          <a:endParaRPr lang="ja-JP" altLang="ja-JP" sz="1400">
            <a:effectLst/>
          </a:endParaRPr>
        </a:p>
        <a:p>
          <a:r>
            <a:rPr kumimoji="1" lang="ja-JP" altLang="ja-JP" sz="1100">
              <a:solidFill>
                <a:schemeClr val="dk1"/>
              </a:solidFill>
              <a:effectLst/>
              <a:latin typeface="+mn-lt"/>
              <a:ea typeface="+mn-ea"/>
              <a:cs typeface="+mn-cs"/>
            </a:rPr>
            <a:t>　現状は、充当可能財源である基金が潤沢であるが、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年度から主要</a:t>
          </a:r>
          <a:r>
            <a:rPr kumimoji="1" lang="ja-JP" altLang="ja-JP" sz="1100">
              <a:solidFill>
                <a:schemeClr val="dk1"/>
              </a:solidFill>
              <a:effectLst/>
              <a:latin typeface="+mn-lt"/>
              <a:ea typeface="+mn-ea"/>
              <a:cs typeface="+mn-cs"/>
            </a:rPr>
            <a:t>観光施設の大規模リニューアル</a:t>
          </a:r>
          <a:r>
            <a:rPr kumimoji="1" lang="ja-JP" altLang="en-US" sz="1100">
              <a:solidFill>
                <a:schemeClr val="dk1"/>
              </a:solidFill>
              <a:effectLst/>
              <a:latin typeface="+mn-lt"/>
              <a:ea typeface="+mn-ea"/>
              <a:cs typeface="+mn-cs"/>
            </a:rPr>
            <a:t>工事が始まり、</a:t>
          </a:r>
          <a:r>
            <a:rPr kumimoji="1" lang="ja-JP" altLang="ja-JP" sz="1100">
              <a:solidFill>
                <a:schemeClr val="dk1"/>
              </a:solidFill>
              <a:effectLst/>
              <a:latin typeface="+mn-lt"/>
              <a:ea typeface="+mn-ea"/>
              <a:cs typeface="+mn-cs"/>
            </a:rPr>
            <a:t>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施設の省エネ化改修</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順次</a:t>
          </a:r>
          <a:r>
            <a:rPr kumimoji="1" lang="ja-JP" altLang="en-US" sz="1100">
              <a:solidFill>
                <a:schemeClr val="dk1"/>
              </a:solidFill>
              <a:effectLst/>
              <a:latin typeface="+mn-lt"/>
              <a:ea typeface="+mn-ea"/>
              <a:cs typeface="+mn-cs"/>
            </a:rPr>
            <a:t>実施していく</a:t>
          </a:r>
          <a:r>
            <a:rPr kumimoji="1" lang="ja-JP" altLang="ja-JP" sz="1100">
              <a:solidFill>
                <a:schemeClr val="dk1"/>
              </a:solidFill>
              <a:effectLst/>
              <a:latin typeface="+mn-lt"/>
              <a:ea typeface="+mn-ea"/>
              <a:cs typeface="+mn-cs"/>
            </a:rPr>
            <a:t>ため、地方債残高は増加する見込みである。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中長期的</a:t>
          </a:r>
          <a:r>
            <a:rPr kumimoji="1" lang="ja-JP" altLang="en-US" sz="1100">
              <a:solidFill>
                <a:schemeClr val="dk1"/>
              </a:solidFill>
              <a:effectLst/>
              <a:latin typeface="+mn-lt"/>
              <a:ea typeface="+mn-ea"/>
              <a:cs typeface="+mn-cs"/>
            </a:rPr>
            <a:t>な視点に立って</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することで適正化を図り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財政</a:t>
          </a:r>
          <a:r>
            <a:rPr kumimoji="1" lang="ja-JP" altLang="en-US" sz="1100">
              <a:solidFill>
                <a:schemeClr val="dk1"/>
              </a:solidFill>
              <a:effectLst/>
              <a:latin typeface="+mn-lt"/>
              <a:ea typeface="+mn-ea"/>
              <a:cs typeface="+mn-cs"/>
            </a:rPr>
            <a:t>運営</a:t>
          </a:r>
          <a:r>
            <a:rPr kumimoji="1" lang="ja-JP" altLang="ja-JP" sz="1100">
              <a:solidFill>
                <a:schemeClr val="dk1"/>
              </a:solidFill>
              <a:effectLst/>
              <a:latin typeface="+mn-lt"/>
              <a:ea typeface="+mn-ea"/>
              <a:cs typeface="+mn-cs"/>
            </a:rPr>
            <a:t>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
1,336
79.58
2,662,830
2,496,810
163,257
1,529,254
3,161,764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歳入計上一般財源が増加したことにより、前年度と比べて</a:t>
          </a:r>
          <a:r>
            <a:rPr kumimoji="1" lang="en-US" altLang="ja-JP" sz="1100">
              <a:latin typeface="+mn-ea"/>
              <a:ea typeface="+mn-ea"/>
            </a:rPr>
            <a:t>1.6</a:t>
          </a:r>
          <a:r>
            <a:rPr kumimoji="1" lang="ja-JP" altLang="en-US" sz="1100">
              <a:latin typeface="+mn-ea"/>
              <a:ea typeface="+mn-ea"/>
            </a:rPr>
            <a:t>％改善し、類似団体平均と比較しても</a:t>
          </a:r>
          <a:r>
            <a:rPr kumimoji="1" lang="en-US" altLang="ja-JP" sz="1100">
              <a:latin typeface="+mn-ea"/>
              <a:ea typeface="+mn-ea"/>
            </a:rPr>
            <a:t>1.7</a:t>
          </a:r>
          <a:r>
            <a:rPr kumimoji="1" lang="ja-JP" altLang="en-US" sz="1100">
              <a:latin typeface="+mn-ea"/>
              <a:ea typeface="+mn-ea"/>
            </a:rPr>
            <a:t>％下回った。なお、一般職職員については、例年になく年度当初の休職者や年度途中の退職者が複数いた。</a:t>
          </a:r>
          <a:endParaRPr kumimoji="1" lang="en-US" altLang="ja-JP" sz="1100">
            <a:latin typeface="+mn-ea"/>
            <a:ea typeface="+mn-ea"/>
          </a:endParaRPr>
        </a:p>
        <a:p>
          <a:r>
            <a:rPr kumimoji="1" lang="ja-JP" altLang="en-US" sz="1100">
              <a:latin typeface="+mn-ea"/>
              <a:ea typeface="+mn-ea"/>
            </a:rPr>
            <a:t>　保育所等の運営を直営で行っていることから比較的高い水準で推移する傾向にあるため、現在の状態を継続できるよう、引き続き職員数や時間外勤務の抑制等に取り組みながら人件費の削減に努める。</a:t>
          </a:r>
          <a:endParaRPr kumimoji="1" lang="en-US" altLang="ja-JP" sz="1100">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85090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572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170197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34290</xdr:rowOff>
    </xdr:from>
    <xdr:to>
      <xdr:col>15</xdr:col>
      <xdr:colOff>149225</xdr:colOff>
      <xdr:row>36</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物価高騰の影響</a:t>
          </a:r>
          <a:r>
            <a:rPr kumimoji="1" lang="ja-JP" altLang="en-US" sz="1000">
              <a:solidFill>
                <a:schemeClr val="dk1"/>
              </a:solidFill>
              <a:effectLst/>
              <a:latin typeface="+mn-lt"/>
              <a:ea typeface="+mn-ea"/>
              <a:cs typeface="+mn-cs"/>
            </a:rPr>
            <a:t>等により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少なくとも平成</a:t>
          </a:r>
          <a:r>
            <a:rPr kumimoji="1" lang="en-US" altLang="ja-JP" sz="1000">
              <a:solidFill>
                <a:schemeClr val="dk1"/>
              </a:solidFill>
              <a:effectLst/>
              <a:latin typeface="+mn-lt"/>
              <a:ea typeface="+mn-ea"/>
              <a:cs typeface="+mn-cs"/>
            </a:rPr>
            <a:t>23</a:t>
          </a:r>
          <a:r>
            <a:rPr kumimoji="1" lang="ja-JP" altLang="en-US" sz="1000">
              <a:solidFill>
                <a:schemeClr val="dk1"/>
              </a:solidFill>
              <a:effectLst/>
              <a:latin typeface="+mn-lt"/>
              <a:ea typeface="+mn-ea"/>
              <a:cs typeface="+mn-cs"/>
            </a:rPr>
            <a:t>年度以降最も高い数値となった</a:t>
          </a:r>
          <a:r>
            <a:rPr kumimoji="1" lang="ja-JP" altLang="ja-JP" sz="1000">
              <a:solidFill>
                <a:schemeClr val="dk1"/>
              </a:solidFill>
              <a:effectLst/>
              <a:latin typeface="+mn-lt"/>
              <a:ea typeface="+mn-ea"/>
              <a:cs typeface="+mn-cs"/>
            </a:rPr>
            <a:t>が、類似団体平均と比較すると恒常的に下回っている。</a:t>
          </a:r>
          <a:endParaRPr lang="ja-JP" altLang="ja-JP" sz="1100">
            <a:effectLst/>
          </a:endParaRPr>
        </a:p>
        <a:p>
          <a:r>
            <a:rPr kumimoji="1" lang="ja-JP" altLang="ja-JP" sz="1000">
              <a:solidFill>
                <a:schemeClr val="dk1"/>
              </a:solidFill>
              <a:effectLst/>
              <a:latin typeface="+mn-lt"/>
              <a:ea typeface="+mn-ea"/>
              <a:cs typeface="+mn-cs"/>
            </a:rPr>
            <a:t>　こ</a:t>
          </a:r>
          <a:r>
            <a:rPr kumimoji="1" lang="ja-JP" altLang="en-US" sz="1000">
              <a:solidFill>
                <a:schemeClr val="dk1"/>
              </a:solidFill>
              <a:effectLst/>
              <a:latin typeface="+mn-lt"/>
              <a:ea typeface="+mn-ea"/>
              <a:cs typeface="+mn-cs"/>
            </a:rPr>
            <a:t>れ</a:t>
          </a:r>
          <a:r>
            <a:rPr kumimoji="1" lang="ja-JP" altLang="ja-JP" sz="1000">
              <a:solidFill>
                <a:schemeClr val="dk1"/>
              </a:solidFill>
              <a:effectLst/>
              <a:latin typeface="+mn-lt"/>
              <a:ea typeface="+mn-ea"/>
              <a:cs typeface="+mn-cs"/>
            </a:rPr>
            <a:t>は、委託せずに職員で直接事業を行ったり、システムの共同化等により委託費用を安価に抑えることができている</a:t>
          </a:r>
          <a:r>
            <a:rPr kumimoji="1" lang="ja-JP" altLang="en-US" sz="1000">
              <a:solidFill>
                <a:schemeClr val="dk1"/>
              </a:solidFill>
              <a:effectLst/>
              <a:latin typeface="+mn-lt"/>
              <a:ea typeface="+mn-ea"/>
              <a:cs typeface="+mn-cs"/>
            </a:rPr>
            <a:t>ことが要因</a:t>
          </a:r>
          <a:r>
            <a:rPr kumimoji="1" lang="ja-JP" altLang="ja-JP" sz="1000">
              <a:solidFill>
                <a:schemeClr val="dk1"/>
              </a:solidFill>
              <a:effectLst/>
              <a:latin typeface="+mn-lt"/>
              <a:ea typeface="+mn-ea"/>
              <a:cs typeface="+mn-cs"/>
            </a:rPr>
            <a:t>と考える</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、電算システム関連経費</a:t>
          </a:r>
          <a:r>
            <a:rPr kumimoji="1" lang="ja-JP" altLang="en-US" sz="1000">
              <a:solidFill>
                <a:schemeClr val="dk1"/>
              </a:solidFill>
              <a:effectLst/>
              <a:latin typeface="+mn-lt"/>
              <a:ea typeface="+mn-ea"/>
              <a:cs typeface="+mn-cs"/>
            </a:rPr>
            <a:t>については、委託先の人件費も上昇しているため</a:t>
          </a:r>
          <a:r>
            <a:rPr kumimoji="1" lang="ja-JP" altLang="ja-JP" sz="1000">
              <a:solidFill>
                <a:schemeClr val="dk1"/>
              </a:solidFill>
              <a:effectLst/>
              <a:latin typeface="+mn-lt"/>
              <a:ea typeface="+mn-ea"/>
              <a:cs typeface="+mn-cs"/>
            </a:rPr>
            <a:t>年々</a:t>
          </a:r>
          <a:r>
            <a:rPr kumimoji="1" lang="ja-JP" altLang="en-US" sz="1000">
              <a:solidFill>
                <a:schemeClr val="dk1"/>
              </a:solidFill>
              <a:effectLst/>
              <a:latin typeface="+mn-lt"/>
              <a:ea typeface="+mn-ea"/>
              <a:cs typeface="+mn-cs"/>
            </a:rPr>
            <a:t>増加している。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今後は、光熱水費の節約や消耗品・備品購入費の抑制など、</a:t>
          </a:r>
          <a:r>
            <a:rPr kumimoji="1" lang="ja-JP" altLang="ja-JP" sz="1000">
              <a:solidFill>
                <a:schemeClr val="dk1"/>
              </a:solidFill>
              <a:effectLst/>
              <a:latin typeface="+mn-lt"/>
              <a:ea typeface="+mn-ea"/>
              <a:cs typeface="+mn-cs"/>
            </a:rPr>
            <a:t>より一層の経費削減に努め</a:t>
          </a:r>
          <a:r>
            <a:rPr kumimoji="1" lang="ja-JP" altLang="en-US" sz="1000">
              <a:solidFill>
                <a:schemeClr val="dk1"/>
              </a:solidFill>
              <a:effectLst/>
              <a:latin typeface="+mn-lt"/>
              <a:ea typeface="+mn-ea"/>
              <a:cs typeface="+mn-cs"/>
            </a:rPr>
            <a:t>ていく</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53848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650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65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64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97282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64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xdr:rowOff>
    </xdr:from>
    <xdr:to>
      <xdr:col>82</xdr:col>
      <xdr:colOff>158750</xdr:colOff>
      <xdr:row>16</xdr:row>
      <xdr:rowOff>104648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19575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46482</xdr:rowOff>
    </xdr:from>
    <xdr:to>
      <xdr:col>65</xdr:col>
      <xdr:colOff>53975</xdr:colOff>
      <xdr:row>15</xdr:row>
      <xdr:rowOff>148082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158259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8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類似団体平均よりも下回っているものの、</a:t>
          </a:r>
          <a:r>
            <a:rPr kumimoji="1" lang="ja-JP" altLang="en-US" sz="1100">
              <a:solidFill>
                <a:schemeClr val="dk1"/>
              </a:solidFill>
              <a:effectLst/>
              <a:latin typeface="+mn-lt"/>
              <a:ea typeface="+mn-ea"/>
              <a:cs typeface="+mn-cs"/>
            </a:rPr>
            <a:t>児童手当等や老人福祉施設への入所費が増加したことにより、</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と比べて若干増加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基本的には、高齢者の割合や障害福祉サービスの利用率が高いことから、</a:t>
          </a:r>
          <a:r>
            <a:rPr kumimoji="1" lang="ja-JP" altLang="ja-JP" sz="1100">
              <a:solidFill>
                <a:schemeClr val="dk1"/>
              </a:solidFill>
              <a:effectLst/>
              <a:latin typeface="+mn-lt"/>
              <a:ea typeface="+mn-ea"/>
              <a:cs typeface="+mn-cs"/>
            </a:rPr>
            <a:t>今後も、保健事業の推進や適正な資格審査等を行いながら、健全な値を維持してい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61685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4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54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特別会計への繰出金が主な内容だが、</a:t>
          </a:r>
          <a:r>
            <a:rPr kumimoji="1" lang="ja-JP" altLang="en-US"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en-US" sz="1050">
              <a:solidFill>
                <a:schemeClr val="dk1"/>
              </a:solidFill>
              <a:effectLst/>
              <a:latin typeface="+mn-lt"/>
              <a:ea typeface="+mn-ea"/>
              <a:cs typeface="+mn-cs"/>
            </a:rPr>
            <a:t>年度から簡易水道事業会計が法適化されたことにより繰出金から補助費等へ移行したため、</a:t>
          </a:r>
          <a:r>
            <a:rPr kumimoji="1" lang="en-US" altLang="ja-JP" sz="1050">
              <a:solidFill>
                <a:schemeClr val="dk1"/>
              </a:solidFill>
              <a:effectLst/>
              <a:latin typeface="+mn-lt"/>
              <a:ea typeface="+mn-ea"/>
              <a:cs typeface="+mn-cs"/>
            </a:rPr>
            <a:t>2.5</a:t>
          </a:r>
          <a:r>
            <a:rPr kumimoji="1" lang="ja-JP" altLang="en-US" sz="1050">
              <a:solidFill>
                <a:schemeClr val="dk1"/>
              </a:solidFill>
              <a:effectLst/>
              <a:latin typeface="+mn-lt"/>
              <a:ea typeface="+mn-ea"/>
              <a:cs typeface="+mn-cs"/>
            </a:rPr>
            <a:t>％と大きく減少した。なお、</a:t>
          </a:r>
          <a:r>
            <a:rPr kumimoji="1" lang="ja-JP" altLang="ja-JP" sz="1050">
              <a:solidFill>
                <a:schemeClr val="dk1"/>
              </a:solidFill>
              <a:effectLst/>
              <a:latin typeface="+mn-lt"/>
              <a:ea typeface="+mn-ea"/>
              <a:cs typeface="+mn-cs"/>
            </a:rPr>
            <a:t>類似団体平均</a:t>
          </a:r>
          <a:r>
            <a:rPr kumimoji="1" lang="ja-JP" altLang="en-US" sz="1050">
              <a:solidFill>
                <a:schemeClr val="dk1"/>
              </a:solidFill>
              <a:effectLst/>
              <a:latin typeface="+mn-lt"/>
              <a:ea typeface="+mn-ea"/>
              <a:cs typeface="+mn-cs"/>
            </a:rPr>
            <a:t>との比較において</a:t>
          </a:r>
          <a:r>
            <a:rPr kumimoji="1" lang="ja-JP" altLang="ja-JP" sz="1050">
              <a:solidFill>
                <a:schemeClr val="dk1"/>
              </a:solidFill>
              <a:effectLst/>
              <a:latin typeface="+mn-lt"/>
              <a:ea typeface="+mn-ea"/>
              <a:cs typeface="+mn-cs"/>
            </a:rPr>
            <a:t>も</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ここ数年はほぼ横ばいで近似値となっている。</a:t>
          </a:r>
          <a:endParaRPr lang="ja-JP" altLang="ja-JP" sz="1200">
            <a:effectLst/>
          </a:endParaRPr>
        </a:p>
        <a:p>
          <a:r>
            <a:rPr kumimoji="1" lang="ja-JP" altLang="ja-JP" sz="1050">
              <a:solidFill>
                <a:schemeClr val="dk1"/>
              </a:solidFill>
              <a:effectLst/>
              <a:latin typeface="+mn-lt"/>
              <a:ea typeface="+mn-ea"/>
              <a:cs typeface="+mn-cs"/>
            </a:rPr>
            <a:t>　村民の高齢化により、特に後期高齢者医療特別会計及び介護保険特別会計への繰出金が増加傾向にあるため、各特別会計の運営の適正化・安定化を推進し、普通会計の負担減となるよう努めていく。</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59</xdr:row>
      <xdr:rowOff>37846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92479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28702</xdr:rowOff>
    </xdr:from>
    <xdr:to>
      <xdr:col>78</xdr:col>
      <xdr:colOff>69850</xdr:colOff>
      <xdr:row>59</xdr:row>
      <xdr:rowOff>37846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442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28702</xdr:rowOff>
    </xdr:from>
    <xdr:to>
      <xdr:col>73</xdr:col>
      <xdr:colOff>180975</xdr:colOff>
      <xdr:row>59</xdr:row>
      <xdr:rowOff>28702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44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28702</xdr:rowOff>
    </xdr:from>
    <xdr:to>
      <xdr:col>69</xdr:col>
      <xdr:colOff>92075</xdr:colOff>
      <xdr:row>60</xdr:row>
      <xdr:rowOff>49276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4425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135399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101346</xdr:rowOff>
    </xdr:from>
    <xdr:to>
      <xdr:col>82</xdr:col>
      <xdr:colOff>158750</xdr:colOff>
      <xdr:row>58</xdr:row>
      <xdr:rowOff>31496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73423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158496</xdr:rowOff>
    </xdr:from>
    <xdr:to>
      <xdr:col>78</xdr:col>
      <xdr:colOff>120650</xdr:colOff>
      <xdr:row>59</xdr:row>
      <xdr:rowOff>88646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73423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8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149352</xdr:rowOff>
    </xdr:from>
    <xdr:to>
      <xdr:col>74</xdr:col>
      <xdr:colOff>31750</xdr:colOff>
      <xdr:row>59</xdr:row>
      <xdr:rowOff>79502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64279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149352</xdr:rowOff>
    </xdr:from>
    <xdr:to>
      <xdr:col>69</xdr:col>
      <xdr:colOff>142875</xdr:colOff>
      <xdr:row>59</xdr:row>
      <xdr:rowOff>79502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64279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169926</xdr:rowOff>
    </xdr:from>
    <xdr:to>
      <xdr:col>65</xdr:col>
      <xdr:colOff>53975</xdr:colOff>
      <xdr:row>60</xdr:row>
      <xdr:rowOff>100076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84853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7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年度の数値は、類似団体平均とほぼ同水準である</a:t>
          </a:r>
          <a:r>
            <a:rPr kumimoji="1" lang="ja-JP" altLang="en-US" sz="1050">
              <a:solidFill>
                <a:schemeClr val="dk1"/>
              </a:solidFill>
              <a:effectLst/>
              <a:latin typeface="+mn-lt"/>
              <a:ea typeface="+mn-ea"/>
              <a:cs typeface="+mn-cs"/>
            </a:rPr>
            <a:t>ものの</a:t>
          </a:r>
          <a:r>
            <a:rPr kumimoji="1" lang="ja-JP" altLang="ja-JP" sz="1050">
              <a:solidFill>
                <a:schemeClr val="dk1"/>
              </a:solidFill>
              <a:effectLst/>
              <a:latin typeface="+mn-lt"/>
              <a:ea typeface="+mn-ea"/>
              <a:cs typeface="+mn-cs"/>
            </a:rPr>
            <a:t>、昨年度</a:t>
          </a:r>
          <a:r>
            <a:rPr kumimoji="1" lang="ja-JP" altLang="en-US" sz="1050">
              <a:solidFill>
                <a:schemeClr val="dk1"/>
              </a:solidFill>
              <a:effectLst/>
              <a:latin typeface="+mn-lt"/>
              <a:ea typeface="+mn-ea"/>
              <a:cs typeface="+mn-cs"/>
            </a:rPr>
            <a:t>より</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高くなった</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これは、</a:t>
          </a:r>
          <a:r>
            <a:rPr kumimoji="1" lang="ja-JP" altLang="ja-JP" sz="1050">
              <a:solidFill>
                <a:schemeClr val="dk1"/>
              </a:solidFill>
              <a:effectLst/>
              <a:latin typeface="+mn-lt"/>
              <a:ea typeface="+mn-ea"/>
              <a:cs typeface="+mn-cs"/>
            </a:rPr>
            <a:t>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年度から簡易水道事業会計が法適化されたことにより繰出金から補助費等へ移行したため</a:t>
          </a:r>
          <a:r>
            <a:rPr kumimoji="1" lang="ja-JP" altLang="en-US" sz="1050">
              <a:solidFill>
                <a:schemeClr val="dk1"/>
              </a:solidFill>
              <a:effectLst/>
              <a:latin typeface="+mn-lt"/>
              <a:ea typeface="+mn-ea"/>
              <a:cs typeface="+mn-cs"/>
            </a:rPr>
            <a:t>と考えられる。</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なお</a:t>
          </a:r>
          <a:r>
            <a:rPr kumimoji="1" lang="ja-JP" altLang="ja-JP" sz="1050">
              <a:solidFill>
                <a:schemeClr val="dk1"/>
              </a:solidFill>
              <a:effectLst/>
              <a:latin typeface="+mn-lt"/>
              <a:ea typeface="+mn-ea"/>
              <a:cs typeface="+mn-cs"/>
            </a:rPr>
            <a:t>、補助費の多くを占める</a:t>
          </a:r>
          <a:r>
            <a:rPr kumimoji="1" lang="ja-JP" altLang="en-US" sz="1050">
              <a:solidFill>
                <a:schemeClr val="dk1"/>
              </a:solidFill>
              <a:effectLst/>
              <a:latin typeface="+mn-lt"/>
              <a:ea typeface="+mn-ea"/>
              <a:cs typeface="+mn-cs"/>
            </a:rPr>
            <a:t>消防業務やごみ収集処理、し尿処理などの</a:t>
          </a:r>
          <a:r>
            <a:rPr kumimoji="1" lang="ja-JP" altLang="ja-JP" sz="1050">
              <a:solidFill>
                <a:schemeClr val="dk1"/>
              </a:solidFill>
              <a:effectLst/>
              <a:latin typeface="+mn-lt"/>
              <a:ea typeface="+mn-ea"/>
              <a:cs typeface="+mn-cs"/>
            </a:rPr>
            <a:t>一部事務組合</a:t>
          </a:r>
          <a:r>
            <a:rPr kumimoji="1" lang="ja-JP" altLang="en-US" sz="1050">
              <a:solidFill>
                <a:schemeClr val="dk1"/>
              </a:solidFill>
              <a:effectLst/>
              <a:latin typeface="+mn-lt"/>
              <a:ea typeface="+mn-ea"/>
              <a:cs typeface="+mn-cs"/>
            </a:rPr>
            <a:t>に対する負担金、</a:t>
          </a:r>
          <a:r>
            <a:rPr kumimoji="1" lang="ja-JP" altLang="ja-JP" sz="1050">
              <a:solidFill>
                <a:schemeClr val="dk1"/>
              </a:solidFill>
              <a:effectLst/>
              <a:latin typeface="+mn-lt"/>
              <a:ea typeface="+mn-ea"/>
              <a:cs typeface="+mn-cs"/>
            </a:rPr>
            <a:t>社会福祉協議会への補助金</a:t>
          </a:r>
          <a:r>
            <a:rPr kumimoji="1" lang="ja-JP" altLang="en-US" sz="1050">
              <a:solidFill>
                <a:schemeClr val="dk1"/>
              </a:solidFill>
              <a:effectLst/>
              <a:latin typeface="+mn-lt"/>
              <a:ea typeface="+mn-ea"/>
              <a:cs typeface="+mn-cs"/>
            </a:rPr>
            <a:t>は増加傾向にあるが、必要不可欠な経費となっている。村単独の補助金事業については、見直しや廃止により</a:t>
          </a:r>
          <a:r>
            <a:rPr kumimoji="1" lang="ja-JP" altLang="ja-JP" sz="1050">
              <a:solidFill>
                <a:schemeClr val="dk1"/>
              </a:solidFill>
              <a:effectLst/>
              <a:latin typeface="+mn-lt"/>
              <a:ea typeface="+mn-ea"/>
              <a:cs typeface="+mn-cs"/>
            </a:rPr>
            <a:t>経費の縮減に努め</a:t>
          </a:r>
          <a:r>
            <a:rPr kumimoji="1" lang="ja-JP" altLang="en-US" sz="1050">
              <a:solidFill>
                <a:schemeClr val="dk1"/>
              </a:solidFill>
              <a:effectLst/>
              <a:latin typeface="+mn-lt"/>
              <a:ea typeface="+mn-ea"/>
              <a:cs typeface="+mn-cs"/>
            </a:rPr>
            <a:t>たい</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83566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3577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163576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854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67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年度以降は、類似団体平均より良好な数値を維持している</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、近年は、小中学校の校舎統合や単身者用集合住宅の建設、長寿命化改修工事等の財源として村債を多く発行し</a:t>
          </a:r>
          <a:r>
            <a:rPr kumimoji="1" lang="ja-JP" altLang="en-US" sz="1000">
              <a:solidFill>
                <a:schemeClr val="dk1"/>
              </a:solidFill>
              <a:effectLst/>
              <a:latin typeface="+mn-lt"/>
              <a:ea typeface="+mn-ea"/>
              <a:cs typeface="+mn-cs"/>
            </a:rPr>
            <a:t>たことから、前年度と比べて</a:t>
          </a:r>
          <a:r>
            <a:rPr kumimoji="1" lang="en-US" altLang="ja-JP" sz="1000">
              <a:solidFill>
                <a:schemeClr val="dk1"/>
              </a:solidFill>
              <a:effectLst/>
              <a:latin typeface="+mn-lt"/>
              <a:ea typeface="+mn-ea"/>
              <a:cs typeface="+mn-cs"/>
            </a:rPr>
            <a:t>2.2</a:t>
          </a:r>
          <a:r>
            <a:rPr kumimoji="1" lang="ja-JP" altLang="en-US" sz="1000">
              <a:solidFill>
                <a:schemeClr val="dk1"/>
              </a:solidFill>
              <a:effectLst/>
              <a:latin typeface="+mn-lt"/>
              <a:ea typeface="+mn-ea"/>
              <a:cs typeface="+mn-cs"/>
            </a:rPr>
            <a:t>％悪化し、類似団体平均との差も</a:t>
          </a:r>
          <a:r>
            <a:rPr kumimoji="1" lang="en-US" altLang="ja-JP" sz="1000">
              <a:solidFill>
                <a:schemeClr val="dk1"/>
              </a:solidFill>
              <a:effectLst/>
              <a:latin typeface="+mn-lt"/>
              <a:ea typeface="+mn-ea"/>
              <a:cs typeface="+mn-cs"/>
            </a:rPr>
            <a:t>0.3</a:t>
          </a:r>
          <a:r>
            <a:rPr kumimoji="1" lang="ja-JP" altLang="en-US" sz="1000">
              <a:solidFill>
                <a:schemeClr val="dk1"/>
              </a:solidFill>
              <a:effectLst/>
              <a:latin typeface="+mn-lt"/>
              <a:ea typeface="+mn-ea"/>
              <a:cs typeface="+mn-cs"/>
            </a:rPr>
            <a:t>％まで迫っている</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なお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複数年度にわたって</a:t>
          </a:r>
          <a:r>
            <a:rPr kumimoji="1" lang="ja-JP" altLang="ja-JP" sz="1000">
              <a:solidFill>
                <a:schemeClr val="dk1"/>
              </a:solidFill>
              <a:effectLst/>
              <a:latin typeface="+mn-lt"/>
              <a:ea typeface="+mn-ea"/>
              <a:cs typeface="+mn-cs"/>
            </a:rPr>
            <a:t>主要観光施設の大規模リニューアル工事等を</a:t>
          </a:r>
          <a:r>
            <a:rPr kumimoji="1" lang="ja-JP" altLang="en-US" sz="1000">
              <a:solidFill>
                <a:schemeClr val="dk1"/>
              </a:solidFill>
              <a:effectLst/>
              <a:latin typeface="+mn-lt"/>
              <a:ea typeface="+mn-ea"/>
              <a:cs typeface="+mn-cs"/>
            </a:rPr>
            <a:t>行う</a:t>
          </a:r>
          <a:r>
            <a:rPr kumimoji="1" lang="ja-JP" altLang="ja-JP" sz="1000">
              <a:solidFill>
                <a:schemeClr val="dk1"/>
              </a:solidFill>
              <a:effectLst/>
              <a:latin typeface="+mn-lt"/>
              <a:ea typeface="+mn-ea"/>
              <a:cs typeface="+mn-cs"/>
            </a:rPr>
            <a:t>ため、しばらくは公債費</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上昇</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見込</a:t>
          </a:r>
          <a:r>
            <a:rPr kumimoji="1" lang="ja-JP" altLang="en-US" sz="1000">
              <a:solidFill>
                <a:schemeClr val="dk1"/>
              </a:solidFill>
              <a:effectLst/>
              <a:latin typeface="+mn-lt"/>
              <a:ea typeface="+mn-ea"/>
              <a:cs typeface="+mn-cs"/>
            </a:rPr>
            <a:t>まれる</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　中長期的な</a:t>
          </a:r>
          <a:r>
            <a:rPr kumimoji="1" lang="ja-JP" altLang="en-US" sz="1000">
              <a:solidFill>
                <a:schemeClr val="dk1"/>
              </a:solidFill>
              <a:effectLst/>
              <a:latin typeface="+mn-lt"/>
              <a:ea typeface="+mn-ea"/>
              <a:cs typeface="+mn-cs"/>
            </a:rPr>
            <a:t>視点に立って</a:t>
          </a:r>
          <a:r>
            <a:rPr kumimoji="1" lang="ja-JP" altLang="ja-JP" sz="1000">
              <a:solidFill>
                <a:schemeClr val="dk1"/>
              </a:solidFill>
              <a:effectLst/>
              <a:latin typeface="+mn-lt"/>
              <a:ea typeface="+mn-ea"/>
              <a:cs typeface="+mn-cs"/>
            </a:rPr>
            <a:t>計画的</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事業</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実施</a:t>
          </a:r>
          <a:r>
            <a:rPr kumimoji="1" lang="ja-JP" altLang="en-US" sz="1000">
              <a:solidFill>
                <a:schemeClr val="dk1"/>
              </a:solidFill>
              <a:effectLst/>
              <a:latin typeface="+mn-lt"/>
              <a:ea typeface="+mn-ea"/>
              <a:cs typeface="+mn-cs"/>
            </a:rPr>
            <a:t>することで適正化を図り</a:t>
          </a:r>
          <a:r>
            <a:rPr kumimoji="1" lang="ja-JP" altLang="ja-JP" sz="1000">
              <a:solidFill>
                <a:schemeClr val="dk1"/>
              </a:solidFill>
              <a:effectLst/>
              <a:latin typeface="+mn-lt"/>
              <a:ea typeface="+mn-ea"/>
              <a:cs typeface="+mn-cs"/>
            </a:rPr>
            <a:t>、起債に大きく頼りすぎることのない財政運営に努める。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0005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6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12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75</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12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119397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公債費を除いた経常収支比率は、平成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年度をピークに改善傾向に</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年度については、</a:t>
          </a:r>
          <a:r>
            <a:rPr kumimoji="1" lang="ja-JP" altLang="ja-JP" sz="1100">
              <a:solidFill>
                <a:schemeClr val="dk1"/>
              </a:solidFill>
              <a:effectLst/>
              <a:latin typeface="+mn-lt"/>
              <a:ea typeface="+mn-ea"/>
              <a:cs typeface="+mn-cs"/>
            </a:rPr>
            <a:t>普通交付税の減少や臨時財政対策債発行</a:t>
          </a:r>
          <a:r>
            <a:rPr kumimoji="1" lang="ja-JP" altLang="en-US" sz="1100">
              <a:solidFill>
                <a:schemeClr val="dk1"/>
              </a:solidFill>
              <a:effectLst/>
              <a:latin typeface="+mn-lt"/>
              <a:ea typeface="+mn-ea"/>
              <a:cs typeface="+mn-cs"/>
            </a:rPr>
            <a:t>額の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悪化した令和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度よりも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改善した。なお、類似団体平均と比較しても</a:t>
          </a:r>
          <a:r>
            <a:rPr kumimoji="1" lang="en-US" altLang="ja-JP" sz="1100">
              <a:solidFill>
                <a:schemeClr val="dk1"/>
              </a:solidFill>
              <a:effectLst/>
              <a:latin typeface="+mn-lt"/>
              <a:ea typeface="+mn-ea"/>
              <a:cs typeface="+mn-cs"/>
            </a:rPr>
            <a:t>6.3</a:t>
          </a:r>
          <a:r>
            <a:rPr kumimoji="1" lang="ja-JP" altLang="en-US" sz="1100">
              <a:solidFill>
                <a:schemeClr val="dk1"/>
              </a:solidFill>
              <a:effectLst/>
              <a:latin typeface="+mn-lt"/>
              <a:ea typeface="+mn-ea"/>
              <a:cs typeface="+mn-cs"/>
            </a:rPr>
            <a:t>％低い数値となっている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、業務の効率化を図り</a:t>
          </a:r>
          <a:r>
            <a:rPr kumimoji="1" lang="ja-JP" altLang="en-US" sz="1100">
              <a:solidFill>
                <a:schemeClr val="dk1"/>
              </a:solidFill>
              <a:effectLst/>
              <a:latin typeface="+mn-lt"/>
              <a:ea typeface="+mn-ea"/>
              <a:cs typeface="+mn-cs"/>
            </a:rPr>
            <a:t>ながら</a:t>
          </a:r>
          <a:r>
            <a:rPr kumimoji="1" lang="ja-JP" altLang="ja-JP" sz="1100">
              <a:solidFill>
                <a:schemeClr val="dk1"/>
              </a:solidFill>
              <a:effectLst/>
              <a:latin typeface="+mn-lt"/>
              <a:ea typeface="+mn-ea"/>
              <a:cs typeface="+mn-cs"/>
            </a:rPr>
            <a:t>、指標の悪化抑制に</a:t>
          </a:r>
          <a:r>
            <a:rPr kumimoji="1" lang="ja-JP" altLang="en-US" sz="1100">
              <a:solidFill>
                <a:schemeClr val="dk1"/>
              </a:solidFill>
              <a:effectLst/>
              <a:latin typeface="+mn-lt"/>
              <a:ea typeface="+mn-ea"/>
              <a:cs typeface="+mn-cs"/>
            </a:rPr>
            <a:t>むけて</a:t>
          </a:r>
          <a:r>
            <a:rPr kumimoji="1" lang="ja-JP" altLang="ja-JP" sz="1100">
              <a:solidFill>
                <a:schemeClr val="dk1"/>
              </a:solidFill>
              <a:effectLst/>
              <a:latin typeface="+mn-lt"/>
              <a:ea typeface="+mn-ea"/>
              <a:cs typeface="+mn-cs"/>
            </a:rPr>
            <a:t>各欄で示した取り組み</a:t>
          </a:r>
          <a:r>
            <a:rPr kumimoji="1" lang="ja-JP" altLang="en-US" sz="1100">
              <a:solidFill>
                <a:schemeClr val="dk1"/>
              </a:solidFill>
              <a:effectLst/>
              <a:latin typeface="+mn-lt"/>
              <a:ea typeface="+mn-ea"/>
              <a:cs typeface="+mn-cs"/>
            </a:rPr>
            <a:t>を進めていく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75</xdr:row>
      <xdr:rowOff>146050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66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146050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123190</xdr:rowOff>
    </xdr:from>
    <xdr:to>
      <xdr:col>73</xdr:col>
      <xdr:colOff>180975</xdr:colOff>
      <xdr:row>75</xdr:row>
      <xdr:rowOff>92710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104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123190</xdr:rowOff>
    </xdr:from>
    <xdr:to>
      <xdr:col>69</xdr:col>
      <xdr:colOff>92075</xdr:colOff>
      <xdr:row>76</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10490"/>
          <a:ext cx="889000" cy="2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135907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72390</xdr:rowOff>
    </xdr:from>
    <xdr:to>
      <xdr:col>69</xdr:col>
      <xdr:colOff>142875</xdr:colOff>
      <xdr:row>75</xdr:row>
      <xdr:rowOff>2540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3811</xdr:rowOff>
    </xdr:from>
    <xdr:to>
      <xdr:col>65</xdr:col>
      <xdr:colOff>53975</xdr:colOff>
      <xdr:row>76</xdr:row>
      <xdr:rowOff>105411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115587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68320</xdr:rowOff>
    </xdr:from>
    <xdr:to>
      <xdr:col>29</xdr:col>
      <xdr:colOff>127000</xdr:colOff>
      <xdr:row>17</xdr:row>
      <xdr:rowOff>107977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30595"/>
          <a:ext cx="647700" cy="39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107977</xdr:rowOff>
    </xdr:from>
    <xdr:to>
      <xdr:col>26</xdr:col>
      <xdr:colOff>50800</xdr:colOff>
      <xdr:row>17</xdr:row>
      <xdr:rowOff>136990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70252"/>
          <a:ext cx="698500" cy="29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136990</xdr:rowOff>
    </xdr:from>
    <xdr:to>
      <xdr:col>22</xdr:col>
      <xdr:colOff>114300</xdr:colOff>
      <xdr:row>17</xdr:row>
      <xdr:rowOff>143036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9265"/>
          <a:ext cx="698500" cy="6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143036</xdr:rowOff>
    </xdr:from>
    <xdr:to>
      <xdr:col>18</xdr:col>
      <xdr:colOff>177800</xdr:colOff>
      <xdr:row>17</xdr:row>
      <xdr:rowOff>162390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5311"/>
          <a:ext cx="698500" cy="1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17520</xdr:rowOff>
    </xdr:from>
    <xdr:to>
      <xdr:col>29</xdr:col>
      <xdr:colOff>177800</xdr:colOff>
      <xdr:row>17</xdr:row>
      <xdr:rowOff>119120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7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34047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2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57177</xdr:rowOff>
    </xdr:from>
    <xdr:to>
      <xdr:col>26</xdr:col>
      <xdr:colOff>101600</xdr:colOff>
      <xdr:row>17</xdr:row>
      <xdr:rowOff>158777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9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168954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8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86190</xdr:rowOff>
    </xdr:from>
    <xdr:to>
      <xdr:col>22</xdr:col>
      <xdr:colOff>165100</xdr:colOff>
      <xdr:row>18</xdr:row>
      <xdr:rowOff>16340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26517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1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92236</xdr:rowOff>
    </xdr:from>
    <xdr:to>
      <xdr:col>19</xdr:col>
      <xdr:colOff>38100</xdr:colOff>
      <xdr:row>18</xdr:row>
      <xdr:rowOff>22386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32563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111590</xdr:rowOff>
    </xdr:from>
    <xdr:to>
      <xdr:col>15</xdr:col>
      <xdr:colOff>101600</xdr:colOff>
      <xdr:row>18</xdr:row>
      <xdr:rowOff>41740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51917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4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9488</xdr:rowOff>
    </xdr:from>
    <xdr:to>
      <xdr:col>29</xdr:col>
      <xdr:colOff>127000</xdr:colOff>
      <xdr:row>36</xdr:row>
      <xdr:rowOff>39408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62738"/>
          <a:ext cx="647700" cy="29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337165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47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39408</xdr:rowOff>
    </xdr:from>
    <xdr:to>
      <xdr:col>26</xdr:col>
      <xdr:colOff>50800</xdr:colOff>
      <xdr:row>36</xdr:row>
      <xdr:rowOff>46632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92658"/>
          <a:ext cx="698500" cy="7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46632</xdr:rowOff>
    </xdr:from>
    <xdr:to>
      <xdr:col>22</xdr:col>
      <xdr:colOff>114300</xdr:colOff>
      <xdr:row>36</xdr:row>
      <xdr:rowOff>139295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9882"/>
          <a:ext cx="698500" cy="92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96288</xdr:rowOff>
    </xdr:from>
    <xdr:to>
      <xdr:col>18</xdr:col>
      <xdr:colOff>177800</xdr:colOff>
      <xdr:row>36</xdr:row>
      <xdr:rowOff>139295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49538"/>
          <a:ext cx="698500" cy="43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301588</xdr:rowOff>
    </xdr:from>
    <xdr:to>
      <xdr:col>29</xdr:col>
      <xdr:colOff>177800</xdr:colOff>
      <xdr:row>36</xdr:row>
      <xdr:rowOff>60288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1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146665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57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331508</xdr:rowOff>
    </xdr:from>
    <xdr:to>
      <xdr:col>26</xdr:col>
      <xdr:colOff>101600</xdr:colOff>
      <xdr:row>36</xdr:row>
      <xdr:rowOff>90208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4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74985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8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338732</xdr:rowOff>
    </xdr:from>
    <xdr:to>
      <xdr:col>22</xdr:col>
      <xdr:colOff>165100</xdr:colOff>
      <xdr:row>36</xdr:row>
      <xdr:rowOff>97432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9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82209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5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88495</xdr:rowOff>
    </xdr:from>
    <xdr:to>
      <xdr:col>19</xdr:col>
      <xdr:colOff>38100</xdr:colOff>
      <xdr:row>37</xdr:row>
      <xdr:rowOff>18645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41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2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45488</xdr:rowOff>
    </xdr:from>
    <xdr:to>
      <xdr:col>15</xdr:col>
      <xdr:colOff>101600</xdr:colOff>
      <xdr:row>36</xdr:row>
      <xdr:rowOff>147088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98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131865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
1,336
79.58
2,662,830
2,496,810
163,257
1,529,254
3,161,764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110851</xdr:rowOff>
    </xdr:from>
    <xdr:to>
      <xdr:col>24</xdr:col>
      <xdr:colOff>63500</xdr:colOff>
      <xdr:row>36</xdr:row>
      <xdr:rowOff>142723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83051"/>
          <a:ext cx="8382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142723</xdr:rowOff>
    </xdr:from>
    <xdr:to>
      <xdr:col>19</xdr:col>
      <xdr:colOff>177800</xdr:colOff>
      <xdr:row>36</xdr:row>
      <xdr:rowOff>168146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4923"/>
          <a:ext cx="889000" cy="2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168146</xdr:rowOff>
    </xdr:from>
    <xdr:to>
      <xdr:col>15</xdr:col>
      <xdr:colOff>50800</xdr:colOff>
      <xdr:row>37</xdr:row>
      <xdr:rowOff>1841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0346"/>
          <a:ext cx="889000" cy="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1841</xdr:rowOff>
    </xdr:from>
    <xdr:to>
      <xdr:col>10</xdr:col>
      <xdr:colOff>114300</xdr:colOff>
      <xdr:row>37</xdr:row>
      <xdr:rowOff>15791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5491"/>
          <a:ext cx="889000" cy="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144673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60051</xdr:rowOff>
    </xdr:from>
    <xdr:to>
      <xdr:col>24</xdr:col>
      <xdr:colOff>114300</xdr:colOff>
      <xdr:row>36</xdr:row>
      <xdr:rowOff>161651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82928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8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91923</xdr:rowOff>
    </xdr:from>
    <xdr:to>
      <xdr:col>20</xdr:col>
      <xdr:colOff>38100</xdr:colOff>
      <xdr:row>37</xdr:row>
      <xdr:rowOff>22073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38600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3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117346</xdr:rowOff>
    </xdr:from>
    <xdr:to>
      <xdr:col>15</xdr:col>
      <xdr:colOff>101600</xdr:colOff>
      <xdr:row>37</xdr:row>
      <xdr:rowOff>47496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64023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122491</xdr:rowOff>
    </xdr:from>
    <xdr:to>
      <xdr:col>10</xdr:col>
      <xdr:colOff>165100</xdr:colOff>
      <xdr:row>37</xdr:row>
      <xdr:rowOff>52641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69168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6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136441</xdr:rowOff>
    </xdr:from>
    <xdr:to>
      <xdr:col>6</xdr:col>
      <xdr:colOff>38100</xdr:colOff>
      <xdr:row>37</xdr:row>
      <xdr:rowOff>66591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83118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8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22375</xdr:rowOff>
    </xdr:from>
    <xdr:to>
      <xdr:col>24</xdr:col>
      <xdr:colOff>63500</xdr:colOff>
      <xdr:row>58</xdr:row>
      <xdr:rowOff>37562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66475"/>
          <a:ext cx="8382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37562</xdr:rowOff>
    </xdr:from>
    <xdr:to>
      <xdr:col>19</xdr:col>
      <xdr:colOff>177800</xdr:colOff>
      <xdr:row>58</xdr:row>
      <xdr:rowOff>44283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81662"/>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44283</xdr:rowOff>
    </xdr:from>
    <xdr:to>
      <xdr:col>15</xdr:col>
      <xdr:colOff>50800</xdr:colOff>
      <xdr:row>58</xdr:row>
      <xdr:rowOff>53970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8383"/>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53970</xdr:rowOff>
    </xdr:from>
    <xdr:to>
      <xdr:col>10</xdr:col>
      <xdr:colOff>114300</xdr:colOff>
      <xdr:row>58</xdr:row>
      <xdr:rowOff>65956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98070"/>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143025</xdr:rowOff>
    </xdr:from>
    <xdr:to>
      <xdr:col>24</xdr:col>
      <xdr:colOff>114300</xdr:colOff>
      <xdr:row>58</xdr:row>
      <xdr:rowOff>73175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1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158212</xdr:rowOff>
    </xdr:from>
    <xdr:to>
      <xdr:col>20</xdr:col>
      <xdr:colOff>38100</xdr:colOff>
      <xdr:row>58</xdr:row>
      <xdr:rowOff>88362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79489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2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164933</xdr:rowOff>
    </xdr:from>
    <xdr:to>
      <xdr:col>15</xdr:col>
      <xdr:colOff>101600</xdr:colOff>
      <xdr:row>58</xdr:row>
      <xdr:rowOff>95083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86210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3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3170</xdr:rowOff>
    </xdr:from>
    <xdr:to>
      <xdr:col>10</xdr:col>
      <xdr:colOff>165100</xdr:colOff>
      <xdr:row>58</xdr:row>
      <xdr:rowOff>104770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95897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15156</xdr:rowOff>
    </xdr:from>
    <xdr:to>
      <xdr:col>6</xdr:col>
      <xdr:colOff>38100</xdr:colOff>
      <xdr:row>58</xdr:row>
      <xdr:rowOff>116756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107883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51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14283</xdr:rowOff>
    </xdr:from>
    <xdr:to>
      <xdr:col>24</xdr:col>
      <xdr:colOff>63500</xdr:colOff>
      <xdr:row>79</xdr:row>
      <xdr:rowOff>17521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58833"/>
          <a:ext cx="8382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3397</xdr:rowOff>
    </xdr:from>
    <xdr:to>
      <xdr:col>19</xdr:col>
      <xdr:colOff>177800</xdr:colOff>
      <xdr:row>79</xdr:row>
      <xdr:rowOff>17521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7947"/>
          <a:ext cx="889000" cy="1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3397</xdr:rowOff>
    </xdr:from>
    <xdr:to>
      <xdr:col>15</xdr:col>
      <xdr:colOff>50800</xdr:colOff>
      <xdr:row>79</xdr:row>
      <xdr:rowOff>13216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47947"/>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1515</xdr:rowOff>
    </xdr:from>
    <xdr:to>
      <xdr:col>10</xdr:col>
      <xdr:colOff>114300</xdr:colOff>
      <xdr:row>79</xdr:row>
      <xdr:rowOff>13216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46065"/>
          <a:ext cx="889000" cy="1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134933</xdr:rowOff>
    </xdr:from>
    <xdr:to>
      <xdr:col>24</xdr:col>
      <xdr:colOff>114300</xdr:colOff>
      <xdr:row>79</xdr:row>
      <xdr:rowOff>65083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49860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138171</xdr:rowOff>
    </xdr:from>
    <xdr:to>
      <xdr:col>20</xdr:col>
      <xdr:colOff>38100</xdr:colOff>
      <xdr:row>79</xdr:row>
      <xdr:rowOff>68321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59448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124047</xdr:rowOff>
    </xdr:from>
    <xdr:to>
      <xdr:col>15</xdr:col>
      <xdr:colOff>101600</xdr:colOff>
      <xdr:row>79</xdr:row>
      <xdr:rowOff>54197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45324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8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133866</xdr:rowOff>
    </xdr:from>
    <xdr:to>
      <xdr:col>10</xdr:col>
      <xdr:colOff>165100</xdr:colOff>
      <xdr:row>79</xdr:row>
      <xdr:rowOff>64016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55143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122165</xdr:rowOff>
    </xdr:from>
    <xdr:to>
      <xdr:col>6</xdr:col>
      <xdr:colOff>38100</xdr:colOff>
      <xdr:row>79</xdr:row>
      <xdr:rowOff>52315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43442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36068</xdr:rowOff>
    </xdr:from>
    <xdr:to>
      <xdr:col>24</xdr:col>
      <xdr:colOff>63500</xdr:colOff>
      <xdr:row>94</xdr:row>
      <xdr:rowOff>60727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52368"/>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36068</xdr:rowOff>
    </xdr:from>
    <xdr:to>
      <xdr:col>19</xdr:col>
      <xdr:colOff>177800</xdr:colOff>
      <xdr:row>94</xdr:row>
      <xdr:rowOff>152929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52368"/>
          <a:ext cx="889000" cy="1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132538</xdr:rowOff>
    </xdr:from>
    <xdr:to>
      <xdr:col>15</xdr:col>
      <xdr:colOff>50800</xdr:colOff>
      <xdr:row>94</xdr:row>
      <xdr:rowOff>152929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48838"/>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132538</xdr:rowOff>
    </xdr:from>
    <xdr:to>
      <xdr:col>10</xdr:col>
      <xdr:colOff>114300</xdr:colOff>
      <xdr:row>95</xdr:row>
      <xdr:rowOff>165593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48838"/>
          <a:ext cx="889000" cy="20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9927</xdr:rowOff>
    </xdr:from>
    <xdr:to>
      <xdr:col>24</xdr:col>
      <xdr:colOff>114300</xdr:colOff>
      <xdr:row>94</xdr:row>
      <xdr:rowOff>111527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2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32804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7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156718</xdr:rowOff>
    </xdr:from>
    <xdr:to>
      <xdr:col>20</xdr:col>
      <xdr:colOff>38100</xdr:colOff>
      <xdr:row>94</xdr:row>
      <xdr:rowOff>86868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103395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7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102129</xdr:rowOff>
    </xdr:from>
    <xdr:to>
      <xdr:col>15</xdr:col>
      <xdr:colOff>101600</xdr:colOff>
      <xdr:row>95</xdr:row>
      <xdr:rowOff>32279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48806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9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81738</xdr:rowOff>
    </xdr:from>
    <xdr:to>
      <xdr:col>10</xdr:col>
      <xdr:colOff>165100</xdr:colOff>
      <xdr:row>95</xdr:row>
      <xdr:rowOff>11888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1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28415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97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114793</xdr:rowOff>
    </xdr:from>
    <xdr:to>
      <xdr:col>6</xdr:col>
      <xdr:colOff>38100</xdr:colOff>
      <xdr:row>96</xdr:row>
      <xdr:rowOff>44943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61470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131993</xdr:rowOff>
    </xdr:from>
    <xdr:to>
      <xdr:col>55</xdr:col>
      <xdr:colOff>0</xdr:colOff>
      <xdr:row>37</xdr:row>
      <xdr:rowOff>135054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75643"/>
          <a:ext cx="838200" cy="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130750</xdr:rowOff>
    </xdr:from>
    <xdr:to>
      <xdr:col>50</xdr:col>
      <xdr:colOff>114300</xdr:colOff>
      <xdr:row>37</xdr:row>
      <xdr:rowOff>131993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74400"/>
          <a:ext cx="889000" cy="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130750</xdr:rowOff>
    </xdr:from>
    <xdr:to>
      <xdr:col>45</xdr:col>
      <xdr:colOff>177800</xdr:colOff>
      <xdr:row>38</xdr:row>
      <xdr:rowOff>47772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74400"/>
          <a:ext cx="889000" cy="8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74624</xdr:rowOff>
    </xdr:from>
    <xdr:to>
      <xdr:col>41</xdr:col>
      <xdr:colOff>50800</xdr:colOff>
      <xdr:row>38</xdr:row>
      <xdr:rowOff>47772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18274"/>
          <a:ext cx="889000" cy="1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84254</xdr:rowOff>
    </xdr:from>
    <xdr:to>
      <xdr:col>55</xdr:col>
      <xdr:colOff>50800</xdr:colOff>
      <xdr:row>38</xdr:row>
      <xdr:rowOff>14404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2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62681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0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81193</xdr:rowOff>
    </xdr:from>
    <xdr:to>
      <xdr:col>50</xdr:col>
      <xdr:colOff>165100</xdr:colOff>
      <xdr:row>38</xdr:row>
      <xdr:rowOff>11343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27870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0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79950</xdr:rowOff>
    </xdr:from>
    <xdr:to>
      <xdr:col>46</xdr:col>
      <xdr:colOff>38100</xdr:colOff>
      <xdr:row>38</xdr:row>
      <xdr:rowOff>10100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26627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168422</xdr:rowOff>
    </xdr:from>
    <xdr:to>
      <xdr:col>41</xdr:col>
      <xdr:colOff>101600</xdr:colOff>
      <xdr:row>38</xdr:row>
      <xdr:rowOff>98572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1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89699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0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23824</xdr:rowOff>
    </xdr:from>
    <xdr:to>
      <xdr:col>36</xdr:col>
      <xdr:colOff>165100</xdr:colOff>
      <xdr:row>37</xdr:row>
      <xdr:rowOff>125424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141951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105581</xdr:rowOff>
    </xdr:from>
    <xdr:to>
      <xdr:col>55</xdr:col>
      <xdr:colOff>0</xdr:colOff>
      <xdr:row>58</xdr:row>
      <xdr:rowOff>157350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49681"/>
          <a:ext cx="838200" cy="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105581</xdr:rowOff>
    </xdr:from>
    <xdr:to>
      <xdr:col>50</xdr:col>
      <xdr:colOff>114300</xdr:colOff>
      <xdr:row>58</xdr:row>
      <xdr:rowOff>149195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9681"/>
          <a:ext cx="889000" cy="4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102139</xdr:rowOff>
    </xdr:from>
    <xdr:to>
      <xdr:col>45</xdr:col>
      <xdr:colOff>177800</xdr:colOff>
      <xdr:row>58</xdr:row>
      <xdr:rowOff>149195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46239"/>
          <a:ext cx="889000" cy="4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93400</xdr:rowOff>
    </xdr:from>
    <xdr:to>
      <xdr:col>41</xdr:col>
      <xdr:colOff>50800</xdr:colOff>
      <xdr:row>58</xdr:row>
      <xdr:rowOff>102139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37500"/>
          <a:ext cx="8890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106550</xdr:rowOff>
    </xdr:from>
    <xdr:to>
      <xdr:col>55</xdr:col>
      <xdr:colOff>50800</xdr:colOff>
      <xdr:row>59</xdr:row>
      <xdr:rowOff>36700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65927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54781</xdr:rowOff>
    </xdr:from>
    <xdr:to>
      <xdr:col>50</xdr:col>
      <xdr:colOff>165100</xdr:colOff>
      <xdr:row>58</xdr:row>
      <xdr:rowOff>156381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98395</xdr:rowOff>
    </xdr:from>
    <xdr:to>
      <xdr:col>46</xdr:col>
      <xdr:colOff>38100</xdr:colOff>
      <xdr:row>59</xdr:row>
      <xdr:rowOff>28545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45072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1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51339</xdr:rowOff>
    </xdr:from>
    <xdr:to>
      <xdr:col>41</xdr:col>
      <xdr:colOff>101600</xdr:colOff>
      <xdr:row>58</xdr:row>
      <xdr:rowOff>152939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169466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7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42600</xdr:rowOff>
    </xdr:from>
    <xdr:to>
      <xdr:col>36</xdr:col>
      <xdr:colOff>165100</xdr:colOff>
      <xdr:row>58</xdr:row>
      <xdr:rowOff>144200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160727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6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22096</xdr:rowOff>
    </xdr:from>
    <xdr:to>
      <xdr:col>55</xdr:col>
      <xdr:colOff>0</xdr:colOff>
      <xdr:row>79</xdr:row>
      <xdr:rowOff>31908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95196"/>
          <a:ext cx="838200" cy="18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22096</xdr:rowOff>
    </xdr:from>
    <xdr:to>
      <xdr:col>50</xdr:col>
      <xdr:colOff>114300</xdr:colOff>
      <xdr:row>78</xdr:row>
      <xdr:rowOff>146052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5196"/>
          <a:ext cx="889000" cy="12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146052</xdr:rowOff>
    </xdr:from>
    <xdr:to>
      <xdr:col>45</xdr:col>
      <xdr:colOff>177800</xdr:colOff>
      <xdr:row>78</xdr:row>
      <xdr:rowOff>157452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19152"/>
          <a:ext cx="889000" cy="1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157452</xdr:rowOff>
    </xdr:from>
    <xdr:to>
      <xdr:col>41</xdr:col>
      <xdr:colOff>50800</xdr:colOff>
      <xdr:row>79</xdr:row>
      <xdr:rowOff>27898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0552"/>
          <a:ext cx="889000" cy="4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152558</xdr:rowOff>
    </xdr:from>
    <xdr:to>
      <xdr:col>55</xdr:col>
      <xdr:colOff>50800</xdr:colOff>
      <xdr:row>79</xdr:row>
      <xdr:rowOff>82708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67485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142746</xdr:rowOff>
    </xdr:from>
    <xdr:to>
      <xdr:col>50</xdr:col>
      <xdr:colOff>165100</xdr:colOff>
      <xdr:row>78</xdr:row>
      <xdr:rowOff>72896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89423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1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95252</xdr:rowOff>
    </xdr:from>
    <xdr:to>
      <xdr:col>46</xdr:col>
      <xdr:colOff>38100</xdr:colOff>
      <xdr:row>79</xdr:row>
      <xdr:rowOff>25402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16529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106652</xdr:rowOff>
    </xdr:from>
    <xdr:to>
      <xdr:col>41</xdr:col>
      <xdr:colOff>101600</xdr:colOff>
      <xdr:row>79</xdr:row>
      <xdr:rowOff>36802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27929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148548</xdr:rowOff>
    </xdr:from>
    <xdr:to>
      <xdr:col>36</xdr:col>
      <xdr:colOff>165100</xdr:colOff>
      <xdr:row>79</xdr:row>
      <xdr:rowOff>78698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69825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152264</xdr:rowOff>
    </xdr:from>
    <xdr:to>
      <xdr:col>55</xdr:col>
      <xdr:colOff>0</xdr:colOff>
      <xdr:row>97</xdr:row>
      <xdr:rowOff>160319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82914"/>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152264</xdr:rowOff>
    </xdr:from>
    <xdr:to>
      <xdr:col>50</xdr:col>
      <xdr:colOff>114300</xdr:colOff>
      <xdr:row>98</xdr:row>
      <xdr:rowOff>1868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82914"/>
          <a:ext cx="8890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100037</xdr:rowOff>
    </xdr:from>
    <xdr:to>
      <xdr:col>45</xdr:col>
      <xdr:colOff>177800</xdr:colOff>
      <xdr:row>98</xdr:row>
      <xdr:rowOff>1868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30687"/>
          <a:ext cx="889000" cy="7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72447</xdr:rowOff>
    </xdr:from>
    <xdr:to>
      <xdr:col>41</xdr:col>
      <xdr:colOff>50800</xdr:colOff>
      <xdr:row>97</xdr:row>
      <xdr:rowOff>100037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03097"/>
          <a:ext cx="889000" cy="2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99373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109519</xdr:rowOff>
    </xdr:from>
    <xdr:to>
      <xdr:col>55</xdr:col>
      <xdr:colOff>50800</xdr:colOff>
      <xdr:row>98</xdr:row>
      <xdr:rowOff>39669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132396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101464</xdr:rowOff>
    </xdr:from>
    <xdr:to>
      <xdr:col>50</xdr:col>
      <xdr:colOff>165100</xdr:colOff>
      <xdr:row>98</xdr:row>
      <xdr:rowOff>31614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48141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0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122518</xdr:rowOff>
    </xdr:from>
    <xdr:to>
      <xdr:col>46</xdr:col>
      <xdr:colOff>38100</xdr:colOff>
      <xdr:row>98</xdr:row>
      <xdr:rowOff>52668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69195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2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49237</xdr:rowOff>
    </xdr:from>
    <xdr:to>
      <xdr:col>41</xdr:col>
      <xdr:colOff>101600</xdr:colOff>
      <xdr:row>97</xdr:row>
      <xdr:rowOff>150837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167364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5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21647</xdr:rowOff>
    </xdr:from>
    <xdr:to>
      <xdr:col>36</xdr:col>
      <xdr:colOff>165100</xdr:colOff>
      <xdr:row>97</xdr:row>
      <xdr:rowOff>123247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139774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42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14229</xdr:rowOff>
    </xdr:from>
    <xdr:to>
      <xdr:col>85</xdr:col>
      <xdr:colOff>127000</xdr:colOff>
      <xdr:row>39</xdr:row>
      <xdr:rowOff>32784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00779"/>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14229</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00779"/>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153434</xdr:rowOff>
    </xdr:from>
    <xdr:to>
      <xdr:col>85</xdr:col>
      <xdr:colOff>177800</xdr:colOff>
      <xdr:row>39</xdr:row>
      <xdr:rowOff>83584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134879</xdr:rowOff>
    </xdr:from>
    <xdr:to>
      <xdr:col>81</xdr:col>
      <xdr:colOff>101600</xdr:colOff>
      <xdr:row>39</xdr:row>
      <xdr:rowOff>65029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56156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4992</xdr:rowOff>
    </xdr:from>
    <xdr:to>
      <xdr:col>85</xdr:col>
      <xdr:colOff>127000</xdr:colOff>
      <xdr:row>77</xdr:row>
      <xdr:rowOff>86878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06642"/>
          <a:ext cx="838200" cy="8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86878</xdr:rowOff>
    </xdr:from>
    <xdr:to>
      <xdr:col>81</xdr:col>
      <xdr:colOff>50800</xdr:colOff>
      <xdr:row>77</xdr:row>
      <xdr:rowOff>109925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8528"/>
          <a:ext cx="889000" cy="2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109925</xdr:rowOff>
    </xdr:from>
    <xdr:to>
      <xdr:col>76</xdr:col>
      <xdr:colOff>114300</xdr:colOff>
      <xdr:row>77</xdr:row>
      <xdr:rowOff>132651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1575"/>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132651</xdr:rowOff>
    </xdr:from>
    <xdr:to>
      <xdr:col>71</xdr:col>
      <xdr:colOff>177800</xdr:colOff>
      <xdr:row>77</xdr:row>
      <xdr:rowOff>165002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4301"/>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125642</xdr:rowOff>
    </xdr:from>
    <xdr:to>
      <xdr:col>85</xdr:col>
      <xdr:colOff>177800</xdr:colOff>
      <xdr:row>77</xdr:row>
      <xdr:rowOff>55792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148519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0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36078</xdr:rowOff>
    </xdr:from>
    <xdr:to>
      <xdr:col>81</xdr:col>
      <xdr:colOff>101600</xdr:colOff>
      <xdr:row>77</xdr:row>
      <xdr:rowOff>137678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128805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3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59125</xdr:rowOff>
    </xdr:from>
    <xdr:to>
      <xdr:col>76</xdr:col>
      <xdr:colOff>165100</xdr:colOff>
      <xdr:row>77</xdr:row>
      <xdr:rowOff>160725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151852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5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81851</xdr:rowOff>
    </xdr:from>
    <xdr:to>
      <xdr:col>72</xdr:col>
      <xdr:colOff>38100</xdr:colOff>
      <xdr:row>78</xdr:row>
      <xdr:rowOff>12001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3128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7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114202</xdr:rowOff>
    </xdr:from>
    <xdr:to>
      <xdr:col>67</xdr:col>
      <xdr:colOff>101600</xdr:colOff>
      <xdr:row>78</xdr:row>
      <xdr:rowOff>44352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35479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154617</xdr:rowOff>
    </xdr:from>
    <xdr:to>
      <xdr:col>85</xdr:col>
      <xdr:colOff>127000</xdr:colOff>
      <xdr:row>98</xdr:row>
      <xdr:rowOff>22999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85267"/>
          <a:ext cx="838200" cy="3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140560</xdr:rowOff>
    </xdr:from>
    <xdr:to>
      <xdr:col>81</xdr:col>
      <xdr:colOff>50800</xdr:colOff>
      <xdr:row>98</xdr:row>
      <xdr:rowOff>22999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71210"/>
          <a:ext cx="8890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57299</xdr:rowOff>
    </xdr:from>
    <xdr:to>
      <xdr:col>76</xdr:col>
      <xdr:colOff>114300</xdr:colOff>
      <xdr:row>97</xdr:row>
      <xdr:rowOff>140560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87949"/>
          <a:ext cx="889000" cy="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57299</xdr:rowOff>
    </xdr:from>
    <xdr:to>
      <xdr:col>71</xdr:col>
      <xdr:colOff>177800</xdr:colOff>
      <xdr:row>98</xdr:row>
      <xdr:rowOff>25209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87949"/>
          <a:ext cx="889000" cy="13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103817</xdr:rowOff>
    </xdr:from>
    <xdr:to>
      <xdr:col>85</xdr:col>
      <xdr:colOff>177800</xdr:colOff>
      <xdr:row>98</xdr:row>
      <xdr:rowOff>33967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126694</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143649</xdr:rowOff>
    </xdr:from>
    <xdr:to>
      <xdr:col>81</xdr:col>
      <xdr:colOff>101600</xdr:colOff>
      <xdr:row>98</xdr:row>
      <xdr:rowOff>73799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90326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4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89760</xdr:rowOff>
    </xdr:from>
    <xdr:to>
      <xdr:col>76</xdr:col>
      <xdr:colOff>165100</xdr:colOff>
      <xdr:row>98</xdr:row>
      <xdr:rowOff>19910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36437</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95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6499</xdr:rowOff>
    </xdr:from>
    <xdr:to>
      <xdr:col>72</xdr:col>
      <xdr:colOff>38100</xdr:colOff>
      <xdr:row>97</xdr:row>
      <xdr:rowOff>108099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124626</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1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145859</xdr:rowOff>
    </xdr:from>
    <xdr:to>
      <xdr:col>67</xdr:col>
      <xdr:colOff>101600</xdr:colOff>
      <xdr:row>98</xdr:row>
      <xdr:rowOff>76009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92536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5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21944</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537044"/>
          <a:ext cx="889000" cy="11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158868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142594</xdr:rowOff>
    </xdr:from>
    <xdr:to>
      <xdr:col>98</xdr:col>
      <xdr:colOff>38100</xdr:colOff>
      <xdr:row>38</xdr:row>
      <xdr:rowOff>72744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89271</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2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38545</xdr:rowOff>
    </xdr:from>
    <xdr:to>
      <xdr:col>116</xdr:col>
      <xdr:colOff>63500</xdr:colOff>
      <xdr:row>76</xdr:row>
      <xdr:rowOff>88993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68745"/>
          <a:ext cx="838200" cy="5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38545</xdr:rowOff>
    </xdr:from>
    <xdr:to>
      <xdr:col>111</xdr:col>
      <xdr:colOff>177800</xdr:colOff>
      <xdr:row>76</xdr:row>
      <xdr:rowOff>69250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68745"/>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69250</xdr:rowOff>
    </xdr:from>
    <xdr:to>
      <xdr:col>107</xdr:col>
      <xdr:colOff>50800</xdr:colOff>
      <xdr:row>76</xdr:row>
      <xdr:rowOff>83480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99450"/>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54020</xdr:rowOff>
    </xdr:from>
    <xdr:to>
      <xdr:col>102</xdr:col>
      <xdr:colOff>114300</xdr:colOff>
      <xdr:row>76</xdr:row>
      <xdr:rowOff>83480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84220"/>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38193</xdr:rowOff>
    </xdr:from>
    <xdr:to>
      <xdr:col>116</xdr:col>
      <xdr:colOff>114300</xdr:colOff>
      <xdr:row>76</xdr:row>
      <xdr:rowOff>139793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6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61070</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1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159195</xdr:rowOff>
    </xdr:from>
    <xdr:to>
      <xdr:col>112</xdr:col>
      <xdr:colOff>38100</xdr:colOff>
      <xdr:row>76</xdr:row>
      <xdr:rowOff>89345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105871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9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18450</xdr:rowOff>
    </xdr:from>
    <xdr:to>
      <xdr:col>107</xdr:col>
      <xdr:colOff>101600</xdr:colOff>
      <xdr:row>76</xdr:row>
      <xdr:rowOff>120050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111177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4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32680</xdr:rowOff>
    </xdr:from>
    <xdr:to>
      <xdr:col>102</xdr:col>
      <xdr:colOff>165100</xdr:colOff>
      <xdr:row>76</xdr:row>
      <xdr:rowOff>134280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125407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xdr:rowOff>
    </xdr:from>
    <xdr:to>
      <xdr:col>98</xdr:col>
      <xdr:colOff>38100</xdr:colOff>
      <xdr:row>76</xdr:row>
      <xdr:rowOff>104820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121348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0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全体の歳出決算総額は、前年度と比較して約</a:t>
          </a:r>
          <a:r>
            <a:rPr kumimoji="1" lang="en-US" altLang="ja-JP" sz="1100">
              <a:solidFill>
                <a:schemeClr val="dk1"/>
              </a:solidFill>
              <a:effectLst/>
              <a:latin typeface="+mn-lt"/>
              <a:ea typeface="+mn-ea"/>
              <a:cs typeface="+mn-cs"/>
            </a:rPr>
            <a:t>172,700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しており、歳出総額における住民一人当たりの値は、</a:t>
          </a:r>
          <a:r>
            <a:rPr kumimoji="1" lang="en-US" altLang="ja-JP" sz="1100">
              <a:solidFill>
                <a:schemeClr val="dk1"/>
              </a:solidFill>
              <a:effectLst/>
              <a:latin typeface="+mn-lt"/>
              <a:ea typeface="+mn-ea"/>
              <a:cs typeface="+mn-cs"/>
            </a:rPr>
            <a:t>1,853,608</a:t>
          </a:r>
          <a:r>
            <a:rPr kumimoji="1" lang="ja-JP" altLang="en-US"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36,972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となった。主に人口減少が要因で、住民一人当たりのコストは増加傾向にある。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256,618</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33,219</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自治体情報システム標準化事業</a:t>
          </a:r>
          <a:r>
            <a:rPr kumimoji="1" lang="ja-JP" altLang="ja-JP" sz="1100">
              <a:solidFill>
                <a:schemeClr val="dk1"/>
              </a:solidFill>
              <a:effectLst/>
              <a:latin typeface="+mn-lt"/>
              <a:ea typeface="+mn-ea"/>
              <a:cs typeface="+mn-cs"/>
            </a:rPr>
            <a:t>等によるものであるが、</a:t>
          </a:r>
          <a:r>
            <a:rPr kumimoji="1" lang="ja-JP" altLang="en-US" sz="1100">
              <a:solidFill>
                <a:schemeClr val="dk1"/>
              </a:solidFill>
              <a:effectLst/>
              <a:latin typeface="+mn-lt"/>
              <a:ea typeface="+mn-ea"/>
              <a:cs typeface="+mn-cs"/>
            </a:rPr>
            <a:t>例年通り</a:t>
          </a:r>
          <a:r>
            <a:rPr kumimoji="1" lang="ja-JP" altLang="ja-JP" sz="1100">
              <a:solidFill>
                <a:schemeClr val="dk1"/>
              </a:solidFill>
              <a:effectLst/>
              <a:latin typeface="+mn-lt"/>
              <a:ea typeface="+mn-ea"/>
              <a:cs typeface="+mn-cs"/>
            </a:rPr>
            <a:t>類似団体平均よりも低く抑えられている。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345,953</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158,524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単身者用集合住宅建設によるもので、類似団体平均よりも</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が、新規整備については大きく減少した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171,186</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43,559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公共施設整備基金</a:t>
          </a:r>
          <a:r>
            <a:rPr kumimoji="1" lang="ja-JP" altLang="ja-JP" sz="1100">
              <a:solidFill>
                <a:schemeClr val="dk1"/>
              </a:solidFill>
              <a:effectLst/>
              <a:latin typeface="+mn-lt"/>
              <a:ea typeface="+mn-ea"/>
              <a:cs typeface="+mn-cs"/>
            </a:rPr>
            <a:t>への積立額が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したことによるもので、類似団体平均よりも多く基金積立を行っている。</a:t>
          </a:r>
          <a:r>
            <a:rPr kumimoji="1" lang="ja-JP" altLang="en-US" sz="1100">
              <a:solidFill>
                <a:schemeClr val="dk1"/>
              </a:solidFill>
              <a:effectLst/>
              <a:latin typeface="+mn-lt"/>
              <a:ea typeface="+mn-ea"/>
              <a:cs typeface="+mn-cs"/>
            </a:rPr>
            <a:t>なお、基金運用を積極的に行うこととしたため、今後も増加していく見込みである。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132,309</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13,241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年度から簡易水道事業会計が法適化されたことにより繰出金から補助費等に移行した</a:t>
          </a:r>
          <a:r>
            <a:rPr kumimoji="1" lang="ja-JP" altLang="ja-JP" sz="1100">
              <a:solidFill>
                <a:schemeClr val="dk1"/>
              </a:solidFill>
              <a:effectLst/>
              <a:latin typeface="+mn-lt"/>
              <a:ea typeface="+mn-ea"/>
              <a:cs typeface="+mn-cs"/>
            </a:rPr>
            <a:t>ことによるもので</a:t>
          </a:r>
          <a:r>
            <a:rPr kumimoji="1" lang="ja-JP" altLang="en-US" sz="1100">
              <a:solidFill>
                <a:schemeClr val="dk1"/>
              </a:solidFill>
              <a:effectLst/>
              <a:latin typeface="+mn-lt"/>
              <a:ea typeface="+mn-ea"/>
              <a:cs typeface="+mn-cs"/>
            </a:rPr>
            <a:t>あるが</a:t>
          </a:r>
          <a:r>
            <a:rPr kumimoji="1" lang="ja-JP" altLang="ja-JP" sz="1100">
              <a:solidFill>
                <a:schemeClr val="dk1"/>
              </a:solidFill>
              <a:effectLst/>
              <a:latin typeface="+mn-lt"/>
              <a:ea typeface="+mn-ea"/>
              <a:cs typeface="+mn-cs"/>
            </a:rPr>
            <a:t>、類似団体平均よりも</a:t>
          </a:r>
          <a:r>
            <a:rPr kumimoji="1" lang="ja-JP" altLang="en-US" sz="1100">
              <a:solidFill>
                <a:schemeClr val="dk1"/>
              </a:solidFill>
              <a:effectLst/>
              <a:latin typeface="+mn-lt"/>
              <a:ea typeface="+mn-ea"/>
              <a:cs typeface="+mn-cs"/>
            </a:rPr>
            <a:t>依然高くなってい</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奈良県御杖村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1,347
1,336
79.58
2,662,830
2,496,810
163,257
1,529,254
3,161,764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129784</xdr:rowOff>
    </xdr:from>
    <xdr:to>
      <xdr:col>24</xdr:col>
      <xdr:colOff>63500</xdr:colOff>
      <xdr:row>37</xdr:row>
      <xdr:rowOff>148344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73434"/>
          <a:ext cx="8382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141700</xdr:rowOff>
    </xdr:from>
    <xdr:to>
      <xdr:col>19</xdr:col>
      <xdr:colOff>177800</xdr:colOff>
      <xdr:row>37</xdr:row>
      <xdr:rowOff>148344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485350"/>
          <a:ext cx="8890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141700</xdr:rowOff>
    </xdr:from>
    <xdr:to>
      <xdr:col>15</xdr:col>
      <xdr:colOff>50800</xdr:colOff>
      <xdr:row>37</xdr:row>
      <xdr:rowOff>142300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5350"/>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142300</xdr:rowOff>
    </xdr:from>
    <xdr:to>
      <xdr:col>10</xdr:col>
      <xdr:colOff>114300</xdr:colOff>
      <xdr:row>37</xdr:row>
      <xdr:rowOff>147415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85950"/>
          <a:ext cx="889000" cy="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78984</xdr:rowOff>
    </xdr:from>
    <xdr:to>
      <xdr:col>24</xdr:col>
      <xdr:colOff>114300</xdr:colOff>
      <xdr:row>38</xdr:row>
      <xdr:rowOff>9134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101861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7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97544</xdr:rowOff>
    </xdr:from>
    <xdr:to>
      <xdr:col>20</xdr:col>
      <xdr:colOff>38100</xdr:colOff>
      <xdr:row>38</xdr:row>
      <xdr:rowOff>27694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4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44221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90900</xdr:rowOff>
    </xdr:from>
    <xdr:to>
      <xdr:col>15</xdr:col>
      <xdr:colOff>101600</xdr:colOff>
      <xdr:row>38</xdr:row>
      <xdr:rowOff>21050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37577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0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91500</xdr:rowOff>
    </xdr:from>
    <xdr:to>
      <xdr:col>10</xdr:col>
      <xdr:colOff>165100</xdr:colOff>
      <xdr:row>38</xdr:row>
      <xdr:rowOff>21650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3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38177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1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96615</xdr:rowOff>
    </xdr:from>
    <xdr:to>
      <xdr:col>6</xdr:col>
      <xdr:colOff>38100</xdr:colOff>
      <xdr:row>38</xdr:row>
      <xdr:rowOff>26766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402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43292</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1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89659</xdr:rowOff>
    </xdr:from>
    <xdr:to>
      <xdr:col>24</xdr:col>
      <xdr:colOff>63500</xdr:colOff>
      <xdr:row>57</xdr:row>
      <xdr:rowOff>132403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62309"/>
          <a:ext cx="838200" cy="4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102867</xdr:rowOff>
    </xdr:from>
    <xdr:to>
      <xdr:col>19</xdr:col>
      <xdr:colOff>177800</xdr:colOff>
      <xdr:row>57</xdr:row>
      <xdr:rowOff>132403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75517"/>
          <a:ext cx="889000" cy="2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84968</xdr:rowOff>
    </xdr:from>
    <xdr:to>
      <xdr:col>15</xdr:col>
      <xdr:colOff>50800</xdr:colOff>
      <xdr:row>57</xdr:row>
      <xdr:rowOff>102867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7618"/>
          <a:ext cx="8890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84968</xdr:rowOff>
    </xdr:from>
    <xdr:to>
      <xdr:col>10</xdr:col>
      <xdr:colOff>114300</xdr:colOff>
      <xdr:row>57</xdr:row>
      <xdr:rowOff>92227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57618"/>
          <a:ext cx="889000" cy="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38859</xdr:rowOff>
    </xdr:from>
    <xdr:to>
      <xdr:col>24</xdr:col>
      <xdr:colOff>114300</xdr:colOff>
      <xdr:row>57</xdr:row>
      <xdr:rowOff>140459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61736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81603</xdr:rowOff>
    </xdr:from>
    <xdr:to>
      <xdr:col>20</xdr:col>
      <xdr:colOff>38100</xdr:colOff>
      <xdr:row>58</xdr:row>
      <xdr:rowOff>11753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5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2880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4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52067</xdr:rowOff>
    </xdr:from>
    <xdr:to>
      <xdr:col>15</xdr:col>
      <xdr:colOff>101600</xdr:colOff>
      <xdr:row>57</xdr:row>
      <xdr:rowOff>153667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144794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1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34168</xdr:rowOff>
    </xdr:from>
    <xdr:to>
      <xdr:col>10</xdr:col>
      <xdr:colOff>165100</xdr:colOff>
      <xdr:row>57</xdr:row>
      <xdr:rowOff>135768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126895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9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41427</xdr:rowOff>
    </xdr:from>
    <xdr:to>
      <xdr:col>6</xdr:col>
      <xdr:colOff>38100</xdr:colOff>
      <xdr:row>57</xdr:row>
      <xdr:rowOff>143027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159554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8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34711</xdr:rowOff>
    </xdr:from>
    <xdr:to>
      <xdr:col>24</xdr:col>
      <xdr:colOff>63500</xdr:colOff>
      <xdr:row>76</xdr:row>
      <xdr:rowOff>42135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93461"/>
          <a:ext cx="838200" cy="17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42135</xdr:rowOff>
    </xdr:from>
    <xdr:to>
      <xdr:col>19</xdr:col>
      <xdr:colOff>177800</xdr:colOff>
      <xdr:row>77</xdr:row>
      <xdr:rowOff>3800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72335"/>
          <a:ext cx="889000" cy="13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3800</xdr:rowOff>
    </xdr:from>
    <xdr:to>
      <xdr:col>15</xdr:col>
      <xdr:colOff>50800</xdr:colOff>
      <xdr:row>77</xdr:row>
      <xdr:rowOff>82965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05450"/>
          <a:ext cx="889000" cy="7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82965</xdr:rowOff>
    </xdr:from>
    <xdr:to>
      <xdr:col>10</xdr:col>
      <xdr:colOff>114300</xdr:colOff>
      <xdr:row>78</xdr:row>
      <xdr:rowOff>14300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84615"/>
          <a:ext cx="889000" cy="10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155361</xdr:rowOff>
    </xdr:from>
    <xdr:to>
      <xdr:col>24</xdr:col>
      <xdr:colOff>114300</xdr:colOff>
      <xdr:row>75</xdr:row>
      <xdr:rowOff>85511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4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6788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9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162785</xdr:rowOff>
    </xdr:from>
    <xdr:to>
      <xdr:col>20</xdr:col>
      <xdr:colOff>38100</xdr:colOff>
      <xdr:row>76</xdr:row>
      <xdr:rowOff>92935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2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109463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9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124450</xdr:rowOff>
    </xdr:from>
    <xdr:to>
      <xdr:col>15</xdr:col>
      <xdr:colOff>101600</xdr:colOff>
      <xdr:row>77</xdr:row>
      <xdr:rowOff>54600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71127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92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32165</xdr:rowOff>
    </xdr:from>
    <xdr:to>
      <xdr:col>10</xdr:col>
      <xdr:colOff>165100</xdr:colOff>
      <xdr:row>77</xdr:row>
      <xdr:rowOff>133765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3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150292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0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134950</xdr:rowOff>
    </xdr:from>
    <xdr:to>
      <xdr:col>6</xdr:col>
      <xdr:colOff>38100</xdr:colOff>
      <xdr:row>78</xdr:row>
      <xdr:rowOff>65100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81627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150597</xdr:rowOff>
    </xdr:from>
    <xdr:to>
      <xdr:col>24</xdr:col>
      <xdr:colOff>63500</xdr:colOff>
      <xdr:row>98</xdr:row>
      <xdr:rowOff>23124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81247"/>
          <a:ext cx="838200" cy="4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150597</xdr:rowOff>
    </xdr:from>
    <xdr:to>
      <xdr:col>19</xdr:col>
      <xdr:colOff>177800</xdr:colOff>
      <xdr:row>98</xdr:row>
      <xdr:rowOff>2480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81247"/>
          <a:ext cx="889000" cy="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2480</xdr:rowOff>
    </xdr:from>
    <xdr:to>
      <xdr:col>15</xdr:col>
      <xdr:colOff>50800</xdr:colOff>
      <xdr:row>98</xdr:row>
      <xdr:rowOff>9303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04580"/>
          <a:ext cx="889000" cy="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9303</xdr:rowOff>
    </xdr:from>
    <xdr:to>
      <xdr:col>10</xdr:col>
      <xdr:colOff>114300</xdr:colOff>
      <xdr:row>98</xdr:row>
      <xdr:rowOff>44217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1403"/>
          <a:ext cx="889000" cy="3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143774</xdr:rowOff>
    </xdr:from>
    <xdr:to>
      <xdr:col>24</xdr:col>
      <xdr:colOff>114300</xdr:colOff>
      <xdr:row>98</xdr:row>
      <xdr:rowOff>73924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58701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99797</xdr:rowOff>
    </xdr:from>
    <xdr:to>
      <xdr:col>20</xdr:col>
      <xdr:colOff>38100</xdr:colOff>
      <xdr:row>98</xdr:row>
      <xdr:rowOff>29947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21074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123130</xdr:rowOff>
    </xdr:from>
    <xdr:to>
      <xdr:col>15</xdr:col>
      <xdr:colOff>101600</xdr:colOff>
      <xdr:row>98</xdr:row>
      <xdr:rowOff>53280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44407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4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129953</xdr:rowOff>
    </xdr:from>
    <xdr:to>
      <xdr:col>10</xdr:col>
      <xdr:colOff>165100</xdr:colOff>
      <xdr:row>98</xdr:row>
      <xdr:rowOff>60103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51230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164867</xdr:rowOff>
    </xdr:from>
    <xdr:to>
      <xdr:col>6</xdr:col>
      <xdr:colOff>38100</xdr:colOff>
      <xdr:row>98</xdr:row>
      <xdr:rowOff>95017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86144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44412</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0962"/>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44412</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165062</xdr:rowOff>
    </xdr:from>
    <xdr:to>
      <xdr:col>50</xdr:col>
      <xdr:colOff>165100</xdr:colOff>
      <xdr:row>39</xdr:row>
      <xdr:rowOff>95212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86339</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25110</xdr:rowOff>
    </xdr:from>
    <xdr:to>
      <xdr:col>55</xdr:col>
      <xdr:colOff>0</xdr:colOff>
      <xdr:row>58</xdr:row>
      <xdr:rowOff>37714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69210"/>
          <a:ext cx="8382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5428</xdr:rowOff>
    </xdr:from>
    <xdr:to>
      <xdr:col>50</xdr:col>
      <xdr:colOff>114300</xdr:colOff>
      <xdr:row>58</xdr:row>
      <xdr:rowOff>37714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9528"/>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5428</xdr:rowOff>
    </xdr:from>
    <xdr:to>
      <xdr:col>45</xdr:col>
      <xdr:colOff>177800</xdr:colOff>
      <xdr:row>58</xdr:row>
      <xdr:rowOff>72880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49528"/>
          <a:ext cx="889000" cy="6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44428</xdr:rowOff>
    </xdr:from>
    <xdr:to>
      <xdr:col>41</xdr:col>
      <xdr:colOff>50800</xdr:colOff>
      <xdr:row>58</xdr:row>
      <xdr:rowOff>72880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88528"/>
          <a:ext cx="889000" cy="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145760</xdr:rowOff>
    </xdr:from>
    <xdr:to>
      <xdr:col>55</xdr:col>
      <xdr:colOff>50800</xdr:colOff>
      <xdr:row>58</xdr:row>
      <xdr:rowOff>75910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124187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158364</xdr:rowOff>
    </xdr:from>
    <xdr:to>
      <xdr:col>50</xdr:col>
      <xdr:colOff>165100</xdr:colOff>
      <xdr:row>58</xdr:row>
      <xdr:rowOff>88514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79641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2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126078</xdr:rowOff>
    </xdr:from>
    <xdr:to>
      <xdr:col>46</xdr:col>
      <xdr:colOff>38100</xdr:colOff>
      <xdr:row>58</xdr:row>
      <xdr:rowOff>56228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72755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7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22080</xdr:rowOff>
    </xdr:from>
    <xdr:to>
      <xdr:col>41</xdr:col>
      <xdr:colOff>101600</xdr:colOff>
      <xdr:row>58</xdr:row>
      <xdr:rowOff>123680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114807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5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165078</xdr:rowOff>
    </xdr:from>
    <xdr:to>
      <xdr:col>36</xdr:col>
      <xdr:colOff>165100</xdr:colOff>
      <xdr:row>58</xdr:row>
      <xdr:rowOff>95228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3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104778</xdr:rowOff>
    </xdr:from>
    <xdr:to>
      <xdr:col>55</xdr:col>
      <xdr:colOff>0</xdr:colOff>
      <xdr:row>78</xdr:row>
      <xdr:rowOff>124577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77878"/>
          <a:ext cx="838200" cy="1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97785</xdr:rowOff>
    </xdr:from>
    <xdr:to>
      <xdr:col>50</xdr:col>
      <xdr:colOff>114300</xdr:colOff>
      <xdr:row>78</xdr:row>
      <xdr:rowOff>104778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70885"/>
          <a:ext cx="889000" cy="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97785</xdr:rowOff>
    </xdr:from>
    <xdr:to>
      <xdr:col>45</xdr:col>
      <xdr:colOff>177800</xdr:colOff>
      <xdr:row>79</xdr:row>
      <xdr:rowOff>32344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70885"/>
          <a:ext cx="889000" cy="10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157831</xdr:rowOff>
    </xdr:from>
    <xdr:to>
      <xdr:col>41</xdr:col>
      <xdr:colOff>50800</xdr:colOff>
      <xdr:row>79</xdr:row>
      <xdr:rowOff>32344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3093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73777</xdr:rowOff>
    </xdr:from>
    <xdr:to>
      <xdr:col>55</xdr:col>
      <xdr:colOff>50800</xdr:colOff>
      <xdr:row>79</xdr:row>
      <xdr:rowOff>3927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96654</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53978</xdr:rowOff>
    </xdr:from>
    <xdr:to>
      <xdr:col>50</xdr:col>
      <xdr:colOff>165100</xdr:colOff>
      <xdr:row>78</xdr:row>
      <xdr:rowOff>155578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655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0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46985</xdr:rowOff>
    </xdr:from>
    <xdr:to>
      <xdr:col>46</xdr:col>
      <xdr:colOff>38100</xdr:colOff>
      <xdr:row>78</xdr:row>
      <xdr:rowOff>148585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165112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9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152994</xdr:rowOff>
    </xdr:from>
    <xdr:to>
      <xdr:col>41</xdr:col>
      <xdr:colOff>101600</xdr:colOff>
      <xdr:row>79</xdr:row>
      <xdr:rowOff>83144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74271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107031</xdr:rowOff>
    </xdr:from>
    <xdr:to>
      <xdr:col>36</xdr:col>
      <xdr:colOff>165100</xdr:colOff>
      <xdr:row>79</xdr:row>
      <xdr:rowOff>37181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53708</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5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17670</xdr:rowOff>
    </xdr:from>
    <xdr:to>
      <xdr:col>55</xdr:col>
      <xdr:colOff>0</xdr:colOff>
      <xdr:row>98</xdr:row>
      <xdr:rowOff>81843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19770"/>
          <a:ext cx="838200" cy="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17670</xdr:rowOff>
    </xdr:from>
    <xdr:to>
      <xdr:col>50</xdr:col>
      <xdr:colOff>114300</xdr:colOff>
      <xdr:row>98</xdr:row>
      <xdr:rowOff>64677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19770"/>
          <a:ext cx="889000" cy="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64677</xdr:rowOff>
    </xdr:from>
    <xdr:to>
      <xdr:col>45</xdr:col>
      <xdr:colOff>177800</xdr:colOff>
      <xdr:row>98</xdr:row>
      <xdr:rowOff>76960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66777"/>
          <a:ext cx="889000" cy="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58280</xdr:rowOff>
    </xdr:from>
    <xdr:to>
      <xdr:col>41</xdr:col>
      <xdr:colOff>50800</xdr:colOff>
      <xdr:row>98</xdr:row>
      <xdr:rowOff>76960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60380"/>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110817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31043</xdr:rowOff>
    </xdr:from>
    <xdr:to>
      <xdr:col>55</xdr:col>
      <xdr:colOff>50800</xdr:colOff>
      <xdr:row>98</xdr:row>
      <xdr:rowOff>132643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138320</xdr:rowOff>
    </xdr:from>
    <xdr:to>
      <xdr:col>50</xdr:col>
      <xdr:colOff>165100</xdr:colOff>
      <xdr:row>98</xdr:row>
      <xdr:rowOff>68470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84997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4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13877</xdr:rowOff>
    </xdr:from>
    <xdr:to>
      <xdr:col>46</xdr:col>
      <xdr:colOff>38100</xdr:colOff>
      <xdr:row>98</xdr:row>
      <xdr:rowOff>115477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106604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0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26160</xdr:rowOff>
    </xdr:from>
    <xdr:to>
      <xdr:col>41</xdr:col>
      <xdr:colOff>101600</xdr:colOff>
      <xdr:row>98</xdr:row>
      <xdr:rowOff>127760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2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118887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7480</xdr:rowOff>
    </xdr:from>
    <xdr:to>
      <xdr:col>36</xdr:col>
      <xdr:colOff>165100</xdr:colOff>
      <xdr:row>98</xdr:row>
      <xdr:rowOff>109080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125607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8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82287</xdr:rowOff>
    </xdr:from>
    <xdr:to>
      <xdr:col>85</xdr:col>
      <xdr:colOff>127000</xdr:colOff>
      <xdr:row>37</xdr:row>
      <xdr:rowOff>110111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5937"/>
          <a:ext cx="8382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110111</xdr:rowOff>
    </xdr:from>
    <xdr:to>
      <xdr:col>81</xdr:col>
      <xdr:colOff>50800</xdr:colOff>
      <xdr:row>37</xdr:row>
      <xdr:rowOff>111396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3761"/>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79605</xdr:rowOff>
    </xdr:from>
    <xdr:to>
      <xdr:col>76</xdr:col>
      <xdr:colOff>114300</xdr:colOff>
      <xdr:row>37</xdr:row>
      <xdr:rowOff>111396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3255"/>
          <a:ext cx="889000" cy="3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79605</xdr:rowOff>
    </xdr:from>
    <xdr:to>
      <xdr:col>71</xdr:col>
      <xdr:colOff>177800</xdr:colOff>
      <xdr:row>37</xdr:row>
      <xdr:rowOff>123534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23255"/>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31487</xdr:rowOff>
    </xdr:from>
    <xdr:to>
      <xdr:col>85</xdr:col>
      <xdr:colOff>177800</xdr:colOff>
      <xdr:row>37</xdr:row>
      <xdr:rowOff>133087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54364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2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59311</xdr:rowOff>
    </xdr:from>
    <xdr:to>
      <xdr:col>81</xdr:col>
      <xdr:colOff>101600</xdr:colOff>
      <xdr:row>37</xdr:row>
      <xdr:rowOff>160911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7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60596</xdr:rowOff>
    </xdr:from>
    <xdr:to>
      <xdr:col>76</xdr:col>
      <xdr:colOff>165100</xdr:colOff>
      <xdr:row>37</xdr:row>
      <xdr:rowOff>162196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7273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7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28805</xdr:rowOff>
    </xdr:from>
    <xdr:to>
      <xdr:col>72</xdr:col>
      <xdr:colOff>38100</xdr:colOff>
      <xdr:row>37</xdr:row>
      <xdr:rowOff>130405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146932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72734</xdr:rowOff>
    </xdr:from>
    <xdr:to>
      <xdr:col>67</xdr:col>
      <xdr:colOff>101600</xdr:colOff>
      <xdr:row>38</xdr:row>
      <xdr:rowOff>2884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165461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161964</xdr:rowOff>
    </xdr:from>
    <xdr:to>
      <xdr:col>85</xdr:col>
      <xdr:colOff>127000</xdr:colOff>
      <xdr:row>57</xdr:row>
      <xdr:rowOff>143689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63164"/>
          <a:ext cx="838200" cy="15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161964</xdr:rowOff>
    </xdr:from>
    <xdr:to>
      <xdr:col>81</xdr:col>
      <xdr:colOff>50800</xdr:colOff>
      <xdr:row>57</xdr:row>
      <xdr:rowOff>71842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63164"/>
          <a:ext cx="889000" cy="8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61523</xdr:rowOff>
    </xdr:from>
    <xdr:to>
      <xdr:col>76</xdr:col>
      <xdr:colOff>114300</xdr:colOff>
      <xdr:row>57</xdr:row>
      <xdr:rowOff>71842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319823"/>
          <a:ext cx="889000" cy="52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61523</xdr:rowOff>
    </xdr:from>
    <xdr:to>
      <xdr:col>71</xdr:col>
      <xdr:colOff>177800</xdr:colOff>
      <xdr:row>54</xdr:row>
      <xdr:rowOff>137967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319823"/>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162385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92889</xdr:rowOff>
    </xdr:from>
    <xdr:to>
      <xdr:col>85</xdr:col>
      <xdr:colOff>177800</xdr:colOff>
      <xdr:row>58</xdr:row>
      <xdr:rowOff>23039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7816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8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111164</xdr:rowOff>
    </xdr:from>
    <xdr:to>
      <xdr:col>81</xdr:col>
      <xdr:colOff>101600</xdr:colOff>
      <xdr:row>57</xdr:row>
      <xdr:rowOff>41314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57841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8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21042</xdr:rowOff>
    </xdr:from>
    <xdr:to>
      <xdr:col>76</xdr:col>
      <xdr:colOff>165100</xdr:colOff>
      <xdr:row>57</xdr:row>
      <xdr:rowOff>122642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139169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10723</xdr:rowOff>
    </xdr:from>
    <xdr:to>
      <xdr:col>72</xdr:col>
      <xdr:colOff>38100</xdr:colOff>
      <xdr:row>54</xdr:row>
      <xdr:rowOff>112323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2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128850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04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87167</xdr:rowOff>
    </xdr:from>
    <xdr:to>
      <xdr:col>67</xdr:col>
      <xdr:colOff>101600</xdr:colOff>
      <xdr:row>55</xdr:row>
      <xdr:rowOff>17317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33844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12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14229</xdr:rowOff>
    </xdr:from>
    <xdr:to>
      <xdr:col>85</xdr:col>
      <xdr:colOff>127000</xdr:colOff>
      <xdr:row>79</xdr:row>
      <xdr:rowOff>32784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58779"/>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14229</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8779"/>
          <a:ext cx="889000" cy="3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153434</xdr:rowOff>
    </xdr:from>
    <xdr:to>
      <xdr:col>85</xdr:col>
      <xdr:colOff>177800</xdr:colOff>
      <xdr:row>79</xdr:row>
      <xdr:rowOff>83584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134879</xdr:rowOff>
    </xdr:from>
    <xdr:to>
      <xdr:col>81</xdr:col>
      <xdr:colOff>101600</xdr:colOff>
      <xdr:row>79</xdr:row>
      <xdr:rowOff>65029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56156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4992</xdr:rowOff>
    </xdr:from>
    <xdr:to>
      <xdr:col>85</xdr:col>
      <xdr:colOff>127000</xdr:colOff>
      <xdr:row>97</xdr:row>
      <xdr:rowOff>86878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35642"/>
          <a:ext cx="838200" cy="8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86878</xdr:rowOff>
    </xdr:from>
    <xdr:to>
      <xdr:col>81</xdr:col>
      <xdr:colOff>50800</xdr:colOff>
      <xdr:row>97</xdr:row>
      <xdr:rowOff>109925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17528"/>
          <a:ext cx="889000" cy="2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109925</xdr:rowOff>
    </xdr:from>
    <xdr:to>
      <xdr:col>76</xdr:col>
      <xdr:colOff>114300</xdr:colOff>
      <xdr:row>97</xdr:row>
      <xdr:rowOff>132651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40575"/>
          <a:ext cx="8890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132651</xdr:rowOff>
    </xdr:from>
    <xdr:to>
      <xdr:col>71</xdr:col>
      <xdr:colOff>177800</xdr:colOff>
      <xdr:row>97</xdr:row>
      <xdr:rowOff>165002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63301"/>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125642</xdr:rowOff>
    </xdr:from>
    <xdr:to>
      <xdr:col>85</xdr:col>
      <xdr:colOff>177800</xdr:colOff>
      <xdr:row>97</xdr:row>
      <xdr:rowOff>55792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8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148519</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3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36078</xdr:rowOff>
    </xdr:from>
    <xdr:to>
      <xdr:col>81</xdr:col>
      <xdr:colOff>101600</xdr:colOff>
      <xdr:row>97</xdr:row>
      <xdr:rowOff>137678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128805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5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59125</xdr:rowOff>
    </xdr:from>
    <xdr:to>
      <xdr:col>76</xdr:col>
      <xdr:colOff>165100</xdr:colOff>
      <xdr:row>97</xdr:row>
      <xdr:rowOff>160725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151852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8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81851</xdr:rowOff>
    </xdr:from>
    <xdr:to>
      <xdr:col>72</xdr:col>
      <xdr:colOff>38100</xdr:colOff>
      <xdr:row>98</xdr:row>
      <xdr:rowOff>12001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3128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0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114202</xdr:rowOff>
    </xdr:from>
    <xdr:to>
      <xdr:col>67</xdr:col>
      <xdr:colOff>101600</xdr:colOff>
      <xdr:row>98</xdr:row>
      <xdr:rowOff>44352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4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35479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37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・総務費は、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484,451</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93,490</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自治体情報システム標準化事業等によるもの</a:t>
          </a:r>
          <a:r>
            <a:rPr kumimoji="1" lang="ja-JP" altLang="en-US" sz="1100">
              <a:solidFill>
                <a:schemeClr val="dk1"/>
              </a:solidFill>
              <a:effectLst/>
              <a:latin typeface="+mn-lt"/>
              <a:ea typeface="+mn-ea"/>
              <a:cs typeface="+mn-cs"/>
            </a:rPr>
            <a:t>で、昨年度よりも大幅に増加しているが、</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はほぼ</a:t>
          </a:r>
          <a:r>
            <a:rPr kumimoji="1" lang="ja-JP" altLang="ja-JP" sz="1100">
              <a:solidFill>
                <a:schemeClr val="dk1"/>
              </a:solidFill>
              <a:effectLst/>
              <a:latin typeface="+mn-lt"/>
              <a:ea typeface="+mn-ea"/>
              <a:cs typeface="+mn-cs"/>
            </a:rPr>
            <a:t>同水準</a:t>
          </a:r>
          <a:r>
            <a:rPr kumimoji="1" lang="ja-JP" altLang="en-US"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470,927</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78,248</a:t>
          </a:r>
          <a:r>
            <a:rPr kumimoji="1" lang="ja-JP" altLang="ja-JP" sz="1100">
              <a:solidFill>
                <a:schemeClr val="dk1"/>
              </a:solidFill>
              <a:effectLst/>
              <a:latin typeface="+mn-lt"/>
              <a:ea typeface="+mn-ea"/>
              <a:cs typeface="+mn-cs"/>
            </a:rPr>
            <a:t>円増加している。これは、保健福祉センター長寿命化改修工事</a:t>
          </a:r>
          <a:r>
            <a:rPr kumimoji="1" lang="ja-JP" altLang="en-US" sz="1100">
              <a:solidFill>
                <a:schemeClr val="dk1"/>
              </a:solidFill>
              <a:effectLst/>
              <a:latin typeface="+mn-lt"/>
              <a:ea typeface="+mn-ea"/>
              <a:cs typeface="+mn-cs"/>
            </a:rPr>
            <a:t>やケアハウス設備更新、引き続きの</a:t>
          </a:r>
          <a:r>
            <a:rPr kumimoji="1" lang="ja-JP" altLang="ja-JP" sz="1100">
              <a:solidFill>
                <a:schemeClr val="dk1"/>
              </a:solidFill>
              <a:effectLst/>
              <a:latin typeface="+mn-lt"/>
              <a:ea typeface="+mn-ea"/>
              <a:cs typeface="+mn-cs"/>
            </a:rPr>
            <a:t>臨時特別給付金事業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によるもので、類似団体平均と比較</a:t>
          </a:r>
          <a:r>
            <a:rPr kumimoji="1" lang="ja-JP" altLang="en-US" sz="1100">
              <a:solidFill>
                <a:schemeClr val="dk1"/>
              </a:solidFill>
              <a:effectLst/>
              <a:latin typeface="+mn-lt"/>
              <a:ea typeface="+mn-ea"/>
              <a:cs typeface="+mn-cs"/>
            </a:rPr>
            <a:t>して大きく</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126,547</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140,360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している。これは、単身者用集合住宅建設の完了によるもので、道路や橋梁の補修・改良については計画的に実施しているため、今後は類似団体平均</a:t>
          </a:r>
          <a:r>
            <a:rPr kumimoji="1" lang="ja-JP" altLang="en-US" sz="1100">
              <a:solidFill>
                <a:schemeClr val="dk1"/>
              </a:solidFill>
              <a:effectLst/>
              <a:latin typeface="+mn-lt"/>
              <a:ea typeface="+mn-ea"/>
              <a:cs typeface="+mn-cs"/>
            </a:rPr>
            <a:t>以下もしくは</a:t>
          </a:r>
          <a:r>
            <a:rPr kumimoji="1" lang="ja-JP" altLang="ja-JP" sz="1100">
              <a:solidFill>
                <a:schemeClr val="dk1"/>
              </a:solidFill>
              <a:effectLst/>
              <a:latin typeface="+mn-lt"/>
              <a:ea typeface="+mn-ea"/>
              <a:cs typeface="+mn-cs"/>
            </a:rPr>
            <a:t>同水準を維持すると推測される。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127,906</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80,407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している。これは、体育館耐震化改修工事及び公民館や教員宿舎の改修工事</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によるもので</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各公民館・体育館の耐震改修事業が全て終了したため、今後は類似団体平均以下もしくは同水準を維持すると推測される。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200,713</a:t>
          </a:r>
          <a:r>
            <a:rPr kumimoji="1" lang="ja-JP" altLang="ja-JP" sz="1100">
              <a:solidFill>
                <a:schemeClr val="dk1"/>
              </a:solidFill>
              <a:effectLst/>
              <a:latin typeface="+mn-lt"/>
              <a:ea typeface="+mn-ea"/>
              <a:cs typeface="+mn-cs"/>
            </a:rPr>
            <a:t>円で、前年度より</a:t>
          </a:r>
          <a:r>
            <a:rPr kumimoji="1" lang="en-US" altLang="ja-JP" sz="1100">
              <a:solidFill>
                <a:schemeClr val="dk1"/>
              </a:solidFill>
              <a:effectLst/>
              <a:latin typeface="+mn-lt"/>
              <a:ea typeface="+mn-ea"/>
              <a:cs typeface="+mn-cs"/>
            </a:rPr>
            <a:t>42,985</a:t>
          </a:r>
          <a:r>
            <a:rPr kumimoji="1" lang="ja-JP" altLang="ja-JP" sz="1100">
              <a:solidFill>
                <a:schemeClr val="dk1"/>
              </a:solidFill>
              <a:effectLst/>
              <a:latin typeface="+mn-lt"/>
              <a:ea typeface="+mn-ea"/>
              <a:cs typeface="+mn-cs"/>
            </a:rPr>
            <a:t>円増加している。近年は、単身者用集合住宅の建設、老朽化施設の耐震化・長寿命化改修工事等の財源として村債を多く発行</a:t>
          </a:r>
          <a:r>
            <a:rPr kumimoji="1" lang="ja-JP" altLang="en-US" sz="1100">
              <a:solidFill>
                <a:schemeClr val="dk1"/>
              </a:solidFill>
              <a:effectLst/>
              <a:latin typeface="+mn-lt"/>
              <a:ea typeface="+mn-ea"/>
              <a:cs typeface="+mn-cs"/>
            </a:rPr>
            <a:t>したことから、</a:t>
          </a:r>
          <a:r>
            <a:rPr kumimoji="1" lang="ja-JP" altLang="ja-JP" sz="1100">
              <a:solidFill>
                <a:schemeClr val="dk1"/>
              </a:solidFill>
              <a:effectLst/>
              <a:latin typeface="+mn-lt"/>
              <a:ea typeface="+mn-ea"/>
              <a:cs typeface="+mn-cs"/>
            </a:rPr>
            <a:t>しばらくは公債費の上昇が見込まれる。中長期的な</a:t>
          </a:r>
          <a:r>
            <a:rPr kumimoji="1" lang="ja-JP" altLang="en-US" sz="1100">
              <a:solidFill>
                <a:schemeClr val="dk1"/>
              </a:solidFill>
              <a:effectLst/>
              <a:latin typeface="+mn-lt"/>
              <a:ea typeface="+mn-ea"/>
              <a:cs typeface="+mn-cs"/>
            </a:rPr>
            <a:t>視点に立って</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起債に大きく頼りすぎることのない財政運営に努める。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財政調整基金は、取崩を行わなかったことに加え、近年の積立額増加により、標準財政規模に対する基金残高が</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を超え</a:t>
          </a:r>
          <a:r>
            <a:rPr kumimoji="1" lang="ja-JP" altLang="ja-JP" sz="1100">
              <a:solidFill>
                <a:schemeClr val="dk1"/>
              </a:solidFill>
              <a:effectLst/>
              <a:latin typeface="+mn-lt"/>
              <a:ea typeface="+mn-ea"/>
              <a:cs typeface="+mn-cs"/>
            </a:rPr>
            <a:t>ている。また、実質収支額は継続して黒字を確保しており、実質単年度収支についても平成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年度から黒字を維持している。</a:t>
          </a:r>
          <a:endParaRPr lang="ja-JP" altLang="ja-JP" sz="1400">
            <a:effectLst/>
          </a:endParaRPr>
        </a:p>
        <a:p>
          <a:r>
            <a:rPr kumimoji="1" lang="ja-JP" altLang="ja-JP" sz="1100">
              <a:solidFill>
                <a:schemeClr val="dk1"/>
              </a:solidFill>
              <a:effectLst/>
              <a:latin typeface="+mn-lt"/>
              <a:ea typeface="+mn-ea"/>
              <a:cs typeface="+mn-cs"/>
            </a:rPr>
            <a:t>　しかし、地方税は減少傾向にあり、歳入の</a:t>
          </a:r>
          <a:r>
            <a:rPr kumimoji="1" lang="ja-JP" altLang="en-US" sz="1100">
              <a:solidFill>
                <a:schemeClr val="dk1"/>
              </a:solidFill>
              <a:effectLst/>
              <a:latin typeface="+mn-lt"/>
              <a:ea typeface="+mn-ea"/>
              <a:cs typeface="+mn-cs"/>
            </a:rPr>
            <a:t>大部分を占めている</a:t>
          </a:r>
          <a:r>
            <a:rPr kumimoji="1" lang="ja-JP" altLang="ja-JP" sz="1100">
              <a:solidFill>
                <a:schemeClr val="dk1"/>
              </a:solidFill>
              <a:effectLst/>
              <a:latin typeface="+mn-lt"/>
              <a:ea typeface="+mn-ea"/>
              <a:cs typeface="+mn-cs"/>
            </a:rPr>
            <a:t>地方交付税についても</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年度実施の国勢調査の結果、</a:t>
          </a:r>
          <a:r>
            <a:rPr kumimoji="1" lang="ja-JP" altLang="ja-JP" sz="1100">
              <a:solidFill>
                <a:schemeClr val="dk1"/>
              </a:solidFill>
              <a:effectLst/>
              <a:latin typeface="+mn-lt"/>
              <a:ea typeface="+mn-ea"/>
              <a:cs typeface="+mn-cs"/>
            </a:rPr>
            <a:t>人口減少等の理由</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減額となる可能性もあることから、引き続き歳出全般にわ</a:t>
          </a:r>
          <a:r>
            <a:rPr kumimoji="1" lang="ja-JP" altLang="en-US" sz="1100">
              <a:solidFill>
                <a:schemeClr val="dk1"/>
              </a:solidFill>
              <a:effectLst/>
              <a:latin typeface="+mn-lt"/>
              <a:ea typeface="+mn-ea"/>
              <a:cs typeface="+mn-cs"/>
            </a:rPr>
            <a:t>たって</a:t>
          </a:r>
          <a:r>
            <a:rPr kumimoji="1" lang="ja-JP" altLang="ja-JP" sz="1100">
              <a:solidFill>
                <a:schemeClr val="dk1"/>
              </a:solidFill>
              <a:effectLst/>
              <a:latin typeface="+mn-lt"/>
              <a:ea typeface="+mn-ea"/>
              <a:cs typeface="+mn-cs"/>
            </a:rPr>
            <a:t>見直しを進め、財政の健全化に努める。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奈良県御杖村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年度以前と比べ</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黒字額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減少しているが、これは決算余剰金として、令和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164,000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410,000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258,000</a:t>
          </a:r>
          <a:r>
            <a:rPr kumimoji="1" lang="ja-JP" altLang="ja-JP" sz="1100">
              <a:solidFill>
                <a:schemeClr val="dk1"/>
              </a:solidFill>
              <a:effectLst/>
              <a:latin typeface="+mn-lt"/>
              <a:ea typeface="+mn-ea"/>
              <a:cs typeface="+mn-cs"/>
            </a:rPr>
            <a:t>千円、令和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166,000</a:t>
          </a:r>
          <a:r>
            <a:rPr kumimoji="1" lang="ja-JP" altLang="ja-JP" sz="1100">
              <a:solidFill>
                <a:schemeClr val="dk1"/>
              </a:solidFill>
              <a:effectLst/>
              <a:latin typeface="+mn-lt"/>
              <a:ea typeface="+mn-ea"/>
              <a:cs typeface="+mn-cs"/>
            </a:rPr>
            <a:t>千円を財政調整基金に積み立て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年度は、財政調整基金と令和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年度に取崩しを行った公共施設整備基金にあわせて</a:t>
          </a:r>
          <a:r>
            <a:rPr kumimoji="1" lang="en-US" altLang="ja-JP" sz="1100">
              <a:solidFill>
                <a:schemeClr val="dk1"/>
              </a:solidFill>
              <a:effectLst/>
              <a:latin typeface="+mn-lt"/>
              <a:ea typeface="+mn-ea"/>
              <a:cs typeface="+mn-cs"/>
            </a:rPr>
            <a:t>208,000</a:t>
          </a:r>
          <a:r>
            <a:rPr kumimoji="1" lang="ja-JP" altLang="en-US" sz="1100">
              <a:solidFill>
                <a:schemeClr val="dk1"/>
              </a:solidFill>
              <a:effectLst/>
              <a:latin typeface="+mn-lt"/>
              <a:ea typeface="+mn-ea"/>
              <a:cs typeface="+mn-cs"/>
            </a:rPr>
            <a:t>千円を積み立</a:t>
          </a:r>
          <a:r>
            <a:rPr kumimoji="1" lang="ja-JP" altLang="ja-JP" sz="1100">
              <a:solidFill>
                <a:schemeClr val="dk1"/>
              </a:solidFill>
              <a:effectLst/>
              <a:latin typeface="+mn-lt"/>
              <a:ea typeface="+mn-ea"/>
              <a:cs typeface="+mn-cs"/>
            </a:rPr>
            <a:t>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ためである。</a:t>
          </a:r>
          <a:endParaRPr lang="ja-JP" altLang="ja-JP" sz="1400">
            <a:effectLst/>
          </a:endParaRPr>
        </a:p>
        <a:p>
          <a:r>
            <a:rPr kumimoji="1" lang="ja-JP" altLang="ja-JP" sz="1100">
              <a:solidFill>
                <a:schemeClr val="dk1"/>
              </a:solidFill>
              <a:effectLst/>
              <a:latin typeface="+mn-lt"/>
              <a:ea typeface="+mn-ea"/>
              <a:cs typeface="+mn-cs"/>
            </a:rPr>
            <a:t>　国民健康保険特別会計や介護保険特別会計、後期高齢者医療特別会計においては、例年黒字を維持しているものの、生産年齢人口の減少や高齢者人口の増加等により、厳しい運営状況となっている。特に、国民健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診療施設勘定</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については、患者数の減少に伴い診療収入が減少している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村には欠かせない直営診療施設であるため、単年度収支が赤字となっても一般会計から補塡を行い、診療経営の維持に努めなければならない。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なお、簡易水道事業会計は、令和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年度より法適化となったため、令和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年度から新しく数値が入っている。</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特別会計時代の数値は、その他会計欄。</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一般会計、特別会計</a:t>
          </a:r>
          <a:r>
            <a:rPr kumimoji="1" lang="ja-JP" altLang="en-US" sz="1100">
              <a:solidFill>
                <a:schemeClr val="dk1"/>
              </a:solidFill>
              <a:effectLst/>
              <a:latin typeface="+mn-lt"/>
              <a:ea typeface="+mn-ea"/>
              <a:cs typeface="+mn-cs"/>
            </a:rPr>
            <a:t>そして事業会計いずれ</a:t>
          </a:r>
          <a:r>
            <a:rPr kumimoji="1" lang="ja-JP" altLang="ja-JP" sz="1100">
              <a:solidFill>
                <a:schemeClr val="dk1"/>
              </a:solidFill>
              <a:effectLst/>
              <a:latin typeface="+mn-lt"/>
              <a:ea typeface="+mn-ea"/>
              <a:cs typeface="+mn-cs"/>
            </a:rPr>
            <a:t>も赤字は発生しておらず、連結実質赤字比率は黒字で推移しているが、</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安定した運営に向けて財政健全化に取り組んでいく。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2662830</v>
      </c>
      <c r="BO4" s="449"/>
      <c r="BP4" s="449"/>
      <c r="BQ4" s="449"/>
      <c r="BR4" s="449"/>
      <c r="BS4" s="449"/>
      <c r="BT4" s="449"/>
      <c r="BU4" s="450"/>
      <c r="BV4" s="448">
        <v>2854874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10.7</v>
      </c>
      <c r="CU4" s="589"/>
      <c r="CV4" s="589"/>
      <c r="CW4" s="589"/>
      <c r="CX4" s="589"/>
      <c r="CY4" s="589"/>
      <c r="CZ4" s="589"/>
      <c r="DA4" s="590"/>
      <c r="DB4" s="588">
        <v>12.5</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2496810</v>
      </c>
      <c r="BO5" s="420"/>
      <c r="BP5" s="420"/>
      <c r="BQ5" s="420"/>
      <c r="BR5" s="420"/>
      <c r="BS5" s="420"/>
      <c r="BT5" s="420"/>
      <c r="BU5" s="421"/>
      <c r="BV5" s="419">
        <v>2669499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79.7</v>
      </c>
      <c r="CU5" s="417"/>
      <c r="CV5" s="417"/>
      <c r="CW5" s="417"/>
      <c r="CX5" s="417"/>
      <c r="CY5" s="417"/>
      <c r="CZ5" s="417"/>
      <c r="DA5" s="418"/>
      <c r="DB5" s="416">
        <v>78.5</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166020</v>
      </c>
      <c r="BO6" s="420"/>
      <c r="BP6" s="420"/>
      <c r="BQ6" s="420"/>
      <c r="BR6" s="420"/>
      <c r="BS6" s="420"/>
      <c r="BT6" s="420"/>
      <c r="BU6" s="421"/>
      <c r="BV6" s="419">
        <v>185375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79.900000000000006</v>
      </c>
      <c r="CU6" s="563"/>
      <c r="CV6" s="563"/>
      <c r="CW6" s="563"/>
      <c r="CX6" s="563"/>
      <c r="CY6" s="563"/>
      <c r="CZ6" s="563"/>
      <c r="DA6" s="564"/>
      <c r="DB6" s="562">
        <v>78.7</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2763</v>
      </c>
      <c r="BO7" s="420"/>
      <c r="BP7" s="420"/>
      <c r="BQ7" s="420"/>
      <c r="BR7" s="420"/>
      <c r="BS7" s="420"/>
      <c r="BT7" s="420"/>
      <c r="BU7" s="421"/>
      <c r="BV7" s="419">
        <v>6538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1529254</v>
      </c>
      <c r="CU7" s="420"/>
      <c r="CV7" s="420"/>
      <c r="CW7" s="420"/>
      <c r="CX7" s="420"/>
      <c r="CY7" s="420"/>
      <c r="CZ7" s="420"/>
      <c r="DA7" s="421"/>
      <c r="DB7" s="419">
        <v>1433991</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163257</v>
      </c>
      <c r="BO8" s="420"/>
      <c r="BP8" s="420"/>
      <c r="BQ8" s="420"/>
      <c r="BR8" s="420"/>
      <c r="BS8" s="420"/>
      <c r="BT8" s="420"/>
      <c r="BU8" s="421"/>
      <c r="BV8" s="419">
        <v>178837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0.13</v>
      </c>
      <c r="CU8" s="523"/>
      <c r="CV8" s="523"/>
      <c r="CW8" s="523"/>
      <c r="CX8" s="523"/>
      <c r="CY8" s="523"/>
      <c r="CZ8" s="523"/>
      <c r="DA8" s="524"/>
      <c r="DB8" s="522">
        <v>0.13</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1479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-15580</v>
      </c>
      <c r="BO9" s="420"/>
      <c r="BP9" s="420"/>
      <c r="BQ9" s="420"/>
      <c r="BR9" s="420"/>
      <c r="BS9" s="420"/>
      <c r="BT9" s="420"/>
      <c r="BU9" s="421"/>
      <c r="BV9" s="419">
        <v>7072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14.3</v>
      </c>
      <c r="CU9" s="417"/>
      <c r="CV9" s="417"/>
      <c r="CW9" s="417"/>
      <c r="CX9" s="417"/>
      <c r="CY9" s="417"/>
      <c r="CZ9" s="417"/>
      <c r="DA9" s="418"/>
      <c r="DB9" s="416">
        <v>12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1759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26920</v>
      </c>
      <c r="BO10" s="420"/>
      <c r="BP10" s="420"/>
      <c r="BQ10" s="420"/>
      <c r="BR10" s="420"/>
      <c r="BS10" s="420"/>
      <c r="BT10" s="420"/>
      <c r="BU10" s="421"/>
      <c r="BV10" s="419">
        <v>169141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1347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1336</v>
      </c>
      <c r="S13" s="507"/>
      <c r="T13" s="507"/>
      <c r="U13" s="507"/>
      <c r="V13" s="508"/>
      <c r="W13" s="509" t="s">
        <v>131</v>
      </c>
      <c r="X13" s="405"/>
      <c r="Y13" s="405"/>
      <c r="Z13" s="405"/>
      <c r="AA13" s="405"/>
      <c r="AB13" s="406"/>
      <c r="AC13" s="372">
        <v>102</v>
      </c>
      <c r="AD13" s="373"/>
      <c r="AE13" s="373"/>
      <c r="AF13" s="373"/>
      <c r="AG13" s="374"/>
      <c r="AH13" s="372">
        <v>176</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11340</v>
      </c>
      <c r="BO13" s="420"/>
      <c r="BP13" s="420"/>
      <c r="BQ13" s="420"/>
      <c r="BR13" s="420"/>
      <c r="BS13" s="420"/>
      <c r="BT13" s="420"/>
      <c r="BU13" s="421"/>
      <c r="BV13" s="419">
        <v>176213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5.4</v>
      </c>
      <c r="CU13" s="417"/>
      <c r="CV13" s="417"/>
      <c r="CW13" s="417"/>
      <c r="CX13" s="417"/>
      <c r="CY13" s="417"/>
      <c r="CZ13" s="417"/>
      <c r="DA13" s="418"/>
      <c r="DB13" s="416">
        <v>4.3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1412</v>
      </c>
      <c r="S14" s="507"/>
      <c r="T14" s="507"/>
      <c r="U14" s="507"/>
      <c r="V14" s="508"/>
      <c r="W14" s="510"/>
      <c r="X14" s="408"/>
      <c r="Y14" s="408"/>
      <c r="Z14" s="408"/>
      <c r="AA14" s="408"/>
      <c r="AB14" s="409"/>
      <c r="AC14" s="499">
        <v>15.9</v>
      </c>
      <c r="AD14" s="500"/>
      <c r="AE14" s="500"/>
      <c r="AF14" s="500"/>
      <c r="AG14" s="501"/>
      <c r="AH14" s="499">
        <v>21.8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1401</v>
      </c>
      <c r="S15" s="507"/>
      <c r="T15" s="507"/>
      <c r="U15" s="507"/>
      <c r="V15" s="508"/>
      <c r="W15" s="509" t="s">
        <v>137</v>
      </c>
      <c r="X15" s="405"/>
      <c r="Y15" s="405"/>
      <c r="Z15" s="405"/>
      <c r="AA15" s="405"/>
      <c r="AB15" s="406"/>
      <c r="AC15" s="372">
        <v>149</v>
      </c>
      <c r="AD15" s="373"/>
      <c r="AE15" s="373"/>
      <c r="AF15" s="373"/>
      <c r="AG15" s="374"/>
      <c r="AH15" s="372">
        <v>187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191548</v>
      </c>
      <c r="BO15" s="449"/>
      <c r="BP15" s="449"/>
      <c r="BQ15" s="449"/>
      <c r="BR15" s="449"/>
      <c r="BS15" s="449"/>
      <c r="BT15" s="449"/>
      <c r="BU15" s="450"/>
      <c r="BV15" s="448">
        <v>180882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23.2</v>
      </c>
      <c r="AD16" s="500"/>
      <c r="AE16" s="500"/>
      <c r="AF16" s="500"/>
      <c r="AG16" s="501"/>
      <c r="AH16" s="499">
        <v>23.1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1496312</v>
      </c>
      <c r="BO16" s="420"/>
      <c r="BP16" s="420"/>
      <c r="BQ16" s="420"/>
      <c r="BR16" s="420"/>
      <c r="BS16" s="420"/>
      <c r="BT16" s="420"/>
      <c r="BU16" s="421"/>
      <c r="BV16" s="419">
        <v>1430887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391</v>
      </c>
      <c r="AD17" s="373"/>
      <c r="AE17" s="373"/>
      <c r="AF17" s="373"/>
      <c r="AG17" s="374"/>
      <c r="AH17" s="372">
        <v>446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221928</v>
      </c>
      <c r="BO17" s="420"/>
      <c r="BP17" s="420"/>
      <c r="BQ17" s="420"/>
      <c r="BR17" s="420"/>
      <c r="BS17" s="420"/>
      <c r="BT17" s="420"/>
      <c r="BU17" s="421"/>
      <c r="BV17" s="419">
        <v>211660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79.58</v>
      </c>
      <c r="M18" s="472"/>
      <c r="N18" s="472"/>
      <c r="O18" s="472"/>
      <c r="P18" s="472"/>
      <c r="Q18" s="472"/>
      <c r="R18" s="473"/>
      <c r="S18" s="473"/>
      <c r="T18" s="473"/>
      <c r="U18" s="473"/>
      <c r="V18" s="474"/>
      <c r="W18" s="490"/>
      <c r="X18" s="491"/>
      <c r="Y18" s="491"/>
      <c r="Z18" s="491"/>
      <c r="AA18" s="491"/>
      <c r="AB18" s="515"/>
      <c r="AC18" s="389">
        <v>60.9</v>
      </c>
      <c r="AD18" s="390"/>
      <c r="AE18" s="390"/>
      <c r="AF18" s="390"/>
      <c r="AG18" s="475"/>
      <c r="AH18" s="389">
        <v>55.1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1221069</v>
      </c>
      <c r="BO18" s="420"/>
      <c r="BP18" s="420"/>
      <c r="BQ18" s="420"/>
      <c r="BR18" s="420"/>
      <c r="BS18" s="420"/>
      <c r="BT18" s="420"/>
      <c r="BU18" s="421"/>
      <c r="BV18" s="419">
        <v>1126174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1893038</v>
      </c>
      <c r="BO19" s="420"/>
      <c r="BP19" s="420"/>
      <c r="BQ19" s="420"/>
      <c r="BR19" s="420"/>
      <c r="BS19" s="420"/>
      <c r="BT19" s="420"/>
      <c r="BU19" s="421"/>
      <c r="BV19" s="419">
        <v>1852886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705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3161764</v>
      </c>
      <c r="BO22" s="449"/>
      <c r="BP22" s="449"/>
      <c r="BQ22" s="449"/>
      <c r="BR22" s="449"/>
      <c r="BS22" s="449"/>
      <c r="BT22" s="449"/>
      <c r="BU22" s="450"/>
      <c r="BV22" s="448">
        <v>3058059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3052396</v>
      </c>
      <c r="BO23" s="420"/>
      <c r="BP23" s="420"/>
      <c r="BQ23" s="420"/>
      <c r="BR23" s="420"/>
      <c r="BS23" s="420"/>
      <c r="BT23" s="420"/>
      <c r="BU23" s="421"/>
      <c r="BV23" s="419">
        <v>2921556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6000</v>
      </c>
      <c r="R24" s="373"/>
      <c r="S24" s="373"/>
      <c r="T24" s="373"/>
      <c r="U24" s="373"/>
      <c r="V24" s="374"/>
      <c r="W24" s="462"/>
      <c r="X24" s="399"/>
      <c r="Y24" s="400"/>
      <c r="Z24" s="375" t="s">
        <v>161</v>
      </c>
      <c r="AA24" s="376"/>
      <c r="AB24" s="376"/>
      <c r="AC24" s="376"/>
      <c r="AD24" s="376"/>
      <c r="AE24" s="376"/>
      <c r="AF24" s="376"/>
      <c r="AG24" s="377"/>
      <c r="AH24" s="372">
        <v>48</v>
      </c>
      <c r="AI24" s="373"/>
      <c r="AJ24" s="373"/>
      <c r="AK24" s="373"/>
      <c r="AL24" s="374"/>
      <c r="AM24" s="372">
        <v>140640</v>
      </c>
      <c r="AN24" s="373"/>
      <c r="AO24" s="373"/>
      <c r="AP24" s="373"/>
      <c r="AQ24" s="373"/>
      <c r="AR24" s="374"/>
      <c r="AS24" s="372">
        <v>2930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2700456</v>
      </c>
      <c r="BO24" s="420"/>
      <c r="BP24" s="420"/>
      <c r="BQ24" s="420"/>
      <c r="BR24" s="420"/>
      <c r="BS24" s="420"/>
      <c r="BT24" s="420"/>
      <c r="BU24" s="421"/>
      <c r="BV24" s="419">
        <v>2534377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5300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141115</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4700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1920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247309</v>
      </c>
      <c r="BO27" s="454"/>
      <c r="BP27" s="454"/>
      <c r="BQ27" s="454"/>
      <c r="BR27" s="454"/>
      <c r="BS27" s="454"/>
      <c r="BT27" s="454"/>
      <c r="BU27" s="455"/>
      <c r="BV27" s="453">
        <v>247309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1520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2160410</v>
      </c>
      <c r="BO28" s="449"/>
      <c r="BP28" s="449"/>
      <c r="BQ28" s="449"/>
      <c r="BR28" s="449"/>
      <c r="BS28" s="449"/>
      <c r="BT28" s="449"/>
      <c r="BU28" s="450"/>
      <c r="BV28" s="448">
        <v>2133491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6</v>
      </c>
      <c r="M29" s="373"/>
      <c r="N29" s="373"/>
      <c r="O29" s="373"/>
      <c r="P29" s="374"/>
      <c r="Q29" s="372">
        <v>1470</v>
      </c>
      <c r="R29" s="373"/>
      <c r="S29" s="373"/>
      <c r="T29" s="373"/>
      <c r="U29" s="373"/>
      <c r="V29" s="374"/>
      <c r="W29" s="463"/>
      <c r="X29" s="464"/>
      <c r="Y29" s="465"/>
      <c r="Z29" s="375" t="s">
        <v>176</v>
      </c>
      <c r="AA29" s="376"/>
      <c r="AB29" s="376"/>
      <c r="AC29" s="376"/>
      <c r="AD29" s="376"/>
      <c r="AE29" s="376"/>
      <c r="AF29" s="376"/>
      <c r="AG29" s="377"/>
      <c r="AH29" s="372">
        <v>48</v>
      </c>
      <c r="AI29" s="373"/>
      <c r="AJ29" s="373"/>
      <c r="AK29" s="373"/>
      <c r="AL29" s="374"/>
      <c r="AM29" s="372">
        <v>140640</v>
      </c>
      <c r="AN29" s="373"/>
      <c r="AO29" s="373"/>
      <c r="AP29" s="373"/>
      <c r="AQ29" s="373"/>
      <c r="AR29" s="374"/>
      <c r="AS29" s="372">
        <v>2930</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439339</v>
      </c>
      <c r="BO29" s="420"/>
      <c r="BP29" s="420"/>
      <c r="BQ29" s="420"/>
      <c r="BR29" s="420"/>
      <c r="BS29" s="420"/>
      <c r="BT29" s="420"/>
      <c r="BU29" s="421"/>
      <c r="BV29" s="419">
        <v>438848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1555728</v>
      </c>
      <c r="BO30" s="454"/>
      <c r="BP30" s="454"/>
      <c r="BQ30" s="454"/>
      <c r="BR30" s="454"/>
      <c r="BS30" s="454"/>
      <c r="BT30" s="454"/>
      <c r="BU30" s="455"/>
      <c r="BV30" s="453">
        <v>1365360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株式会社みつえ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国民健康保険特別会計（診療施設勘定）</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曽爾御杖行政一部事務組合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東宇陀環境衛生組合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奈良広域水質検査センター組合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桜井宇陀広域連合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奈良県住宅新築資金貸付金回収管理組合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奈良県後期高齢者医療広域連合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奈良県広域消防組合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RlPBLCAs0KwhTwJRo6BZKndHEwH9t5pT93UnYtz1xIsGPNyEP248kb3w6j17TsIlpTu8Vb4CuPge9XOUyaE6A==" saltValue="Yl0/J+o+fXwEUGyA7KKp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v>14.98</v>
      </c>
      <c r="G34" s="33">
        <v>10.98</v>
      </c>
      <c r="H34" s="33">
        <v>11.79</v>
      </c>
      <c r="I34" s="33">
        <v>12.47</v>
      </c>
      <c r="J34" s="34">
        <v>10.67</v>
      </c>
      <c r="K34" s="22"/>
      <c r="L34" s="22"/>
      <c r="M34" s="22"/>
      <c r="N34" s="22"/>
      <c r="O34" s="22"/>
      <c r="P34" s="22"/>
    </row>
    <row r="35" spans="1:16" ht="39" customHeight="1" x14ac:dyDescent="0.15">
      <c r="A35" s="22"/>
      <c r="B35" s="35"/>
      <c r="C35" s="1145" t="s">
        <v>529</v>
      </c>
      <c r="D35" s="1146"/>
      <c r="E35" s="1147"/>
      <c r="F35" s="36">
        <v>1.87</v>
      </c>
      <c r="G35" s="37">
        <v>2.67</v>
      </c>
      <c r="H35" s="37">
        <v>3.36</v>
      </c>
      <c r="I35" s="37">
        <v>2.93</v>
      </c>
      <c r="J35" s="38">
        <v>2.44</v>
      </c>
      <c r="K35" s="22"/>
      <c r="L35" s="22"/>
      <c r="M35" s="22"/>
      <c r="N35" s="22"/>
      <c r="O35" s="22"/>
      <c r="P35" s="22"/>
    </row>
    <row r="36" spans="1:16" ht="39" customHeight="1" x14ac:dyDescent="0.15">
      <c r="A36" s="22"/>
      <c r="B36" s="35"/>
      <c r="C36" s="1145" t="s">
        <v>530</v>
      </c>
      <c r="D36" s="1146"/>
      <c r="E36" s="1147"/>
      <c r="F36" s="36" t="s">
        <v>484</v>
      </c>
      <c r="G36" s="37" t="s">
        <v>484</v>
      </c>
      <c r="H36" s="37" t="s">
        <v>484</v>
      </c>
      <c r="I36" s="37" t="s">
        <v>484</v>
      </c>
      <c r="J36" s="38">
        <v>1.42</v>
      </c>
      <c r="K36" s="22"/>
      <c r="L36" s="22"/>
      <c r="M36" s="22"/>
      <c r="N36" s="22"/>
      <c r="O36" s="22"/>
      <c r="P36" s="22"/>
    </row>
    <row r="37" spans="1:16" ht="39" customHeight="1" x14ac:dyDescent="0.15">
      <c r="A37" s="22"/>
      <c r="B37" s="35"/>
      <c r="C37" s="1145" t="s">
        <v>531</v>
      </c>
      <c r="D37" s="1146"/>
      <c r="E37" s="1147"/>
      <c r="F37" s="36">
        <v>0.39</v>
      </c>
      <c r="G37" s="37">
        <v>0.25</v>
      </c>
      <c r="H37" s="37">
        <v>0.01</v>
      </c>
      <c r="I37" s="37">
        <v>0.02</v>
      </c>
      <c r="J37" s="38">
        <v>7.0000000000000007E-2</v>
      </c>
      <c r="K37" s="22"/>
      <c r="L37" s="22"/>
      <c r="M37" s="22"/>
      <c r="N37" s="22"/>
      <c r="O37" s="22"/>
      <c r="P37" s="22"/>
    </row>
    <row r="38" spans="1:16" ht="39" customHeight="1" x14ac:dyDescent="0.15">
      <c r="A38" s="22"/>
      <c r="B38" s="35"/>
      <c r="C38" s="1145" t="s">
        <v>532</v>
      </c>
      <c r="D38" s="1146"/>
      <c r="E38" s="1147"/>
      <c r="F38" s="36">
        <v>0</v>
      </c>
      <c r="G38" s="37">
        <v>0</v>
      </c>
      <c r="H38" s="37">
        <v>0</v>
      </c>
      <c r="I38" s="37">
        <v>0</v>
      </c>
      <c r="J38" s="38">
        <v>0</v>
      </c>
      <c r="K38" s="22"/>
      <c r="L38" s="22"/>
      <c r="M38" s="22"/>
      <c r="N38" s="22"/>
      <c r="O38" s="22"/>
      <c r="P38" s="22"/>
    </row>
    <row r="39" spans="1:16" ht="39" customHeight="1" x14ac:dyDescent="0.15">
      <c r="A39" s="22"/>
      <c r="B39" s="35"/>
      <c r="C39" s="1145" t="s">
        <v>533</v>
      </c>
      <c r="D39" s="1146"/>
      <c r="E39" s="1147"/>
      <c r="F39" s="36">
        <v>0</v>
      </c>
      <c r="G39" s="37">
        <v>0.49</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534</v>
      </c>
      <c r="D42" s="1146"/>
      <c r="E42" s="1147"/>
      <c r="F42" s="36" t="s">
        <v>484</v>
      </c>
      <c r="G42" s="37" t="s">
        <v>484</v>
      </c>
      <c r="H42" s="37" t="s">
        <v>484</v>
      </c>
      <c r="I42" s="37" t="s">
        <v>484</v>
      </c>
      <c r="J42" s="38" t="s">
        <v>484</v>
      </c>
      <c r="K42" s="22"/>
      <c r="L42" s="22"/>
      <c r="M42" s="22"/>
      <c r="N42" s="22"/>
      <c r="O42" s="22"/>
      <c r="P42" s="22"/>
    </row>
    <row r="43" spans="1:16" ht="39" customHeight="1" thickBot="1" x14ac:dyDescent="0.2">
      <c r="A43" s="22"/>
      <c r="B43" s="40"/>
      <c r="C43" s="1148" t="s">
        <v>535</v>
      </c>
      <c r="D43" s="1149"/>
      <c r="E43" s="1150"/>
      <c r="F43" s="41">
        <v>0.01</v>
      </c>
      <c r="G43" s="42">
        <v>0.19</v>
      </c>
      <c r="H43" s="42">
        <v>0.06</v>
      </c>
      <c r="I43" s="42">
        <v>0.74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23focLDTvPc8qPrGFG/dmuPmxcQthrGdmXMuq8aQPB/EbImTWi53TUYa/Q1swqtZKY8aM698nIIHHrSSUwr1A==" saltValue="OdRa529LgBdrGzI2xau1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183</v>
      </c>
      <c r="L45" s="60">
        <v>203</v>
      </c>
      <c r="M45" s="60">
        <v>214</v>
      </c>
      <c r="N45" s="60">
        <v>224</v>
      </c>
      <c r="O45" s="61">
        <v>270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15">
      <c r="A48" s="48"/>
      <c r="B48" s="1178"/>
      <c r="C48" s="1179"/>
      <c r="D48" s="62"/>
      <c r="E48" s="1155" t="s">
        <v>13</v>
      </c>
      <c r="F48" s="1155"/>
      <c r="G48" s="1155"/>
      <c r="H48" s="1155"/>
      <c r="I48" s="1155"/>
      <c r="J48" s="1156"/>
      <c r="K48" s="63">
        <v>27</v>
      </c>
      <c r="L48" s="64">
        <v>31</v>
      </c>
      <c r="M48" s="64">
        <v>28</v>
      </c>
      <c r="N48" s="64">
        <v>25</v>
      </c>
      <c r="O48" s="65">
        <v>20</v>
      </c>
      <c r="P48" s="48"/>
      <c r="Q48" s="48"/>
      <c r="R48" s="48"/>
      <c r="S48" s="48"/>
      <c r="T48" s="48"/>
      <c r="U48" s="48"/>
    </row>
    <row r="49" spans="1:21" ht="30.75" customHeight="1" x14ac:dyDescent="0.15">
      <c r="A49" s="48"/>
      <c r="B49" s="1178"/>
      <c r="C49" s="1179"/>
      <c r="D49" s="62"/>
      <c r="E49" s="1155" t="s">
        <v>14</v>
      </c>
      <c r="F49" s="1155"/>
      <c r="G49" s="1155"/>
      <c r="H49" s="1155"/>
      <c r="I49" s="1155"/>
      <c r="J49" s="1156"/>
      <c r="K49" s="63">
        <v>6</v>
      </c>
      <c r="L49" s="64">
        <v>6</v>
      </c>
      <c r="M49" s="64">
        <v>5</v>
      </c>
      <c r="N49" s="64">
        <v>5</v>
      </c>
      <c r="O49" s="65">
        <v>6</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164</v>
      </c>
      <c r="L52" s="64">
        <v>207</v>
      </c>
      <c r="M52" s="64">
        <v>180</v>
      </c>
      <c r="N52" s="64">
        <v>185</v>
      </c>
      <c r="O52" s="65">
        <v>221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52</v>
      </c>
      <c r="L53" s="69">
        <v>33</v>
      </c>
      <c r="M53" s="69">
        <v>67</v>
      </c>
      <c r="N53" s="69">
        <v>69</v>
      </c>
      <c r="O53" s="70">
        <v>75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DGimQ2mr4ViWtqNz++cbqBIvCGwZAbfz8ZdPZcW41eTy7mTyfoU/zAaIRMGcpdbkAeSBK1hupGxXOYv+HA/4g==" saltValue="l87Q6dFVmep7cJBM/BtT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2226</v>
      </c>
      <c r="J41" s="344">
        <v>2575</v>
      </c>
      <c r="K41" s="344">
        <v>2736</v>
      </c>
      <c r="L41" s="344">
        <v>3058</v>
      </c>
      <c r="M41" s="345">
        <v>3162</v>
      </c>
    </row>
    <row r="42" spans="2:13" ht="27.75" customHeight="1" x14ac:dyDescent="0.15">
      <c r="B42" s="1186"/>
      <c r="C42" s="1187"/>
      <c r="D42" s="106"/>
      <c r="E42" s="1190" t="s">
        <v>32</v>
      </c>
      <c r="F42" s="1190"/>
      <c r="G42" s="1190"/>
      <c r="H42" s="1191"/>
      <c r="I42" s="346" t="s">
        <v>484</v>
      </c>
      <c r="J42" s="347" t="s">
        <v>484</v>
      </c>
      <c r="K42" s="347" t="s">
        <v>484</v>
      </c>
      <c r="L42" s="347" t="s">
        <v>484</v>
      </c>
      <c r="M42" s="348" t="s">
        <v>484</v>
      </c>
    </row>
    <row r="43" spans="2:13" ht="27.75" customHeight="1" x14ac:dyDescent="0.15">
      <c r="B43" s="1186"/>
      <c r="C43" s="1187"/>
      <c r="D43" s="106"/>
      <c r="E43" s="1190" t="s">
        <v>33</v>
      </c>
      <c r="F43" s="1190"/>
      <c r="G43" s="1190"/>
      <c r="H43" s="1191"/>
      <c r="I43" s="346">
        <v>179</v>
      </c>
      <c r="J43" s="347">
        <v>177</v>
      </c>
      <c r="K43" s="347">
        <v>179</v>
      </c>
      <c r="L43" s="347">
        <v>204</v>
      </c>
      <c r="M43" s="348">
        <v>230</v>
      </c>
    </row>
    <row r="44" spans="2:13" ht="27.75" customHeight="1" x14ac:dyDescent="0.15">
      <c r="B44" s="1186"/>
      <c r="C44" s="1187"/>
      <c r="D44" s="106"/>
      <c r="E44" s="1190" t="s">
        <v>34</v>
      </c>
      <c r="F44" s="1190"/>
      <c r="G44" s="1190"/>
      <c r="H44" s="1191"/>
      <c r="I44" s="346">
        <v>17</v>
      </c>
      <c r="J44" s="347">
        <v>21</v>
      </c>
      <c r="K44" s="347">
        <v>23</v>
      </c>
      <c r="L44" s="347">
        <v>21</v>
      </c>
      <c r="M44" s="348">
        <v>23</v>
      </c>
    </row>
    <row r="45" spans="2:13" ht="27.75" customHeight="1" x14ac:dyDescent="0.15">
      <c r="B45" s="1186"/>
      <c r="C45" s="1187"/>
      <c r="D45" s="106"/>
      <c r="E45" s="1190" t="s">
        <v>35</v>
      </c>
      <c r="F45" s="1190"/>
      <c r="G45" s="1190"/>
      <c r="H45" s="1191"/>
      <c r="I45" s="346">
        <v>486</v>
      </c>
      <c r="J45" s="347">
        <v>469</v>
      </c>
      <c r="K45" s="347">
        <v>447</v>
      </c>
      <c r="L45" s="347">
        <v>445</v>
      </c>
      <c r="M45" s="348">
        <v>427</v>
      </c>
    </row>
    <row r="46" spans="2:13" ht="27.75" customHeight="1" x14ac:dyDescent="0.15">
      <c r="B46" s="1186"/>
      <c r="C46" s="1187"/>
      <c r="D46" s="107"/>
      <c r="E46" s="1190" t="s">
        <v>36</v>
      </c>
      <c r="F46" s="1190"/>
      <c r="G46" s="1190"/>
      <c r="H46" s="1191"/>
      <c r="I46" s="346" t="s">
        <v>484</v>
      </c>
      <c r="J46" s="347" t="s">
        <v>484</v>
      </c>
      <c r="K46" s="347" t="s">
        <v>484</v>
      </c>
      <c r="L46" s="347" t="s">
        <v>484</v>
      </c>
      <c r="M46" s="348" t="s">
        <v>484</v>
      </c>
    </row>
    <row r="47" spans="2:13" ht="27.75" customHeight="1" x14ac:dyDescent="0.15">
      <c r="B47" s="1186"/>
      <c r="C47" s="1187"/>
      <c r="D47" s="108"/>
      <c r="E47" s="1200" t="s">
        <v>37</v>
      </c>
      <c r="F47" s="1201"/>
      <c r="G47" s="1201"/>
      <c r="H47" s="1202"/>
      <c r="I47" s="346" t="s">
        <v>484</v>
      </c>
      <c r="J47" s="347" t="s">
        <v>484</v>
      </c>
      <c r="K47" s="347" t="s">
        <v>484</v>
      </c>
      <c r="L47" s="347" t="s">
        <v>484</v>
      </c>
      <c r="M47" s="348" t="s">
        <v>484</v>
      </c>
    </row>
    <row r="48" spans="2:13" ht="27.75" customHeight="1" x14ac:dyDescent="0.15">
      <c r="B48" s="1186"/>
      <c r="C48" s="1187"/>
      <c r="D48" s="106"/>
      <c r="E48" s="1190" t="s">
        <v>38</v>
      </c>
      <c r="F48" s="1190"/>
      <c r="G48" s="1190"/>
      <c r="H48" s="1191"/>
      <c r="I48" s="346" t="s">
        <v>484</v>
      </c>
      <c r="J48" s="347" t="s">
        <v>484</v>
      </c>
      <c r="K48" s="347" t="s">
        <v>484</v>
      </c>
      <c r="L48" s="347" t="s">
        <v>484</v>
      </c>
      <c r="M48" s="348" t="s">
        <v>484</v>
      </c>
    </row>
    <row r="49" spans="2:13" ht="27.75" customHeight="1" x14ac:dyDescent="0.15">
      <c r="B49" s="1188"/>
      <c r="C49" s="1189"/>
      <c r="D49" s="106"/>
      <c r="E49" s="1190" t="s">
        <v>39</v>
      </c>
      <c r="F49" s="1190"/>
      <c r="G49" s="1190"/>
      <c r="H49" s="1191"/>
      <c r="I49" s="346" t="s">
        <v>484</v>
      </c>
      <c r="J49" s="347" t="s">
        <v>484</v>
      </c>
      <c r="K49" s="347" t="s">
        <v>484</v>
      </c>
      <c r="L49" s="347" t="s">
        <v>484</v>
      </c>
      <c r="M49" s="348" t="s">
        <v>484</v>
      </c>
    </row>
    <row r="50" spans="2:13" ht="27.75" customHeight="1" x14ac:dyDescent="0.15">
      <c r="B50" s="1184" t="s">
        <v>40</v>
      </c>
      <c r="C50" s="1185"/>
      <c r="D50" s="109"/>
      <c r="E50" s="1190" t="s">
        <v>41</v>
      </c>
      <c r="F50" s="1190"/>
      <c r="G50" s="1190"/>
      <c r="H50" s="1191"/>
      <c r="I50" s="346">
        <v>3410</v>
      </c>
      <c r="J50" s="347">
        <v>3826</v>
      </c>
      <c r="K50" s="347">
        <v>4094</v>
      </c>
      <c r="L50" s="347">
        <v>4229</v>
      </c>
      <c r="M50" s="348">
        <v>4447</v>
      </c>
    </row>
    <row r="51" spans="2:13" ht="27.75" customHeight="1" x14ac:dyDescent="0.15">
      <c r="B51" s="1186"/>
      <c r="C51" s="1187"/>
      <c r="D51" s="106"/>
      <c r="E51" s="1190" t="s">
        <v>42</v>
      </c>
      <c r="F51" s="1190"/>
      <c r="G51" s="1190"/>
      <c r="H51" s="1191"/>
      <c r="I51" s="346" t="s">
        <v>484</v>
      </c>
      <c r="J51" s="347" t="s">
        <v>484</v>
      </c>
      <c r="K51" s="347" t="s">
        <v>484</v>
      </c>
      <c r="L51" s="347" t="s">
        <v>484</v>
      </c>
      <c r="M51" s="348" t="s">
        <v>484</v>
      </c>
    </row>
    <row r="52" spans="2:13" ht="27.75" customHeight="1" x14ac:dyDescent="0.15">
      <c r="B52" s="1188"/>
      <c r="C52" s="1189"/>
      <c r="D52" s="106"/>
      <c r="E52" s="1190" t="s">
        <v>43</v>
      </c>
      <c r="F52" s="1190"/>
      <c r="G52" s="1190"/>
      <c r="H52" s="1191"/>
      <c r="I52" s="346">
        <v>1918</v>
      </c>
      <c r="J52" s="347">
        <v>2152</v>
      </c>
      <c r="K52" s="347">
        <v>2251</v>
      </c>
      <c r="L52" s="347">
        <v>2459</v>
      </c>
      <c r="M52" s="348">
        <v>2510</v>
      </c>
    </row>
    <row r="53" spans="2:13" ht="27.75" customHeight="1" thickBot="1" x14ac:dyDescent="0.2">
      <c r="B53" s="1192" t="s">
        <v>19</v>
      </c>
      <c r="C53" s="1193"/>
      <c r="D53" s="110"/>
      <c r="E53" s="1194" t="s">
        <v>44</v>
      </c>
      <c r="F53" s="1194"/>
      <c r="G53" s="1194"/>
      <c r="H53" s="1195"/>
      <c r="I53" s="349">
        <v>-2419</v>
      </c>
      <c r="J53" s="350">
        <v>-2736</v>
      </c>
      <c r="K53" s="350">
        <v>-2960</v>
      </c>
      <c r="L53" s="350">
        <v>-2959</v>
      </c>
      <c r="M53" s="351">
        <v>-3115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ijxpfnaDOVjk50q7YMkF0gbVLKFhGSMHMHATng+8i6LMQ1rj3y468W5UOQXGJxF5ngdR/9SJO69Q42VLS3JIg==" saltValue="P4FRKJwHHd6GSqcJay2j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1964</v>
      </c>
      <c r="G55" s="352">
        <v>2133</v>
      </c>
      <c r="H55" s="353">
        <v>2160</v>
      </c>
    </row>
    <row r="56" spans="2:8" ht="52.5" customHeight="1" x14ac:dyDescent="0.15">
      <c r="B56" s="122"/>
      <c r="C56" s="1213" t="s">
        <v>47</v>
      </c>
      <c r="D56" s="1213"/>
      <c r="E56" s="1214"/>
      <c r="F56" s="354">
        <v>438</v>
      </c>
      <c r="G56" s="354">
        <v>439</v>
      </c>
      <c r="H56" s="355">
        <v>439</v>
      </c>
    </row>
    <row r="57" spans="2:8" ht="53.25" customHeight="1" x14ac:dyDescent="0.15">
      <c r="B57" s="122"/>
      <c r="C57" s="1215" t="s">
        <v>48</v>
      </c>
      <c r="D57" s="1215"/>
      <c r="E57" s="1216"/>
      <c r="F57" s="356">
        <v>1404</v>
      </c>
      <c r="G57" s="356">
        <v>1365</v>
      </c>
      <c r="H57" s="357">
        <v>1556</v>
      </c>
    </row>
    <row r="58" spans="2:8" ht="45.75" customHeight="1" x14ac:dyDescent="0.15">
      <c r="B58" s="123"/>
      <c r="C58" s="1203" t="s">
        <v>552</v>
      </c>
      <c r="D58" s="1204"/>
      <c r="E58" s="1205"/>
      <c r="F58" s="358">
        <v>880</v>
      </c>
      <c r="G58" s="358">
        <v>847</v>
      </c>
      <c r="H58" s="359">
        <v>1033</v>
      </c>
    </row>
    <row r="59" spans="2:8" ht="45.75" customHeight="1" x14ac:dyDescent="0.15">
      <c r="B59" s="123"/>
      <c r="C59" s="1203" t="s">
        <v>553</v>
      </c>
      <c r="D59" s="1204"/>
      <c r="E59" s="1205"/>
      <c r="F59" s="358">
        <v>312</v>
      </c>
      <c r="G59" s="358">
        <v>312</v>
      </c>
      <c r="H59" s="359">
        <v>312</v>
      </c>
    </row>
    <row r="60" spans="2:8" ht="45.75" customHeight="1" x14ac:dyDescent="0.15">
      <c r="B60" s="123"/>
      <c r="C60" s="1203" t="s">
        <v>554</v>
      </c>
      <c r="D60" s="1204"/>
      <c r="E60" s="1205"/>
      <c r="F60" s="358">
        <v>120</v>
      </c>
      <c r="G60" s="358">
        <v>120</v>
      </c>
      <c r="H60" s="359">
        <v>120</v>
      </c>
    </row>
    <row r="61" spans="2:8" ht="45.75" customHeight="1" x14ac:dyDescent="0.15">
      <c r="B61" s="123"/>
      <c r="C61" s="1203" t="s">
        <v>555</v>
      </c>
      <c r="D61" s="1204"/>
      <c r="E61" s="1205"/>
      <c r="F61" s="358">
        <v>59</v>
      </c>
      <c r="G61" s="358">
        <v>63</v>
      </c>
      <c r="H61" s="359">
        <v>67</v>
      </c>
    </row>
    <row r="62" spans="2:8" ht="45.75" customHeight="1" thickBot="1" x14ac:dyDescent="0.2">
      <c r="B62" s="124"/>
      <c r="C62" s="1206" t="s">
        <v>556</v>
      </c>
      <c r="D62" s="1207"/>
      <c r="E62" s="1208"/>
      <c r="F62" s="360">
        <v>13</v>
      </c>
      <c r="G62" s="360">
        <v>13</v>
      </c>
      <c r="H62" s="361">
        <v>13</v>
      </c>
    </row>
    <row r="63" spans="2:8" ht="52.5" customHeight="1" thickBot="1" x14ac:dyDescent="0.2">
      <c r="B63" s="125"/>
      <c r="C63" s="1209" t="s">
        <v>49</v>
      </c>
      <c r="D63" s="1209"/>
      <c r="E63" s="1210"/>
      <c r="F63" s="362">
        <v>3807</v>
      </c>
      <c r="G63" s="362">
        <v>3938</v>
      </c>
      <c r="H63" s="363">
        <v>4155</v>
      </c>
    </row>
    <row r="64" spans="2:8" x14ac:dyDescent="0.15"/>
  </sheetData>
  <sheetProtection algorithmName="SHA-512" hashValue="476Kd7vzmFw3M9sil/iqa0ph4RPitlU0mbgVhTZ9ZHQFcRLo1bPtD2Il3WPCHc8qIzBngrzRqWT27aS8KygK/w==" saltValue="Mbym1qN6sWJfYFDdOmS0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541778</v>
      </c>
      <c r="E3" s="144"/>
      <c r="F3" s="145">
        <v>301035</v>
      </c>
      <c r="G3" s="146"/>
      <c r="H3" s="147"/>
    </row>
    <row r="4" spans="1:8" x14ac:dyDescent="0.15">
      <c r="A4" s="148"/>
      <c r="B4" s="149"/>
      <c r="C4" s="150"/>
      <c r="D4" s="151">
        <v>106631</v>
      </c>
      <c r="E4" s="152"/>
      <c r="F4" s="153">
        <v>154376</v>
      </c>
      <c r="G4" s="154"/>
      <c r="H4" s="155"/>
    </row>
    <row r="5" spans="1:8" x14ac:dyDescent="0.15">
      <c r="A5" s="136" t="s">
        <v>517</v>
      </c>
      <c r="B5" s="141"/>
      <c r="C5" s="142"/>
      <c r="D5" s="143">
        <v>515017</v>
      </c>
      <c r="E5" s="144"/>
      <c r="F5" s="145">
        <v>362690</v>
      </c>
      <c r="G5" s="146"/>
      <c r="H5" s="147"/>
    </row>
    <row r="6" spans="1:8" x14ac:dyDescent="0.15">
      <c r="A6" s="148"/>
      <c r="B6" s="149"/>
      <c r="C6" s="150"/>
      <c r="D6" s="151">
        <v>117335</v>
      </c>
      <c r="E6" s="152"/>
      <c r="F6" s="153">
        <v>172580</v>
      </c>
      <c r="G6" s="154"/>
      <c r="H6" s="155"/>
    </row>
    <row r="7" spans="1:8" x14ac:dyDescent="0.15">
      <c r="A7" s="136" t="s">
        <v>518</v>
      </c>
      <c r="B7" s="141"/>
      <c r="C7" s="142"/>
      <c r="D7" s="143">
        <v>370925</v>
      </c>
      <c r="E7" s="144"/>
      <c r="F7" s="145">
        <v>296093</v>
      </c>
      <c r="G7" s="146"/>
      <c r="H7" s="147"/>
    </row>
    <row r="8" spans="1:8" x14ac:dyDescent="0.15">
      <c r="A8" s="148"/>
      <c r="B8" s="149"/>
      <c r="C8" s="150"/>
      <c r="D8" s="151">
        <v>144468</v>
      </c>
      <c r="E8" s="152"/>
      <c r="F8" s="153">
        <v>140545</v>
      </c>
      <c r="G8" s="154"/>
      <c r="H8" s="155"/>
    </row>
    <row r="9" spans="1:8" x14ac:dyDescent="0.15">
      <c r="A9" s="136" t="s">
        <v>519</v>
      </c>
      <c r="B9" s="141"/>
      <c r="C9" s="142"/>
      <c r="D9" s="143">
        <v>504477</v>
      </c>
      <c r="E9" s="144"/>
      <c r="F9" s="145">
        <v>308655</v>
      </c>
      <c r="G9" s="146"/>
      <c r="H9" s="147"/>
    </row>
    <row r="10" spans="1:8" x14ac:dyDescent="0.15">
      <c r="A10" s="148"/>
      <c r="B10" s="149"/>
      <c r="C10" s="150"/>
      <c r="D10" s="151">
        <v>297927</v>
      </c>
      <c r="E10" s="152"/>
      <c r="F10" s="153">
        <v>169887</v>
      </c>
      <c r="G10" s="154"/>
      <c r="H10" s="155"/>
    </row>
    <row r="11" spans="1:8" x14ac:dyDescent="0.15">
      <c r="A11" s="136" t="s">
        <v>520</v>
      </c>
      <c r="B11" s="141"/>
      <c r="C11" s="142"/>
      <c r="D11" s="143">
        <v>345953</v>
      </c>
      <c r="E11" s="144"/>
      <c r="F11" s="145">
        <v>325476</v>
      </c>
      <c r="G11" s="146"/>
      <c r="H11" s="147"/>
    </row>
    <row r="12" spans="1:8" x14ac:dyDescent="0.15">
      <c r="A12" s="148"/>
      <c r="B12" s="149"/>
      <c r="C12" s="156"/>
      <c r="D12" s="151">
        <v>282586</v>
      </c>
      <c r="E12" s="152"/>
      <c r="F12" s="153">
        <v>190204</v>
      </c>
      <c r="G12" s="154"/>
      <c r="H12" s="155"/>
    </row>
    <row r="13" spans="1:8" x14ac:dyDescent="0.15">
      <c r="A13" s="136"/>
      <c r="B13" s="141"/>
      <c r="C13" s="157"/>
      <c r="D13" s="158">
        <v>455630</v>
      </c>
      <c r="E13" s="159"/>
      <c r="F13" s="160">
        <v>318790</v>
      </c>
      <c r="G13" s="161"/>
      <c r="H13" s="147"/>
    </row>
    <row r="14" spans="1:8" x14ac:dyDescent="0.15">
      <c r="A14" s="148"/>
      <c r="B14" s="149"/>
      <c r="C14" s="150"/>
      <c r="D14" s="151">
        <v>189789</v>
      </c>
      <c r="E14" s="152"/>
      <c r="F14" s="153">
        <v>165518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14.98</v>
      </c>
      <c r="C19" s="162">
        <f>ROUND(VALUE(SUBSTITUTE(実質収支比率等に係る経年分析!G$48,"▲","-")),2)</f>
        <v>10.99</v>
      </c>
      <c r="D19" s="162">
        <f>ROUND(VALUE(SUBSTITUTE(実質収支比率等に係る経年分析!H$48,"▲","-")),2)</f>
        <v>11.79</v>
      </c>
      <c r="E19" s="162">
        <f>ROUND(VALUE(SUBSTITUTE(実質収支比率等に係る経年分析!I$48,"▲","-")),2)</f>
        <v>12.47</v>
      </c>
      <c r="F19" s="162">
        <f>ROUND(VALUE(SUBSTITUTE(実質収支比率等に係る経年分析!J$48,"▲","-")),2)</f>
        <v>10.68</v>
      </c>
    </row>
    <row r="20" spans="1:11" x14ac:dyDescent="0.15">
      <c r="A20" s="162" t="s">
        <v>53</v>
      </c>
      <c r="B20" s="162">
        <f>ROUND(VALUE(SUBSTITUTE(実質収支比率等に係る経年分析!F$47,"▲","-")),2)</f>
        <v>96.33</v>
      </c>
      <c r="C20" s="162">
        <f>ROUND(VALUE(SUBSTITUTE(実質収支比率等に係る経年分析!G$47,"▲","-")),2)</f>
        <v>111.54</v>
      </c>
      <c r="D20" s="162">
        <f>ROUND(VALUE(SUBSTITUTE(実質収支比率等に係る経年分析!H$47,"▲","-")),2)</f>
        <v>134.84</v>
      </c>
      <c r="E20" s="162">
        <f>ROUND(VALUE(SUBSTITUTE(実質収支比率等に係る経年分析!I$47,"▲","-")),2)</f>
        <v>148.78</v>
      </c>
      <c r="F20" s="162">
        <f>ROUND(VALUE(SUBSTITUTE(実質収支比率等に係る経年分析!J$47,"▲","-")),2)</f>
        <v>141.27000000000001</v>
      </c>
    </row>
    <row r="21" spans="1:11" x14ac:dyDescent="0.15">
      <c r="A21" s="162" t="s">
        <v>54</v>
      </c>
      <c r="B21" s="162">
        <f>IF(ISNUMBER(VALUE(SUBSTITUTE(実質収支比率等に係る経年分析!F$49,"▲","-"))),ROUND(VALUE(SUBSTITUTE(実質収支比率等に係る経年分析!F$49,"▲","-")),2),NA())</f>
        <v>15.78</v>
      </c>
      <c r="C21" s="162">
        <f>IF(ISNUMBER(VALUE(SUBSTITUTE(実質収支比率等に係る経年分析!G$49,"▲","-"))),ROUND(VALUE(SUBSTITUTE(実質収支比率等に係る経年分析!G$49,"▲","-")),2),NA())</f>
        <v>24.83</v>
      </c>
      <c r="D21" s="162">
        <f>IF(ISNUMBER(VALUE(SUBSTITUTE(実質収支比率等に係る経年分析!H$49,"▲","-"))),ROUND(VALUE(SUBSTITUTE(実質収支比率等に係る経年分析!H$49,"▲","-")),2),NA())</f>
        <v>18.21</v>
      </c>
      <c r="E21" s="162">
        <f>IF(ISNUMBER(VALUE(SUBSTITUTE(実質収支比率等に係る経年分析!I$49,"▲","-"))),ROUND(VALUE(SUBSTITUTE(実質収支比率等に係る経年分析!I$49,"▲","-")),2),NA())</f>
        <v>12.29</v>
      </c>
      <c r="F21" s="162">
        <f>IF(ISNUMBER(VALUE(SUBSTITUTE(実質収支比率等に係る経年分析!J$49,"▲","-"))),ROUND(VALUE(SUBSTITUTE(実質収支比率等に係る経年分析!J$49,"▲","-")),2),NA())</f>
        <v>0.74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0.74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国民健康保険特別会計（診療施設勘定）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15">
      <c r="A33" s="163" t="str">
        <f>IF(連結実質赤字比率に係る赤字・黒字の構成分析!C$37="",NA(),連結実質赤字比率に係る赤字・黒字の構成分析!C$37)</f>
        <v>国民健康保険特別会計（事業勘定）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7.0000000000000007E-2</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1.42</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1.87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164</v>
      </c>
      <c r="E42" s="164"/>
      <c r="F42" s="164"/>
      <c r="G42" s="164">
        <f>'実質公債費比率（分子）の構造'!L$52</f>
        <v>207</v>
      </c>
      <c r="H42" s="164"/>
      <c r="I42" s="164"/>
      <c r="J42" s="164">
        <f>'実質公債費比率（分子）の構造'!M$52</f>
        <v>180</v>
      </c>
      <c r="K42" s="164"/>
      <c r="L42" s="164"/>
      <c r="M42" s="164">
        <f>'実質公債費比率（分子）の構造'!N$52</f>
        <v>185</v>
      </c>
      <c r="N42" s="164"/>
      <c r="O42" s="164"/>
      <c r="P42" s="164">
        <f>'実質公債費比率（分子）の構造'!O$52</f>
        <v>221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6</v>
      </c>
      <c r="C45" s="164"/>
      <c r="D45" s="164"/>
      <c r="E45" s="164">
        <f>'実質公債費比率（分子）の構造'!L$49</f>
        <v>6</v>
      </c>
      <c r="F45" s="164"/>
      <c r="G45" s="164"/>
      <c r="H45" s="164">
        <f>'実質公債費比率（分子）の構造'!M$49</f>
        <v>5</v>
      </c>
      <c r="I45" s="164"/>
      <c r="J45" s="164"/>
      <c r="K45" s="164">
        <f>'実質公債費比率（分子）の構造'!N$49</f>
        <v>5</v>
      </c>
      <c r="L45" s="164"/>
      <c r="M45" s="164"/>
      <c r="N45" s="164">
        <f>'実質公債費比率（分子）の構造'!O$49</f>
        <v>6</v>
      </c>
      <c r="O45" s="164"/>
      <c r="P45" s="164"/>
    </row>
    <row r="46" spans="1:16" x14ac:dyDescent="0.15">
      <c r="A46" s="164" t="s">
        <v>64</v>
      </c>
      <c r="B46" s="164">
        <f>'実質公債費比率（分子）の構造'!K$48</f>
        <v>27</v>
      </c>
      <c r="C46" s="164"/>
      <c r="D46" s="164"/>
      <c r="E46" s="164">
        <f>'実質公債費比率（分子）の構造'!L$48</f>
        <v>31</v>
      </c>
      <c r="F46" s="164"/>
      <c r="G46" s="164"/>
      <c r="H46" s="164">
        <f>'実質公債費比率（分子）の構造'!M$48</f>
        <v>28</v>
      </c>
      <c r="I46" s="164"/>
      <c r="J46" s="164"/>
      <c r="K46" s="164">
        <f>'実質公債費比率（分子）の構造'!N$48</f>
        <v>25</v>
      </c>
      <c r="L46" s="164"/>
      <c r="M46" s="164"/>
      <c r="N46" s="164">
        <f>'実質公債費比率（分子）の構造'!O$48</f>
        <v>20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183</v>
      </c>
      <c r="C49" s="164"/>
      <c r="D49" s="164"/>
      <c r="E49" s="164">
        <f>'実質公債費比率（分子）の構造'!L$45</f>
        <v>203</v>
      </c>
      <c r="F49" s="164"/>
      <c r="G49" s="164"/>
      <c r="H49" s="164">
        <f>'実質公債費比率（分子）の構造'!M$45</f>
        <v>214</v>
      </c>
      <c r="I49" s="164"/>
      <c r="J49" s="164"/>
      <c r="K49" s="164">
        <f>'実質公債費比率（分子）の構造'!N$45</f>
        <v>224</v>
      </c>
      <c r="L49" s="164"/>
      <c r="M49" s="164"/>
      <c r="N49" s="164">
        <f>'実質公債費比率（分子）の構造'!O$45</f>
        <v>270</v>
      </c>
      <c r="O49" s="164"/>
      <c r="P49" s="164"/>
    </row>
    <row r="50" spans="1:16" x14ac:dyDescent="0.15">
      <c r="A50" s="164" t="s">
        <v>67</v>
      </c>
      <c r="B50" s="164" t="e">
        <f>NA()</f>
        <v>#N/A</v>
      </c>
      <c r="C50" s="164">
        <f>IF(ISNUMBER('実質公債費比率（分子）の構造'!K$53),'実質公債費比率（分子）の構造'!K$53,NA())</f>
        <v>52</v>
      </c>
      <c r="D50" s="164" t="e">
        <f>NA()</f>
        <v>#N/A</v>
      </c>
      <c r="E50" s="164" t="e">
        <f>NA()</f>
        <v>#N/A</v>
      </c>
      <c r="F50" s="164">
        <f>IF(ISNUMBER('実質公債費比率（分子）の構造'!L$53),'実質公債費比率（分子）の構造'!L$53,NA())</f>
        <v>33</v>
      </c>
      <c r="G50" s="164" t="e">
        <f>NA()</f>
        <v>#N/A</v>
      </c>
      <c r="H50" s="164" t="e">
        <f>NA()</f>
        <v>#N/A</v>
      </c>
      <c r="I50" s="164">
        <f>IF(ISNUMBER('実質公債費比率（分子）の構造'!M$53),'実質公債費比率（分子）の構造'!M$53,NA())</f>
        <v>67</v>
      </c>
      <c r="J50" s="164" t="e">
        <f>NA()</f>
        <v>#N/A</v>
      </c>
      <c r="K50" s="164" t="e">
        <f>NA()</f>
        <v>#N/A</v>
      </c>
      <c r="L50" s="164">
        <f>IF(ISNUMBER('実質公債費比率（分子）の構造'!N$53),'実質公債費比率（分子）の構造'!N$53,NA())</f>
        <v>69</v>
      </c>
      <c r="M50" s="164" t="e">
        <f>NA()</f>
        <v>#N/A</v>
      </c>
      <c r="N50" s="164" t="e">
        <f>NA()</f>
        <v>#N/A</v>
      </c>
      <c r="O50" s="164">
        <f>IF(ISNUMBER('実質公債費比率（分子）の構造'!O$53),'実質公債費比率（分子）の構造'!O$53,NA())</f>
        <v>75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1918</v>
      </c>
      <c r="E56" s="163"/>
      <c r="F56" s="163"/>
      <c r="G56" s="163">
        <f>'将来負担比率（分子）の構造'!J$52</f>
        <v>2152</v>
      </c>
      <c r="H56" s="163"/>
      <c r="I56" s="163"/>
      <c r="J56" s="163">
        <f>'将来負担比率（分子）の構造'!K$52</f>
        <v>2251</v>
      </c>
      <c r="K56" s="163"/>
      <c r="L56" s="163"/>
      <c r="M56" s="163">
        <f>'将来負担比率（分子）の構造'!L$52</f>
        <v>2459</v>
      </c>
      <c r="N56" s="163"/>
      <c r="O56" s="163"/>
      <c r="P56" s="163">
        <f>'将来負担比率（分子）の構造'!M$52</f>
        <v>2510</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3410</v>
      </c>
      <c r="E58" s="163"/>
      <c r="F58" s="163"/>
      <c r="G58" s="163">
        <f>'将来負担比率（分子）の構造'!J$50</f>
        <v>3826</v>
      </c>
      <c r="H58" s="163"/>
      <c r="I58" s="163"/>
      <c r="J58" s="163">
        <f>'将来負担比率（分子）の構造'!K$50</f>
        <v>4094</v>
      </c>
      <c r="K58" s="163"/>
      <c r="L58" s="163"/>
      <c r="M58" s="163">
        <f>'将来負担比率（分子）の構造'!L$50</f>
        <v>4229</v>
      </c>
      <c r="N58" s="163"/>
      <c r="O58" s="163"/>
      <c r="P58" s="163">
        <f>'将来負担比率（分子）の構造'!M$50</f>
        <v>4447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486</v>
      </c>
      <c r="C62" s="163"/>
      <c r="D62" s="163"/>
      <c r="E62" s="163">
        <f>'将来負担比率（分子）の構造'!J$45</f>
        <v>469</v>
      </c>
      <c r="F62" s="163"/>
      <c r="G62" s="163"/>
      <c r="H62" s="163">
        <f>'将来負担比率（分子）の構造'!K$45</f>
        <v>447</v>
      </c>
      <c r="I62" s="163"/>
      <c r="J62" s="163"/>
      <c r="K62" s="163">
        <f>'将来負担比率（分子）の構造'!L$45</f>
        <v>445</v>
      </c>
      <c r="L62" s="163"/>
      <c r="M62" s="163"/>
      <c r="N62" s="163">
        <f>'将来負担比率（分子）の構造'!M$45</f>
        <v>427</v>
      </c>
      <c r="O62" s="163"/>
      <c r="P62" s="163"/>
    </row>
    <row r="63" spans="1:16" x14ac:dyDescent="0.15">
      <c r="A63" s="163" t="s">
        <v>34</v>
      </c>
      <c r="B63" s="163">
        <f>'将来負担比率（分子）の構造'!I$44</f>
        <v>17</v>
      </c>
      <c r="C63" s="163"/>
      <c r="D63" s="163"/>
      <c r="E63" s="163">
        <f>'将来負担比率（分子）の構造'!J$44</f>
        <v>21</v>
      </c>
      <c r="F63" s="163"/>
      <c r="G63" s="163"/>
      <c r="H63" s="163">
        <f>'将来負担比率（分子）の構造'!K$44</f>
        <v>23</v>
      </c>
      <c r="I63" s="163"/>
      <c r="J63" s="163"/>
      <c r="K63" s="163">
        <f>'将来負担比率（分子）の構造'!L$44</f>
        <v>21</v>
      </c>
      <c r="L63" s="163"/>
      <c r="M63" s="163"/>
      <c r="N63" s="163">
        <f>'将来負担比率（分子）の構造'!M$44</f>
        <v>23</v>
      </c>
      <c r="O63" s="163"/>
      <c r="P63" s="163"/>
    </row>
    <row r="64" spans="1:16" x14ac:dyDescent="0.15">
      <c r="A64" s="163" t="s">
        <v>33</v>
      </c>
      <c r="B64" s="163">
        <f>'将来負担比率（分子）の構造'!I$43</f>
        <v>179</v>
      </c>
      <c r="C64" s="163"/>
      <c r="D64" s="163"/>
      <c r="E64" s="163">
        <f>'将来負担比率（分子）の構造'!J$43</f>
        <v>177</v>
      </c>
      <c r="F64" s="163"/>
      <c r="G64" s="163"/>
      <c r="H64" s="163">
        <f>'将来負担比率（分子）の構造'!K$43</f>
        <v>179</v>
      </c>
      <c r="I64" s="163"/>
      <c r="J64" s="163"/>
      <c r="K64" s="163">
        <f>'将来負担比率（分子）の構造'!L$43</f>
        <v>204</v>
      </c>
      <c r="L64" s="163"/>
      <c r="M64" s="163"/>
      <c r="N64" s="163">
        <f>'将来負担比率（分子）の構造'!M$43</f>
        <v>230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2226</v>
      </c>
      <c r="C66" s="163"/>
      <c r="D66" s="163"/>
      <c r="E66" s="163">
        <f>'将来負担比率（分子）の構造'!J$41</f>
        <v>2575</v>
      </c>
      <c r="F66" s="163"/>
      <c r="G66" s="163"/>
      <c r="H66" s="163">
        <f>'将来負担比率（分子）の構造'!K$41</f>
        <v>2736</v>
      </c>
      <c r="I66" s="163"/>
      <c r="J66" s="163"/>
      <c r="K66" s="163">
        <f>'将来負担比率（分子）の構造'!L$41</f>
        <v>3058</v>
      </c>
      <c r="L66" s="163"/>
      <c r="M66" s="163"/>
      <c r="N66" s="163">
        <f>'将来負担比率（分子）の構造'!M$41</f>
        <v>3162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1964</v>
      </c>
      <c r="C72" s="167">
        <f>基金残高に係る経年分析!G55</f>
        <v>2133</v>
      </c>
      <c r="D72" s="167">
        <f>基金残高に係る経年分析!H55</f>
        <v>2160</v>
      </c>
    </row>
    <row r="73" spans="1:16" x14ac:dyDescent="0.15">
      <c r="A73" s="166" t="s">
        <v>74</v>
      </c>
      <c r="B73" s="167">
        <f>基金残高に係る経年分析!F56</f>
        <v>438</v>
      </c>
      <c r="C73" s="167">
        <f>基金残高に係る経年分析!G56</f>
        <v>439</v>
      </c>
      <c r="D73" s="167">
        <f>基金残高に係る経年分析!H56</f>
        <v>439</v>
      </c>
    </row>
    <row r="74" spans="1:16" x14ac:dyDescent="0.15">
      <c r="A74" s="166" t="s">
        <v>75</v>
      </c>
      <c r="B74" s="167">
        <f>基金残高に係る経年分析!F57</f>
        <v>1404</v>
      </c>
      <c r="C74" s="167">
        <f>基金残高に係る経年分析!G57</f>
        <v>1365</v>
      </c>
      <c r="D74" s="167">
        <f>基金残高に係る経年分析!H57</f>
        <v>1556</v>
      </c>
    </row>
  </sheetData>
  <sheetProtection algorithmName="SHA-512" hashValue="4J+95XO73drRTsKkSORnjnwpN84vF8qYm0txy3sKMaw1NV2cvC79EaXzcFyWujjV9KK9xZWoIaf4UpCdID6zLw==" saltValue="AVeDJeNQc2xDhqPNJL2D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103796</v>
      </c>
      <c r="S5" s="677"/>
      <c r="T5" s="677"/>
      <c r="U5" s="677"/>
      <c r="V5" s="677"/>
      <c r="W5" s="677"/>
      <c r="X5" s="677"/>
      <c r="Y5" s="702"/>
      <c r="Z5" s="715">
        <v>3.9</v>
      </c>
      <c r="AA5" s="715"/>
      <c r="AB5" s="715"/>
      <c r="AC5" s="715"/>
      <c r="AD5" s="716">
        <v>103796</v>
      </c>
      <c r="AE5" s="716"/>
      <c r="AF5" s="716"/>
      <c r="AG5" s="716"/>
      <c r="AH5" s="716"/>
      <c r="AI5" s="716"/>
      <c r="AJ5" s="716"/>
      <c r="AK5" s="716"/>
      <c r="AL5" s="703">
        <v>6.8</v>
      </c>
      <c r="AM5" s="685"/>
      <c r="AN5" s="685"/>
      <c r="AO5" s="704"/>
      <c r="AP5" s="679" t="s">
        <v>215</v>
      </c>
      <c r="AQ5" s="680"/>
      <c r="AR5" s="680"/>
      <c r="AS5" s="680"/>
      <c r="AT5" s="680"/>
      <c r="AU5" s="680"/>
      <c r="AV5" s="680"/>
      <c r="AW5" s="680"/>
      <c r="AX5" s="680"/>
      <c r="AY5" s="680"/>
      <c r="AZ5" s="680"/>
      <c r="BA5" s="680"/>
      <c r="BB5" s="680"/>
      <c r="BC5" s="680"/>
      <c r="BD5" s="680"/>
      <c r="BE5" s="680"/>
      <c r="BF5" s="681"/>
      <c r="BG5" s="621">
        <v>103796</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70458</v>
      </c>
      <c r="S6" s="622"/>
      <c r="T6" s="622"/>
      <c r="U6" s="622"/>
      <c r="V6" s="622"/>
      <c r="W6" s="622"/>
      <c r="X6" s="622"/>
      <c r="Y6" s="623"/>
      <c r="Z6" s="659">
        <v>2.6</v>
      </c>
      <c r="AA6" s="659"/>
      <c r="AB6" s="659"/>
      <c r="AC6" s="659"/>
      <c r="AD6" s="660">
        <v>70458</v>
      </c>
      <c r="AE6" s="660"/>
      <c r="AF6" s="660"/>
      <c r="AG6" s="660"/>
      <c r="AH6" s="660"/>
      <c r="AI6" s="660"/>
      <c r="AJ6" s="660"/>
      <c r="AK6" s="660"/>
      <c r="AL6" s="624">
        <v>4.5999999999999996</v>
      </c>
      <c r="AM6" s="625"/>
      <c r="AN6" s="625"/>
      <c r="AO6" s="661"/>
      <c r="AP6" s="618" t="s">
        <v>220</v>
      </c>
      <c r="AQ6" s="619"/>
      <c r="AR6" s="619"/>
      <c r="AS6" s="619"/>
      <c r="AT6" s="619"/>
      <c r="AU6" s="619"/>
      <c r="AV6" s="619"/>
      <c r="AW6" s="619"/>
      <c r="AX6" s="619"/>
      <c r="AY6" s="619"/>
      <c r="AZ6" s="619"/>
      <c r="BA6" s="619"/>
      <c r="BB6" s="619"/>
      <c r="BC6" s="619"/>
      <c r="BD6" s="619"/>
      <c r="BE6" s="619"/>
      <c r="BF6" s="620"/>
      <c r="BG6" s="621">
        <v>103796</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33263</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33263</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54</v>
      </c>
      <c r="S7" s="622"/>
      <c r="T7" s="622"/>
      <c r="U7" s="622"/>
      <c r="V7" s="622"/>
      <c r="W7" s="622"/>
      <c r="X7" s="622"/>
      <c r="Y7" s="623"/>
      <c r="Z7" s="659">
        <v>0</v>
      </c>
      <c r="AA7" s="659"/>
      <c r="AB7" s="659"/>
      <c r="AC7" s="659"/>
      <c r="AD7" s="660">
        <v>54</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34298</v>
      </c>
      <c r="BH7" s="622"/>
      <c r="BI7" s="622"/>
      <c r="BJ7" s="622"/>
      <c r="BK7" s="622"/>
      <c r="BL7" s="622"/>
      <c r="BM7" s="622"/>
      <c r="BN7" s="623"/>
      <c r="BO7" s="659">
        <v>33</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652555</v>
      </c>
      <c r="CS7" s="622"/>
      <c r="CT7" s="622"/>
      <c r="CU7" s="622"/>
      <c r="CV7" s="622"/>
      <c r="CW7" s="622"/>
      <c r="CX7" s="622"/>
      <c r="CY7" s="623"/>
      <c r="CZ7" s="659">
        <v>26.1</v>
      </c>
      <c r="DA7" s="659"/>
      <c r="DB7" s="659"/>
      <c r="DC7" s="659"/>
      <c r="DD7" s="627">
        <v>17904</v>
      </c>
      <c r="DE7" s="622"/>
      <c r="DF7" s="622"/>
      <c r="DG7" s="622"/>
      <c r="DH7" s="622"/>
      <c r="DI7" s="622"/>
      <c r="DJ7" s="622"/>
      <c r="DK7" s="622"/>
      <c r="DL7" s="622"/>
      <c r="DM7" s="622"/>
      <c r="DN7" s="622"/>
      <c r="DO7" s="622"/>
      <c r="DP7" s="623"/>
      <c r="DQ7" s="627">
        <v>518164</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1649</v>
      </c>
      <c r="S8" s="622"/>
      <c r="T8" s="622"/>
      <c r="U8" s="622"/>
      <c r="V8" s="622"/>
      <c r="W8" s="622"/>
      <c r="X8" s="622"/>
      <c r="Y8" s="623"/>
      <c r="Z8" s="659">
        <v>0.1</v>
      </c>
      <c r="AA8" s="659"/>
      <c r="AB8" s="659"/>
      <c r="AC8" s="659"/>
      <c r="AD8" s="660">
        <v>1649</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1750</v>
      </c>
      <c r="BH8" s="622"/>
      <c r="BI8" s="622"/>
      <c r="BJ8" s="622"/>
      <c r="BK8" s="622"/>
      <c r="BL8" s="622"/>
      <c r="BM8" s="622"/>
      <c r="BN8" s="623"/>
      <c r="BO8" s="659">
        <v>1.7</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634338</v>
      </c>
      <c r="CS8" s="622"/>
      <c r="CT8" s="622"/>
      <c r="CU8" s="622"/>
      <c r="CV8" s="622"/>
      <c r="CW8" s="622"/>
      <c r="CX8" s="622"/>
      <c r="CY8" s="623"/>
      <c r="CZ8" s="659">
        <v>25.4</v>
      </c>
      <c r="DA8" s="659"/>
      <c r="DB8" s="659"/>
      <c r="DC8" s="659"/>
      <c r="DD8" s="627">
        <v>165154</v>
      </c>
      <c r="DE8" s="622"/>
      <c r="DF8" s="622"/>
      <c r="DG8" s="622"/>
      <c r="DH8" s="622"/>
      <c r="DI8" s="622"/>
      <c r="DJ8" s="622"/>
      <c r="DK8" s="622"/>
      <c r="DL8" s="622"/>
      <c r="DM8" s="622"/>
      <c r="DN8" s="622"/>
      <c r="DO8" s="622"/>
      <c r="DP8" s="623"/>
      <c r="DQ8" s="627">
        <v>325980</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2162</v>
      </c>
      <c r="S9" s="622"/>
      <c r="T9" s="622"/>
      <c r="U9" s="622"/>
      <c r="V9" s="622"/>
      <c r="W9" s="622"/>
      <c r="X9" s="622"/>
      <c r="Y9" s="623"/>
      <c r="Z9" s="659">
        <v>0.1</v>
      </c>
      <c r="AA9" s="659"/>
      <c r="AB9" s="659"/>
      <c r="AC9" s="659"/>
      <c r="AD9" s="660">
        <v>2162</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29445</v>
      </c>
      <c r="BH9" s="622"/>
      <c r="BI9" s="622"/>
      <c r="BJ9" s="622"/>
      <c r="BK9" s="622"/>
      <c r="BL9" s="622"/>
      <c r="BM9" s="622"/>
      <c r="BN9" s="623"/>
      <c r="BO9" s="659">
        <v>28.4</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136309</v>
      </c>
      <c r="CS9" s="622"/>
      <c r="CT9" s="622"/>
      <c r="CU9" s="622"/>
      <c r="CV9" s="622"/>
      <c r="CW9" s="622"/>
      <c r="CX9" s="622"/>
      <c r="CY9" s="623"/>
      <c r="CZ9" s="659">
        <v>5.5</v>
      </c>
      <c r="DA9" s="659"/>
      <c r="DB9" s="659"/>
      <c r="DC9" s="659"/>
      <c r="DD9" s="627">
        <v>332</v>
      </c>
      <c r="DE9" s="622"/>
      <c r="DF9" s="622"/>
      <c r="DG9" s="622"/>
      <c r="DH9" s="622"/>
      <c r="DI9" s="622"/>
      <c r="DJ9" s="622"/>
      <c r="DK9" s="622"/>
      <c r="DL9" s="622"/>
      <c r="DM9" s="622"/>
      <c r="DN9" s="622"/>
      <c r="DO9" s="622"/>
      <c r="DP9" s="623"/>
      <c r="DQ9" s="627">
        <v>106819</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2240</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33838</v>
      </c>
      <c r="S11" s="622"/>
      <c r="T11" s="622"/>
      <c r="U11" s="622"/>
      <c r="V11" s="622"/>
      <c r="W11" s="622"/>
      <c r="X11" s="622"/>
      <c r="Y11" s="623"/>
      <c r="Z11" s="624">
        <v>1.3</v>
      </c>
      <c r="AA11" s="625"/>
      <c r="AB11" s="625"/>
      <c r="AC11" s="626"/>
      <c r="AD11" s="627">
        <v>33838</v>
      </c>
      <c r="AE11" s="622"/>
      <c r="AF11" s="622"/>
      <c r="AG11" s="622"/>
      <c r="AH11" s="622"/>
      <c r="AI11" s="622"/>
      <c r="AJ11" s="622"/>
      <c r="AK11" s="623"/>
      <c r="AL11" s="624">
        <v>2.2000000000000002</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863</v>
      </c>
      <c r="BH11" s="622"/>
      <c r="BI11" s="622"/>
      <c r="BJ11" s="622"/>
      <c r="BK11" s="622"/>
      <c r="BL11" s="622"/>
      <c r="BM11" s="622"/>
      <c r="BN11" s="623"/>
      <c r="BO11" s="659">
        <v>0.8</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134905</v>
      </c>
      <c r="CS11" s="622"/>
      <c r="CT11" s="622"/>
      <c r="CU11" s="622"/>
      <c r="CV11" s="622"/>
      <c r="CW11" s="622"/>
      <c r="CX11" s="622"/>
      <c r="CY11" s="623"/>
      <c r="CZ11" s="659">
        <v>5.4</v>
      </c>
      <c r="DA11" s="659"/>
      <c r="DB11" s="659"/>
      <c r="DC11" s="659"/>
      <c r="DD11" s="627">
        <v>42015</v>
      </c>
      <c r="DE11" s="622"/>
      <c r="DF11" s="622"/>
      <c r="DG11" s="622"/>
      <c r="DH11" s="622"/>
      <c r="DI11" s="622"/>
      <c r="DJ11" s="622"/>
      <c r="DK11" s="622"/>
      <c r="DL11" s="622"/>
      <c r="DM11" s="622"/>
      <c r="DN11" s="622"/>
      <c r="DO11" s="622"/>
      <c r="DP11" s="623"/>
      <c r="DQ11" s="627">
        <v>98607</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61272</v>
      </c>
      <c r="BH12" s="622"/>
      <c r="BI12" s="622"/>
      <c r="BJ12" s="622"/>
      <c r="BK12" s="622"/>
      <c r="BL12" s="622"/>
      <c r="BM12" s="622"/>
      <c r="BN12" s="623"/>
      <c r="BO12" s="659">
        <v>59</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180352</v>
      </c>
      <c r="CS12" s="622"/>
      <c r="CT12" s="622"/>
      <c r="CU12" s="622"/>
      <c r="CV12" s="622"/>
      <c r="CW12" s="622"/>
      <c r="CX12" s="622"/>
      <c r="CY12" s="623"/>
      <c r="CZ12" s="659">
        <v>7.2</v>
      </c>
      <c r="DA12" s="659"/>
      <c r="DB12" s="659"/>
      <c r="DC12" s="659"/>
      <c r="DD12" s="627">
        <v>80811</v>
      </c>
      <c r="DE12" s="622"/>
      <c r="DF12" s="622"/>
      <c r="DG12" s="622"/>
      <c r="DH12" s="622"/>
      <c r="DI12" s="622"/>
      <c r="DJ12" s="622"/>
      <c r="DK12" s="622"/>
      <c r="DL12" s="622"/>
      <c r="DM12" s="622"/>
      <c r="DN12" s="622"/>
      <c r="DO12" s="622"/>
      <c r="DP12" s="623"/>
      <c r="DQ12" s="627">
        <v>83169</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61272</v>
      </c>
      <c r="BH13" s="622"/>
      <c r="BI13" s="622"/>
      <c r="BJ13" s="622"/>
      <c r="BK13" s="622"/>
      <c r="BL13" s="622"/>
      <c r="BM13" s="622"/>
      <c r="BN13" s="623"/>
      <c r="BO13" s="659">
        <v>59</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170459</v>
      </c>
      <c r="CS13" s="622"/>
      <c r="CT13" s="622"/>
      <c r="CU13" s="622"/>
      <c r="CV13" s="622"/>
      <c r="CW13" s="622"/>
      <c r="CX13" s="622"/>
      <c r="CY13" s="623"/>
      <c r="CZ13" s="659">
        <v>6.8</v>
      </c>
      <c r="DA13" s="659"/>
      <c r="DB13" s="659"/>
      <c r="DC13" s="659"/>
      <c r="DD13" s="627">
        <v>118452</v>
      </c>
      <c r="DE13" s="622"/>
      <c r="DF13" s="622"/>
      <c r="DG13" s="622"/>
      <c r="DH13" s="622"/>
      <c r="DI13" s="622"/>
      <c r="DJ13" s="622"/>
      <c r="DK13" s="622"/>
      <c r="DL13" s="622"/>
      <c r="DM13" s="622"/>
      <c r="DN13" s="622"/>
      <c r="DO13" s="622"/>
      <c r="DP13" s="623"/>
      <c r="DQ13" s="627">
        <v>66135</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7260</v>
      </c>
      <c r="BH14" s="622"/>
      <c r="BI14" s="622"/>
      <c r="BJ14" s="622"/>
      <c r="BK14" s="622"/>
      <c r="BL14" s="622"/>
      <c r="BM14" s="622"/>
      <c r="BN14" s="623"/>
      <c r="BO14" s="659">
        <v>7</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107853</v>
      </c>
      <c r="CS14" s="622"/>
      <c r="CT14" s="622"/>
      <c r="CU14" s="622"/>
      <c r="CV14" s="622"/>
      <c r="CW14" s="622"/>
      <c r="CX14" s="622"/>
      <c r="CY14" s="623"/>
      <c r="CZ14" s="659">
        <v>4.3</v>
      </c>
      <c r="DA14" s="659"/>
      <c r="DB14" s="659"/>
      <c r="DC14" s="659"/>
      <c r="DD14" s="627">
        <v>6547</v>
      </c>
      <c r="DE14" s="622"/>
      <c r="DF14" s="622"/>
      <c r="DG14" s="622"/>
      <c r="DH14" s="622"/>
      <c r="DI14" s="622"/>
      <c r="DJ14" s="622"/>
      <c r="DK14" s="622"/>
      <c r="DL14" s="622"/>
      <c r="DM14" s="622"/>
      <c r="DN14" s="622"/>
      <c r="DO14" s="622"/>
      <c r="DP14" s="623"/>
      <c r="DQ14" s="627">
        <v>97582</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5891</v>
      </c>
      <c r="S15" s="622"/>
      <c r="T15" s="622"/>
      <c r="U15" s="622"/>
      <c r="V15" s="622"/>
      <c r="W15" s="622"/>
      <c r="X15" s="622"/>
      <c r="Y15" s="623"/>
      <c r="Z15" s="659">
        <v>0.2</v>
      </c>
      <c r="AA15" s="659"/>
      <c r="AB15" s="659"/>
      <c r="AC15" s="659"/>
      <c r="AD15" s="660">
        <v>5891</v>
      </c>
      <c r="AE15" s="660"/>
      <c r="AF15" s="660"/>
      <c r="AG15" s="660"/>
      <c r="AH15" s="660"/>
      <c r="AI15" s="660"/>
      <c r="AJ15" s="660"/>
      <c r="AK15" s="660"/>
      <c r="AL15" s="624">
        <v>0.4</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966</v>
      </c>
      <c r="BH15" s="622"/>
      <c r="BI15" s="622"/>
      <c r="BJ15" s="622"/>
      <c r="BK15" s="622"/>
      <c r="BL15" s="622"/>
      <c r="BM15" s="622"/>
      <c r="BN15" s="623"/>
      <c r="BO15" s="659">
        <v>0.9</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172290</v>
      </c>
      <c r="CS15" s="622"/>
      <c r="CT15" s="622"/>
      <c r="CU15" s="622"/>
      <c r="CV15" s="622"/>
      <c r="CW15" s="622"/>
      <c r="CX15" s="622"/>
      <c r="CY15" s="623"/>
      <c r="CZ15" s="659">
        <v>6.9</v>
      </c>
      <c r="DA15" s="659"/>
      <c r="DB15" s="659"/>
      <c r="DC15" s="659"/>
      <c r="DD15" s="627">
        <v>34784</v>
      </c>
      <c r="DE15" s="622"/>
      <c r="DF15" s="622"/>
      <c r="DG15" s="622"/>
      <c r="DH15" s="622"/>
      <c r="DI15" s="622"/>
      <c r="DJ15" s="622"/>
      <c r="DK15" s="622"/>
      <c r="DL15" s="622"/>
      <c r="DM15" s="622"/>
      <c r="DN15" s="622"/>
      <c r="DO15" s="622"/>
      <c r="DP15" s="623"/>
      <c r="DQ15" s="627">
        <v>126972</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2149</v>
      </c>
      <c r="S16" s="622"/>
      <c r="T16" s="622"/>
      <c r="U16" s="622"/>
      <c r="V16" s="622"/>
      <c r="W16" s="622"/>
      <c r="X16" s="622"/>
      <c r="Y16" s="623"/>
      <c r="Z16" s="659">
        <v>0.1</v>
      </c>
      <c r="AA16" s="659"/>
      <c r="AB16" s="659"/>
      <c r="AC16" s="659"/>
      <c r="AD16" s="660">
        <v>2149</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4125</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4180</v>
      </c>
      <c r="S17" s="622"/>
      <c r="T17" s="622"/>
      <c r="U17" s="622"/>
      <c r="V17" s="622"/>
      <c r="W17" s="622"/>
      <c r="X17" s="622"/>
      <c r="Y17" s="623"/>
      <c r="Z17" s="659">
        <v>0.2</v>
      </c>
      <c r="AA17" s="659"/>
      <c r="AB17" s="659"/>
      <c r="AC17" s="659"/>
      <c r="AD17" s="660">
        <v>4180</v>
      </c>
      <c r="AE17" s="660"/>
      <c r="AF17" s="660"/>
      <c r="AG17" s="660"/>
      <c r="AH17" s="660"/>
      <c r="AI17" s="660"/>
      <c r="AJ17" s="660"/>
      <c r="AK17" s="660"/>
      <c r="AL17" s="624">
        <v>0.3</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270361</v>
      </c>
      <c r="CS17" s="622"/>
      <c r="CT17" s="622"/>
      <c r="CU17" s="622"/>
      <c r="CV17" s="622"/>
      <c r="CW17" s="622"/>
      <c r="CX17" s="622"/>
      <c r="CY17" s="623"/>
      <c r="CZ17" s="659">
        <v>10.8</v>
      </c>
      <c r="DA17" s="659"/>
      <c r="DB17" s="659"/>
      <c r="DC17" s="659"/>
      <c r="DD17" s="627" t="s">
        <v>122</v>
      </c>
      <c r="DE17" s="622"/>
      <c r="DF17" s="622"/>
      <c r="DG17" s="622"/>
      <c r="DH17" s="622"/>
      <c r="DI17" s="622"/>
      <c r="DJ17" s="622"/>
      <c r="DK17" s="622"/>
      <c r="DL17" s="622"/>
      <c r="DM17" s="622"/>
      <c r="DN17" s="622"/>
      <c r="DO17" s="622"/>
      <c r="DP17" s="623"/>
      <c r="DQ17" s="627">
        <v>270327</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82</v>
      </c>
      <c r="S18" s="622"/>
      <c r="T18" s="622"/>
      <c r="U18" s="622"/>
      <c r="V18" s="622"/>
      <c r="W18" s="622"/>
      <c r="X18" s="622"/>
      <c r="Y18" s="623"/>
      <c r="Z18" s="659">
        <v>0</v>
      </c>
      <c r="AA18" s="659"/>
      <c r="AB18" s="659"/>
      <c r="AC18" s="659"/>
      <c r="AD18" s="660">
        <v>82</v>
      </c>
      <c r="AE18" s="660"/>
      <c r="AF18" s="660"/>
      <c r="AG18" s="660"/>
      <c r="AH18" s="660"/>
      <c r="AI18" s="660"/>
      <c r="AJ18" s="660"/>
      <c r="AK18" s="660"/>
      <c r="AL18" s="624">
        <v>0</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4098</v>
      </c>
      <c r="S19" s="622"/>
      <c r="T19" s="622"/>
      <c r="U19" s="622"/>
      <c r="V19" s="622"/>
      <c r="W19" s="622"/>
      <c r="X19" s="622"/>
      <c r="Y19" s="623"/>
      <c r="Z19" s="659">
        <v>0.2</v>
      </c>
      <c r="AA19" s="659"/>
      <c r="AB19" s="659"/>
      <c r="AC19" s="659"/>
      <c r="AD19" s="660">
        <v>4098</v>
      </c>
      <c r="AE19" s="660"/>
      <c r="AF19" s="660"/>
      <c r="AG19" s="660"/>
      <c r="AH19" s="660"/>
      <c r="AI19" s="660"/>
      <c r="AJ19" s="660"/>
      <c r="AK19" s="660"/>
      <c r="AL19" s="624">
        <v>0.3</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2496810</v>
      </c>
      <c r="CS20" s="622"/>
      <c r="CT20" s="622"/>
      <c r="CU20" s="622"/>
      <c r="CV20" s="622"/>
      <c r="CW20" s="622"/>
      <c r="CX20" s="622"/>
      <c r="CY20" s="623"/>
      <c r="CZ20" s="659">
        <v>100</v>
      </c>
      <c r="DA20" s="659"/>
      <c r="DB20" s="659"/>
      <c r="DC20" s="659"/>
      <c r="DD20" s="627">
        <v>465999</v>
      </c>
      <c r="DE20" s="622"/>
      <c r="DF20" s="622"/>
      <c r="DG20" s="622"/>
      <c r="DH20" s="622"/>
      <c r="DI20" s="622"/>
      <c r="DJ20" s="622"/>
      <c r="DK20" s="622"/>
      <c r="DL20" s="622"/>
      <c r="DM20" s="622"/>
      <c r="DN20" s="622"/>
      <c r="DO20" s="622"/>
      <c r="DP20" s="623"/>
      <c r="DQ20" s="627">
        <v>1727018</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1454756</v>
      </c>
      <c r="S21" s="622"/>
      <c r="T21" s="622"/>
      <c r="U21" s="622"/>
      <c r="V21" s="622"/>
      <c r="W21" s="622"/>
      <c r="X21" s="622"/>
      <c r="Y21" s="623"/>
      <c r="Z21" s="659">
        <v>54.6</v>
      </c>
      <c r="AA21" s="659"/>
      <c r="AB21" s="659"/>
      <c r="AC21" s="659"/>
      <c r="AD21" s="660">
        <v>1304764</v>
      </c>
      <c r="AE21" s="660"/>
      <c r="AF21" s="660"/>
      <c r="AG21" s="660"/>
      <c r="AH21" s="660"/>
      <c r="AI21" s="660"/>
      <c r="AJ21" s="660"/>
      <c r="AK21" s="660"/>
      <c r="AL21" s="624">
        <v>85.3</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1304764</v>
      </c>
      <c r="S22" s="622"/>
      <c r="T22" s="622"/>
      <c r="U22" s="622"/>
      <c r="V22" s="622"/>
      <c r="W22" s="622"/>
      <c r="X22" s="622"/>
      <c r="Y22" s="623"/>
      <c r="Z22" s="659">
        <v>49</v>
      </c>
      <c r="AA22" s="659"/>
      <c r="AB22" s="659"/>
      <c r="AC22" s="659"/>
      <c r="AD22" s="660">
        <v>1304764</v>
      </c>
      <c r="AE22" s="660"/>
      <c r="AF22" s="660"/>
      <c r="AG22" s="660"/>
      <c r="AH22" s="660"/>
      <c r="AI22" s="660"/>
      <c r="AJ22" s="660"/>
      <c r="AK22" s="660"/>
      <c r="AL22" s="624">
        <v>85.3</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149992</v>
      </c>
      <c r="S23" s="622"/>
      <c r="T23" s="622"/>
      <c r="U23" s="622"/>
      <c r="V23" s="622"/>
      <c r="W23" s="622"/>
      <c r="X23" s="622"/>
      <c r="Y23" s="623"/>
      <c r="Z23" s="659">
        <v>5.6</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894129</v>
      </c>
      <c r="CS24" s="677"/>
      <c r="CT24" s="677"/>
      <c r="CU24" s="677"/>
      <c r="CV24" s="677"/>
      <c r="CW24" s="677"/>
      <c r="CX24" s="677"/>
      <c r="CY24" s="702"/>
      <c r="CZ24" s="703">
        <v>35.799999999999997</v>
      </c>
      <c r="DA24" s="685"/>
      <c r="DB24" s="685"/>
      <c r="DC24" s="705"/>
      <c r="DD24" s="701">
        <v>741088</v>
      </c>
      <c r="DE24" s="677"/>
      <c r="DF24" s="677"/>
      <c r="DG24" s="677"/>
      <c r="DH24" s="677"/>
      <c r="DI24" s="677"/>
      <c r="DJ24" s="677"/>
      <c r="DK24" s="702"/>
      <c r="DL24" s="701">
        <v>689001</v>
      </c>
      <c r="DM24" s="677"/>
      <c r="DN24" s="677"/>
      <c r="DO24" s="677"/>
      <c r="DP24" s="677"/>
      <c r="DQ24" s="677"/>
      <c r="DR24" s="677"/>
      <c r="DS24" s="677"/>
      <c r="DT24" s="677"/>
      <c r="DU24" s="677"/>
      <c r="DV24" s="702"/>
      <c r="DW24" s="703">
        <v>45</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1678933</v>
      </c>
      <c r="S25" s="622"/>
      <c r="T25" s="622"/>
      <c r="U25" s="622"/>
      <c r="V25" s="622"/>
      <c r="W25" s="622"/>
      <c r="X25" s="622"/>
      <c r="Y25" s="623"/>
      <c r="Z25" s="659">
        <v>63.1</v>
      </c>
      <c r="AA25" s="659"/>
      <c r="AB25" s="659"/>
      <c r="AC25" s="659"/>
      <c r="AD25" s="660">
        <v>1528941</v>
      </c>
      <c r="AE25" s="660"/>
      <c r="AF25" s="660"/>
      <c r="AG25" s="660"/>
      <c r="AH25" s="660"/>
      <c r="AI25" s="660"/>
      <c r="AJ25" s="660"/>
      <c r="AK25" s="660"/>
      <c r="AL25" s="624">
        <v>100</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475108</v>
      </c>
      <c r="CS25" s="634"/>
      <c r="CT25" s="634"/>
      <c r="CU25" s="634"/>
      <c r="CV25" s="634"/>
      <c r="CW25" s="634"/>
      <c r="CX25" s="634"/>
      <c r="CY25" s="635"/>
      <c r="CZ25" s="624">
        <v>19</v>
      </c>
      <c r="DA25" s="636"/>
      <c r="DB25" s="636"/>
      <c r="DC25" s="637"/>
      <c r="DD25" s="627">
        <v>421626</v>
      </c>
      <c r="DE25" s="634"/>
      <c r="DF25" s="634"/>
      <c r="DG25" s="634"/>
      <c r="DH25" s="634"/>
      <c r="DI25" s="634"/>
      <c r="DJ25" s="634"/>
      <c r="DK25" s="635"/>
      <c r="DL25" s="627">
        <v>391842</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275521</v>
      </c>
      <c r="CS26" s="622"/>
      <c r="CT26" s="622"/>
      <c r="CU26" s="622"/>
      <c r="CV26" s="622"/>
      <c r="CW26" s="622"/>
      <c r="CX26" s="622"/>
      <c r="CY26" s="623"/>
      <c r="CZ26" s="624">
        <v>11</v>
      </c>
      <c r="DA26" s="636"/>
      <c r="DB26" s="636"/>
      <c r="DC26" s="637"/>
      <c r="DD26" s="627">
        <v>235604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2017</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103796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148660</v>
      </c>
      <c r="CS27" s="634"/>
      <c r="CT27" s="634"/>
      <c r="CU27" s="634"/>
      <c r="CV27" s="634"/>
      <c r="CW27" s="634"/>
      <c r="CX27" s="634"/>
      <c r="CY27" s="635"/>
      <c r="CZ27" s="624">
        <v>6</v>
      </c>
      <c r="DA27" s="636"/>
      <c r="DB27" s="636"/>
      <c r="DC27" s="637"/>
      <c r="DD27" s="627">
        <v>49135</v>
      </c>
      <c r="DE27" s="634"/>
      <c r="DF27" s="634"/>
      <c r="DG27" s="634"/>
      <c r="DH27" s="634"/>
      <c r="DI27" s="634"/>
      <c r="DJ27" s="634"/>
      <c r="DK27" s="635"/>
      <c r="DL27" s="627">
        <v>26832</v>
      </c>
      <c r="DM27" s="634"/>
      <c r="DN27" s="634"/>
      <c r="DO27" s="634"/>
      <c r="DP27" s="634"/>
      <c r="DQ27" s="634"/>
      <c r="DR27" s="634"/>
      <c r="DS27" s="634"/>
      <c r="DT27" s="634"/>
      <c r="DU27" s="634"/>
      <c r="DV27" s="635"/>
      <c r="DW27" s="624">
        <v>1.8</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19485</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270361</v>
      </c>
      <c r="CS28" s="622"/>
      <c r="CT28" s="622"/>
      <c r="CU28" s="622"/>
      <c r="CV28" s="622"/>
      <c r="CW28" s="622"/>
      <c r="CX28" s="622"/>
      <c r="CY28" s="623"/>
      <c r="CZ28" s="624">
        <v>10.8</v>
      </c>
      <c r="DA28" s="636"/>
      <c r="DB28" s="636"/>
      <c r="DC28" s="637"/>
      <c r="DD28" s="627">
        <v>270327</v>
      </c>
      <c r="DE28" s="622"/>
      <c r="DF28" s="622"/>
      <c r="DG28" s="622"/>
      <c r="DH28" s="622"/>
      <c r="DI28" s="622"/>
      <c r="DJ28" s="622"/>
      <c r="DK28" s="623"/>
      <c r="DL28" s="627">
        <v>270327</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6347</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270361</v>
      </c>
      <c r="CS29" s="634"/>
      <c r="CT29" s="634"/>
      <c r="CU29" s="634"/>
      <c r="CV29" s="634"/>
      <c r="CW29" s="634"/>
      <c r="CX29" s="634"/>
      <c r="CY29" s="635"/>
      <c r="CZ29" s="624">
        <v>10.8</v>
      </c>
      <c r="DA29" s="636"/>
      <c r="DB29" s="636"/>
      <c r="DC29" s="637"/>
      <c r="DD29" s="627">
        <v>270327</v>
      </c>
      <c r="DE29" s="634"/>
      <c r="DF29" s="634"/>
      <c r="DG29" s="634"/>
      <c r="DH29" s="634"/>
      <c r="DI29" s="634"/>
      <c r="DJ29" s="634"/>
      <c r="DK29" s="635"/>
      <c r="DL29" s="627">
        <v>270327</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193383</v>
      </c>
      <c r="S30" s="622"/>
      <c r="T30" s="622"/>
      <c r="U30" s="622"/>
      <c r="V30" s="622"/>
      <c r="W30" s="622"/>
      <c r="X30" s="622"/>
      <c r="Y30" s="623"/>
      <c r="Z30" s="659">
        <v>7.3</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261294</v>
      </c>
      <c r="CS30" s="622"/>
      <c r="CT30" s="622"/>
      <c r="CU30" s="622"/>
      <c r="CV30" s="622"/>
      <c r="CW30" s="622"/>
      <c r="CX30" s="622"/>
      <c r="CY30" s="623"/>
      <c r="CZ30" s="624">
        <v>10.5</v>
      </c>
      <c r="DA30" s="636"/>
      <c r="DB30" s="636"/>
      <c r="DC30" s="637"/>
      <c r="DD30" s="627">
        <v>261294</v>
      </c>
      <c r="DE30" s="622"/>
      <c r="DF30" s="622"/>
      <c r="DG30" s="622"/>
      <c r="DH30" s="622"/>
      <c r="DI30" s="622"/>
      <c r="DJ30" s="622"/>
      <c r="DK30" s="623"/>
      <c r="DL30" s="627">
        <v>261294</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9" t="s">
        <v>176</v>
      </c>
      <c r="AY31" s="680"/>
      <c r="AZ31" s="680"/>
      <c r="BA31" s="680"/>
      <c r="BB31" s="680"/>
      <c r="BC31" s="680"/>
      <c r="BD31" s="680"/>
      <c r="BE31" s="680"/>
      <c r="BF31" s="681"/>
      <c r="BG31" s="683">
        <v>99.1</v>
      </c>
      <c r="BH31" s="684"/>
      <c r="BI31" s="684"/>
      <c r="BJ31" s="684"/>
      <c r="BK31" s="684"/>
      <c r="BL31" s="684"/>
      <c r="BM31" s="685">
        <v>97</v>
      </c>
      <c r="BN31" s="684"/>
      <c r="BO31" s="684"/>
      <c r="BP31" s="684"/>
      <c r="BQ31" s="686"/>
      <c r="BR31" s="683">
        <v>99.2</v>
      </c>
      <c r="BS31" s="684"/>
      <c r="BT31" s="684"/>
      <c r="BU31" s="684"/>
      <c r="BV31" s="684"/>
      <c r="BW31" s="684"/>
      <c r="BX31" s="685">
        <v>96.8</v>
      </c>
      <c r="BY31" s="684"/>
      <c r="BZ31" s="684"/>
      <c r="CA31" s="684"/>
      <c r="CB31" s="686"/>
      <c r="CD31" s="642"/>
      <c r="CE31" s="643"/>
      <c r="CF31" s="618" t="s">
        <v>299</v>
      </c>
      <c r="CG31" s="619"/>
      <c r="CH31" s="619"/>
      <c r="CI31" s="619"/>
      <c r="CJ31" s="619"/>
      <c r="CK31" s="619"/>
      <c r="CL31" s="619"/>
      <c r="CM31" s="619"/>
      <c r="CN31" s="619"/>
      <c r="CO31" s="619"/>
      <c r="CP31" s="619"/>
      <c r="CQ31" s="620"/>
      <c r="CR31" s="621">
        <v>9067</v>
      </c>
      <c r="CS31" s="634"/>
      <c r="CT31" s="634"/>
      <c r="CU31" s="634"/>
      <c r="CV31" s="634"/>
      <c r="CW31" s="634"/>
      <c r="CX31" s="634"/>
      <c r="CY31" s="635"/>
      <c r="CZ31" s="624">
        <v>0.4</v>
      </c>
      <c r="DA31" s="636"/>
      <c r="DB31" s="636"/>
      <c r="DC31" s="637"/>
      <c r="DD31" s="627">
        <v>9033</v>
      </c>
      <c r="DE31" s="634"/>
      <c r="DF31" s="634"/>
      <c r="DG31" s="634"/>
      <c r="DH31" s="634"/>
      <c r="DI31" s="634"/>
      <c r="DJ31" s="634"/>
      <c r="DK31" s="635"/>
      <c r="DL31" s="627">
        <v>9033</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106099</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99.4</v>
      </c>
      <c r="BH32" s="634"/>
      <c r="BI32" s="634"/>
      <c r="BJ32" s="634"/>
      <c r="BK32" s="634"/>
      <c r="BL32" s="634"/>
      <c r="BM32" s="625">
        <v>98.2</v>
      </c>
      <c r="BN32" s="634"/>
      <c r="BO32" s="634"/>
      <c r="BP32" s="634"/>
      <c r="BQ32" s="657"/>
      <c r="BR32" s="692">
        <v>99.2</v>
      </c>
      <c r="BS32" s="634"/>
      <c r="BT32" s="634"/>
      <c r="BU32" s="634"/>
      <c r="BV32" s="634"/>
      <c r="BW32" s="634"/>
      <c r="BX32" s="625">
        <v>98.5</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20028</v>
      </c>
      <c r="S33" s="622"/>
      <c r="T33" s="622"/>
      <c r="U33" s="622"/>
      <c r="V33" s="622"/>
      <c r="W33" s="622"/>
      <c r="X33" s="622"/>
      <c r="Y33" s="623"/>
      <c r="Z33" s="659">
        <v>0.8</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98.9</v>
      </c>
      <c r="BH33" s="606"/>
      <c r="BI33" s="606"/>
      <c r="BJ33" s="606"/>
      <c r="BK33" s="606"/>
      <c r="BL33" s="606"/>
      <c r="BM33" s="652">
        <v>96.1</v>
      </c>
      <c r="BN33" s="606"/>
      <c r="BO33" s="606"/>
      <c r="BP33" s="606"/>
      <c r="BQ33" s="669"/>
      <c r="BR33" s="682">
        <v>99.1</v>
      </c>
      <c r="BS33" s="606"/>
      <c r="BT33" s="606"/>
      <c r="BU33" s="606"/>
      <c r="BV33" s="606"/>
      <c r="BW33" s="606"/>
      <c r="BX33" s="652">
        <v>95.7</v>
      </c>
      <c r="BY33" s="606"/>
      <c r="BZ33" s="606"/>
      <c r="CA33" s="606"/>
      <c r="CB33" s="669"/>
      <c r="CD33" s="618" t="s">
        <v>306</v>
      </c>
      <c r="CE33" s="619"/>
      <c r="CF33" s="619"/>
      <c r="CG33" s="619"/>
      <c r="CH33" s="619"/>
      <c r="CI33" s="619"/>
      <c r="CJ33" s="619"/>
      <c r="CK33" s="619"/>
      <c r="CL33" s="619"/>
      <c r="CM33" s="619"/>
      <c r="CN33" s="619"/>
      <c r="CO33" s="619"/>
      <c r="CP33" s="619"/>
      <c r="CQ33" s="620"/>
      <c r="CR33" s="621">
        <v>1132557</v>
      </c>
      <c r="CS33" s="634"/>
      <c r="CT33" s="634"/>
      <c r="CU33" s="634"/>
      <c r="CV33" s="634"/>
      <c r="CW33" s="634"/>
      <c r="CX33" s="634"/>
      <c r="CY33" s="635"/>
      <c r="CZ33" s="624">
        <v>45.4</v>
      </c>
      <c r="DA33" s="636"/>
      <c r="DB33" s="636"/>
      <c r="DC33" s="637"/>
      <c r="DD33" s="627">
        <v>909010</v>
      </c>
      <c r="DE33" s="634"/>
      <c r="DF33" s="634"/>
      <c r="DG33" s="634"/>
      <c r="DH33" s="634"/>
      <c r="DI33" s="634"/>
      <c r="DJ33" s="634"/>
      <c r="DK33" s="635"/>
      <c r="DL33" s="627">
        <v>532068</v>
      </c>
      <c r="DM33" s="634"/>
      <c r="DN33" s="634"/>
      <c r="DO33" s="634"/>
      <c r="DP33" s="634"/>
      <c r="DQ33" s="634"/>
      <c r="DR33" s="634"/>
      <c r="DS33" s="634"/>
      <c r="DT33" s="634"/>
      <c r="DU33" s="634"/>
      <c r="DV33" s="635"/>
      <c r="DW33" s="624">
        <v>34.700000000000003</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18564</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345665</v>
      </c>
      <c r="CS34" s="622"/>
      <c r="CT34" s="622"/>
      <c r="CU34" s="622"/>
      <c r="CV34" s="622"/>
      <c r="CW34" s="622"/>
      <c r="CX34" s="622"/>
      <c r="CY34" s="623"/>
      <c r="CZ34" s="624">
        <v>13.8</v>
      </c>
      <c r="DA34" s="636"/>
      <c r="DB34" s="636"/>
      <c r="DC34" s="637"/>
      <c r="DD34" s="627">
        <v>241606</v>
      </c>
      <c r="DE34" s="622"/>
      <c r="DF34" s="622"/>
      <c r="DG34" s="622"/>
      <c r="DH34" s="622"/>
      <c r="DI34" s="622"/>
      <c r="DJ34" s="622"/>
      <c r="DK34" s="623"/>
      <c r="DL34" s="627">
        <v>167602</v>
      </c>
      <c r="DM34" s="622"/>
      <c r="DN34" s="622"/>
      <c r="DO34" s="622"/>
      <c r="DP34" s="622"/>
      <c r="DQ34" s="622"/>
      <c r="DR34" s="622"/>
      <c r="DS34" s="622"/>
      <c r="DT34" s="622"/>
      <c r="DU34" s="622"/>
      <c r="DV34" s="623"/>
      <c r="DW34" s="624">
        <v>10.9</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12810</v>
      </c>
      <c r="S35" s="622"/>
      <c r="T35" s="622"/>
      <c r="U35" s="622"/>
      <c r="V35" s="622"/>
      <c r="W35" s="622"/>
      <c r="X35" s="622"/>
      <c r="Y35" s="623"/>
      <c r="Z35" s="659">
        <v>0.5</v>
      </c>
      <c r="AA35" s="659"/>
      <c r="AB35" s="659"/>
      <c r="AC35" s="659"/>
      <c r="AD35" s="660" t="s">
        <v>122</v>
      </c>
      <c r="AE35" s="660"/>
      <c r="AF35" s="660"/>
      <c r="AG35" s="660"/>
      <c r="AH35" s="660"/>
      <c r="AI35" s="660"/>
      <c r="AJ35" s="660"/>
      <c r="AK35" s="660"/>
      <c r="AL35" s="624" t="s">
        <v>122</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10666</v>
      </c>
      <c r="CS35" s="634"/>
      <c r="CT35" s="634"/>
      <c r="CU35" s="634"/>
      <c r="CV35" s="634"/>
      <c r="CW35" s="634"/>
      <c r="CX35" s="634"/>
      <c r="CY35" s="635"/>
      <c r="CZ35" s="624">
        <v>0.4</v>
      </c>
      <c r="DA35" s="636"/>
      <c r="DB35" s="636"/>
      <c r="DC35" s="637"/>
      <c r="DD35" s="627">
        <v>7846</v>
      </c>
      <c r="DE35" s="634"/>
      <c r="DF35" s="634"/>
      <c r="DG35" s="634"/>
      <c r="DH35" s="634"/>
      <c r="DI35" s="634"/>
      <c r="DJ35" s="634"/>
      <c r="DK35" s="635"/>
      <c r="DL35" s="627">
        <v>7846</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185375</v>
      </c>
      <c r="S36" s="622"/>
      <c r="T36" s="622"/>
      <c r="U36" s="622"/>
      <c r="V36" s="622"/>
      <c r="W36" s="622"/>
      <c r="X36" s="622"/>
      <c r="Y36" s="623"/>
      <c r="Z36" s="659">
        <v>7</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6">
        <v>185368</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1201</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379541</v>
      </c>
      <c r="CS36" s="622"/>
      <c r="CT36" s="622"/>
      <c r="CU36" s="622"/>
      <c r="CV36" s="622"/>
      <c r="CW36" s="622"/>
      <c r="CX36" s="622"/>
      <c r="CY36" s="623"/>
      <c r="CZ36" s="624">
        <v>15.2</v>
      </c>
      <c r="DA36" s="636"/>
      <c r="DB36" s="636"/>
      <c r="DC36" s="637"/>
      <c r="DD36" s="627">
        <v>307244</v>
      </c>
      <c r="DE36" s="622"/>
      <c r="DF36" s="622"/>
      <c r="DG36" s="622"/>
      <c r="DH36" s="622"/>
      <c r="DI36" s="622"/>
      <c r="DJ36" s="622"/>
      <c r="DK36" s="623"/>
      <c r="DL36" s="627">
        <v>233805</v>
      </c>
      <c r="DM36" s="622"/>
      <c r="DN36" s="622"/>
      <c r="DO36" s="622"/>
      <c r="DP36" s="622"/>
      <c r="DQ36" s="622"/>
      <c r="DR36" s="622"/>
      <c r="DS36" s="622"/>
      <c r="DT36" s="622"/>
      <c r="DU36" s="622"/>
      <c r="DV36" s="623"/>
      <c r="DW36" s="624">
        <v>15.3</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54789</v>
      </c>
      <c r="S37" s="622"/>
      <c r="T37" s="622"/>
      <c r="U37" s="622"/>
      <c r="V37" s="622"/>
      <c r="W37" s="622"/>
      <c r="X37" s="622"/>
      <c r="Y37" s="623"/>
      <c r="Z37" s="659">
        <v>2.1</v>
      </c>
      <c r="AA37" s="659"/>
      <c r="AB37" s="659"/>
      <c r="AC37" s="659"/>
      <c r="AD37" s="660" t="s">
        <v>122</v>
      </c>
      <c r="AE37" s="660"/>
      <c r="AF37" s="660"/>
      <c r="AG37" s="660"/>
      <c r="AH37" s="660"/>
      <c r="AI37" s="660"/>
      <c r="AJ37" s="660"/>
      <c r="AK37" s="660"/>
      <c r="AL37" s="624" t="s">
        <v>122</v>
      </c>
      <c r="AM37" s="625"/>
      <c r="AN37" s="625"/>
      <c r="AO37" s="661"/>
      <c r="AQ37" s="654" t="s">
        <v>318</v>
      </c>
      <c r="AR37" s="655"/>
      <c r="AS37" s="655"/>
      <c r="AT37" s="655"/>
      <c r="AU37" s="655"/>
      <c r="AV37" s="655"/>
      <c r="AW37" s="655"/>
      <c r="AX37" s="655"/>
      <c r="AY37" s="656"/>
      <c r="AZ37" s="621">
        <v>19271</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1201</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149897</v>
      </c>
      <c r="CS37" s="634"/>
      <c r="CT37" s="634"/>
      <c r="CU37" s="634"/>
      <c r="CV37" s="634"/>
      <c r="CW37" s="634"/>
      <c r="CX37" s="634"/>
      <c r="CY37" s="635"/>
      <c r="CZ37" s="624">
        <v>6</v>
      </c>
      <c r="DA37" s="636"/>
      <c r="DB37" s="636"/>
      <c r="DC37" s="637"/>
      <c r="DD37" s="627">
        <v>137207</v>
      </c>
      <c r="DE37" s="634"/>
      <c r="DF37" s="634"/>
      <c r="DG37" s="634"/>
      <c r="DH37" s="634"/>
      <c r="DI37" s="634"/>
      <c r="DJ37" s="634"/>
      <c r="DK37" s="635"/>
      <c r="DL37" s="627">
        <v>137174</v>
      </c>
      <c r="DM37" s="634"/>
      <c r="DN37" s="634"/>
      <c r="DO37" s="634"/>
      <c r="DP37" s="634"/>
      <c r="DQ37" s="634"/>
      <c r="DR37" s="634"/>
      <c r="DS37" s="634"/>
      <c r="DT37" s="634"/>
      <c r="DU37" s="634"/>
      <c r="DV37" s="635"/>
      <c r="DW37" s="624">
        <v>9</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365000</v>
      </c>
      <c r="S38" s="622"/>
      <c r="T38" s="622"/>
      <c r="U38" s="622"/>
      <c r="V38" s="622"/>
      <c r="W38" s="622"/>
      <c r="X38" s="622"/>
      <c r="Y38" s="623"/>
      <c r="Z38" s="659">
        <v>13.7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t="s">
        <v>122</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242</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166097</v>
      </c>
      <c r="CS38" s="622"/>
      <c r="CT38" s="622"/>
      <c r="CU38" s="622"/>
      <c r="CV38" s="622"/>
      <c r="CW38" s="622"/>
      <c r="CX38" s="622"/>
      <c r="CY38" s="623"/>
      <c r="CZ38" s="624">
        <v>6.7</v>
      </c>
      <c r="DA38" s="636"/>
      <c r="DB38" s="636"/>
      <c r="DC38" s="637"/>
      <c r="DD38" s="627">
        <v>143646</v>
      </c>
      <c r="DE38" s="622"/>
      <c r="DF38" s="622"/>
      <c r="DG38" s="622"/>
      <c r="DH38" s="622"/>
      <c r="DI38" s="622"/>
      <c r="DJ38" s="622"/>
      <c r="DK38" s="623"/>
      <c r="DL38" s="627">
        <v>122815</v>
      </c>
      <c r="DM38" s="622"/>
      <c r="DN38" s="622"/>
      <c r="DO38" s="622"/>
      <c r="DP38" s="622"/>
      <c r="DQ38" s="622"/>
      <c r="DR38" s="622"/>
      <c r="DS38" s="622"/>
      <c r="DT38" s="622"/>
      <c r="DU38" s="622"/>
      <c r="DV38" s="623"/>
      <c r="DW38" s="624">
        <v>8</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327</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230588</v>
      </c>
      <c r="CS39" s="634"/>
      <c r="CT39" s="634"/>
      <c r="CU39" s="634"/>
      <c r="CV39" s="634"/>
      <c r="CW39" s="634"/>
      <c r="CX39" s="634"/>
      <c r="CY39" s="635"/>
      <c r="CZ39" s="624">
        <v>9.1999999999999993</v>
      </c>
      <c r="DA39" s="636"/>
      <c r="DB39" s="636"/>
      <c r="DC39" s="637"/>
      <c r="DD39" s="627">
        <v>208668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2500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95</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2662830</v>
      </c>
      <c r="S41" s="646"/>
      <c r="T41" s="646"/>
      <c r="U41" s="646"/>
      <c r="V41" s="646"/>
      <c r="W41" s="646"/>
      <c r="X41" s="646"/>
      <c r="Y41" s="649"/>
      <c r="Z41" s="650">
        <v>100</v>
      </c>
      <c r="AA41" s="650"/>
      <c r="AB41" s="650"/>
      <c r="AC41" s="650"/>
      <c r="AD41" s="651">
        <v>1528941</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44199</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23</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121898</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359</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470124</v>
      </c>
      <c r="CS42" s="634"/>
      <c r="CT42" s="634"/>
      <c r="CU42" s="634"/>
      <c r="CV42" s="634"/>
      <c r="CW42" s="634"/>
      <c r="CX42" s="634"/>
      <c r="CY42" s="635"/>
      <c r="CZ42" s="624">
        <v>18.8</v>
      </c>
      <c r="DA42" s="636"/>
      <c r="DB42" s="636"/>
      <c r="DC42" s="637"/>
      <c r="DD42" s="627">
        <v>76920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465999</v>
      </c>
      <c r="CS44" s="622"/>
      <c r="CT44" s="622"/>
      <c r="CU44" s="622"/>
      <c r="CV44" s="622"/>
      <c r="CW44" s="622"/>
      <c r="CX44" s="622"/>
      <c r="CY44" s="623"/>
      <c r="CZ44" s="624">
        <v>18.7</v>
      </c>
      <c r="DA44" s="625"/>
      <c r="DB44" s="625"/>
      <c r="DC44" s="626"/>
      <c r="DD44" s="627">
        <v>76920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85356</v>
      </c>
      <c r="CS45" s="634"/>
      <c r="CT45" s="634"/>
      <c r="CU45" s="634"/>
      <c r="CV45" s="634"/>
      <c r="CW45" s="634"/>
      <c r="CX45" s="634"/>
      <c r="CY45" s="635"/>
      <c r="CZ45" s="624">
        <v>3.4</v>
      </c>
      <c r="DA45" s="636"/>
      <c r="DB45" s="636"/>
      <c r="DC45" s="637"/>
      <c r="DD45" s="627">
        <v>238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380643</v>
      </c>
      <c r="CS46" s="622"/>
      <c r="CT46" s="622"/>
      <c r="CU46" s="622"/>
      <c r="CV46" s="622"/>
      <c r="CW46" s="622"/>
      <c r="CX46" s="622"/>
      <c r="CY46" s="623"/>
      <c r="CZ46" s="624">
        <v>15.2</v>
      </c>
      <c r="DA46" s="625"/>
      <c r="DB46" s="625"/>
      <c r="DC46" s="626"/>
      <c r="DD46" s="627">
        <v>76682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4125</v>
      </c>
      <c r="CS47" s="634"/>
      <c r="CT47" s="634"/>
      <c r="CU47" s="634"/>
      <c r="CV47" s="634"/>
      <c r="CW47" s="634"/>
      <c r="CX47" s="634"/>
      <c r="CY47" s="635"/>
      <c r="CZ47" s="624">
        <v>0.2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2496810</v>
      </c>
      <c r="CS49" s="606"/>
      <c r="CT49" s="606"/>
      <c r="CU49" s="606"/>
      <c r="CV49" s="606"/>
      <c r="CW49" s="606"/>
      <c r="CX49" s="606"/>
      <c r="CY49" s="607"/>
      <c r="CZ49" s="608">
        <v>100</v>
      </c>
      <c r="DA49" s="609"/>
      <c r="DB49" s="609"/>
      <c r="DC49" s="610"/>
      <c r="DD49" s="611">
        <v>1727018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RZH6hECb/itNEs+5e6MKYDmFKchq7AYgK/0sKIa8XhBc5RFAo+tKStcvgZG/Z6Ly14p9xwVJAYN6gK0hAgvWw==" saltValue="jNjlmpVniZzWo4G7bBKS6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2663</v>
      </c>
      <c r="R7" s="1103"/>
      <c r="S7" s="1103"/>
      <c r="T7" s="1103"/>
      <c r="U7" s="1103"/>
      <c r="V7" s="1103">
        <v>2497</v>
      </c>
      <c r="W7" s="1103"/>
      <c r="X7" s="1103"/>
      <c r="Y7" s="1103"/>
      <c r="Z7" s="1103"/>
      <c r="AA7" s="1103">
        <v>166</v>
      </c>
      <c r="AB7" s="1103"/>
      <c r="AC7" s="1103"/>
      <c r="AD7" s="1103"/>
      <c r="AE7" s="1104"/>
      <c r="AF7" s="1105">
        <v>163</v>
      </c>
      <c r="AG7" s="1106"/>
      <c r="AH7" s="1106"/>
      <c r="AI7" s="1106"/>
      <c r="AJ7" s="1107"/>
      <c r="AK7" s="1108" t="s">
        <v>542</v>
      </c>
      <c r="AL7" s="1109"/>
      <c r="AM7" s="1109"/>
      <c r="AN7" s="1109"/>
      <c r="AO7" s="1109"/>
      <c r="AP7" s="1109">
        <v>3162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541</v>
      </c>
      <c r="BT7" s="1100"/>
      <c r="BU7" s="1100"/>
      <c r="BV7" s="1100"/>
      <c r="BW7" s="1100"/>
      <c r="BX7" s="1100"/>
      <c r="BY7" s="1100"/>
      <c r="BZ7" s="1100"/>
      <c r="CA7" s="1100"/>
      <c r="CB7" s="1100"/>
      <c r="CC7" s="1100"/>
      <c r="CD7" s="1100"/>
      <c r="CE7" s="1100"/>
      <c r="CF7" s="1100"/>
      <c r="CG7" s="1112"/>
      <c r="CH7" s="1096">
        <v>-24</v>
      </c>
      <c r="CI7" s="1097"/>
      <c r="CJ7" s="1097"/>
      <c r="CK7" s="1097"/>
      <c r="CL7" s="1098"/>
      <c r="CM7" s="1096">
        <v>-33</v>
      </c>
      <c r="CN7" s="1097"/>
      <c r="CO7" s="1097"/>
      <c r="CP7" s="1097"/>
      <c r="CQ7" s="1098"/>
      <c r="CR7" s="1096">
        <v>21</v>
      </c>
      <c r="CS7" s="1097"/>
      <c r="CT7" s="1097"/>
      <c r="CU7" s="1097"/>
      <c r="CV7" s="1098"/>
      <c r="CW7" s="1096">
        <v>26</v>
      </c>
      <c r="CX7" s="1097"/>
      <c r="CY7" s="1097"/>
      <c r="CZ7" s="1097"/>
      <c r="DA7" s="1098"/>
      <c r="DB7" s="1096" t="s">
        <v>542</v>
      </c>
      <c r="DC7" s="1097"/>
      <c r="DD7" s="1097"/>
      <c r="DE7" s="1097"/>
      <c r="DF7" s="1098"/>
      <c r="DG7" s="1096" t="s">
        <v>542</v>
      </c>
      <c r="DH7" s="1097"/>
      <c r="DI7" s="1097"/>
      <c r="DJ7" s="1097"/>
      <c r="DK7" s="1098"/>
      <c r="DL7" s="1096" t="s">
        <v>542</v>
      </c>
      <c r="DM7" s="1097"/>
      <c r="DN7" s="1097"/>
      <c r="DO7" s="1097"/>
      <c r="DP7" s="1098"/>
      <c r="DQ7" s="1096" t="s">
        <v>542</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2663</v>
      </c>
      <c r="R23" s="1061"/>
      <c r="S23" s="1061"/>
      <c r="T23" s="1061"/>
      <c r="U23" s="1061"/>
      <c r="V23" s="1061">
        <v>2497</v>
      </c>
      <c r="W23" s="1061"/>
      <c r="X23" s="1061"/>
      <c r="Y23" s="1061"/>
      <c r="Z23" s="1061"/>
      <c r="AA23" s="1061">
        <v>166</v>
      </c>
      <c r="AB23" s="1061"/>
      <c r="AC23" s="1061"/>
      <c r="AD23" s="1061"/>
      <c r="AE23" s="1068"/>
      <c r="AF23" s="1069">
        <v>163</v>
      </c>
      <c r="AG23" s="1061"/>
      <c r="AH23" s="1061"/>
      <c r="AI23" s="1061"/>
      <c r="AJ23" s="1070"/>
      <c r="AK23" s="1071"/>
      <c r="AL23" s="1072"/>
      <c r="AM23" s="1072"/>
      <c r="AN23" s="1072"/>
      <c r="AO23" s="1072"/>
      <c r="AP23" s="1061">
        <v>3162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195</v>
      </c>
      <c r="R28" s="1051"/>
      <c r="S28" s="1051"/>
      <c r="T28" s="1051"/>
      <c r="U28" s="1051"/>
      <c r="V28" s="1051">
        <v>194</v>
      </c>
      <c r="W28" s="1051"/>
      <c r="X28" s="1051"/>
      <c r="Y28" s="1051"/>
      <c r="Z28" s="1051"/>
      <c r="AA28" s="1051">
        <v>1</v>
      </c>
      <c r="AB28" s="1051"/>
      <c r="AC28" s="1051"/>
      <c r="AD28" s="1051"/>
      <c r="AE28" s="1052"/>
      <c r="AF28" s="1053">
        <v>1</v>
      </c>
      <c r="AG28" s="1051"/>
      <c r="AH28" s="1051"/>
      <c r="AI28" s="1051"/>
      <c r="AJ28" s="1054"/>
      <c r="AK28" s="1042">
        <v>15</v>
      </c>
      <c r="AL28" s="1043"/>
      <c r="AM28" s="1043"/>
      <c r="AN28" s="1043"/>
      <c r="AO28" s="1043"/>
      <c r="AP28" s="1043" t="s">
        <v>542</v>
      </c>
      <c r="AQ28" s="1043"/>
      <c r="AR28" s="1043"/>
      <c r="AS28" s="1043"/>
      <c r="AT28" s="1043"/>
      <c r="AU28" s="1043" t="s">
        <v>542</v>
      </c>
      <c r="AV28" s="1043"/>
      <c r="AW28" s="1043"/>
      <c r="AX28" s="1043"/>
      <c r="AY28" s="1043"/>
      <c r="AZ28" s="1044" t="s">
        <v>542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96</v>
      </c>
      <c r="R29" s="1039"/>
      <c r="S29" s="1039"/>
      <c r="T29" s="1039"/>
      <c r="U29" s="1039"/>
      <c r="V29" s="1039">
        <v>96</v>
      </c>
      <c r="W29" s="1039"/>
      <c r="X29" s="1039"/>
      <c r="Y29" s="1039"/>
      <c r="Z29" s="1039"/>
      <c r="AA29" s="1039">
        <v>0</v>
      </c>
      <c r="AB29" s="1039"/>
      <c r="AC29" s="1039"/>
      <c r="AD29" s="1039"/>
      <c r="AE29" s="1040"/>
      <c r="AF29" s="1035">
        <v>0</v>
      </c>
      <c r="AG29" s="1036"/>
      <c r="AH29" s="1036"/>
      <c r="AI29" s="1036"/>
      <c r="AJ29" s="1037"/>
      <c r="AK29" s="980">
        <v>33</v>
      </c>
      <c r="AL29" s="971"/>
      <c r="AM29" s="971"/>
      <c r="AN29" s="971"/>
      <c r="AO29" s="971"/>
      <c r="AP29" s="971">
        <v>18</v>
      </c>
      <c r="AQ29" s="971"/>
      <c r="AR29" s="971"/>
      <c r="AS29" s="971"/>
      <c r="AT29" s="971"/>
      <c r="AU29" s="971">
        <v>1</v>
      </c>
      <c r="AV29" s="971"/>
      <c r="AW29" s="971"/>
      <c r="AX29" s="971"/>
      <c r="AY29" s="971"/>
      <c r="AZ29" s="1041" t="s">
        <v>542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425</v>
      </c>
      <c r="R30" s="1039"/>
      <c r="S30" s="1039"/>
      <c r="T30" s="1039"/>
      <c r="U30" s="1039"/>
      <c r="V30" s="1039">
        <v>387</v>
      </c>
      <c r="W30" s="1039"/>
      <c r="X30" s="1039"/>
      <c r="Y30" s="1039"/>
      <c r="Z30" s="1039"/>
      <c r="AA30" s="1039">
        <v>37</v>
      </c>
      <c r="AB30" s="1039"/>
      <c r="AC30" s="1039"/>
      <c r="AD30" s="1039"/>
      <c r="AE30" s="1040"/>
      <c r="AF30" s="1035">
        <v>37</v>
      </c>
      <c r="AG30" s="1036"/>
      <c r="AH30" s="1036"/>
      <c r="AI30" s="1036"/>
      <c r="AJ30" s="1037"/>
      <c r="AK30" s="980">
        <v>55</v>
      </c>
      <c r="AL30" s="971"/>
      <c r="AM30" s="971"/>
      <c r="AN30" s="971"/>
      <c r="AO30" s="971"/>
      <c r="AP30" s="971" t="s">
        <v>542</v>
      </c>
      <c r="AQ30" s="971"/>
      <c r="AR30" s="971"/>
      <c r="AS30" s="971"/>
      <c r="AT30" s="971"/>
      <c r="AU30" s="971" t="s">
        <v>542</v>
      </c>
      <c r="AV30" s="971"/>
      <c r="AW30" s="971"/>
      <c r="AX30" s="971"/>
      <c r="AY30" s="971"/>
      <c r="AZ30" s="1041" t="s">
        <v>542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52</v>
      </c>
      <c r="R31" s="1039"/>
      <c r="S31" s="1039"/>
      <c r="T31" s="1039"/>
      <c r="U31" s="1039"/>
      <c r="V31" s="1039">
        <v>52</v>
      </c>
      <c r="W31" s="1039"/>
      <c r="X31" s="1039"/>
      <c r="Y31" s="1039"/>
      <c r="Z31" s="1039"/>
      <c r="AA31" s="1039">
        <v>0</v>
      </c>
      <c r="AB31" s="1039"/>
      <c r="AC31" s="1039"/>
      <c r="AD31" s="1039"/>
      <c r="AE31" s="1040"/>
      <c r="AF31" s="1035">
        <v>0</v>
      </c>
      <c r="AG31" s="1036"/>
      <c r="AH31" s="1036"/>
      <c r="AI31" s="1036"/>
      <c r="AJ31" s="1037"/>
      <c r="AK31" s="980">
        <v>27</v>
      </c>
      <c r="AL31" s="971"/>
      <c r="AM31" s="971"/>
      <c r="AN31" s="971"/>
      <c r="AO31" s="971"/>
      <c r="AP31" s="971" t="s">
        <v>542</v>
      </c>
      <c r="AQ31" s="971"/>
      <c r="AR31" s="971"/>
      <c r="AS31" s="971"/>
      <c r="AT31" s="971"/>
      <c r="AU31" s="971" t="s">
        <v>542</v>
      </c>
      <c r="AV31" s="971"/>
      <c r="AW31" s="971"/>
      <c r="AX31" s="971"/>
      <c r="AY31" s="971"/>
      <c r="AZ31" s="1041" t="s">
        <v>542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391</v>
      </c>
      <c r="C32" s="1031"/>
      <c r="D32" s="1031"/>
      <c r="E32" s="1031"/>
      <c r="F32" s="1031"/>
      <c r="G32" s="1031"/>
      <c r="H32" s="1031"/>
      <c r="I32" s="1031"/>
      <c r="J32" s="1031"/>
      <c r="K32" s="1031"/>
      <c r="L32" s="1031"/>
      <c r="M32" s="1031"/>
      <c r="N32" s="1031"/>
      <c r="O32" s="1031"/>
      <c r="P32" s="1032"/>
      <c r="Q32" s="1038">
        <v>26</v>
      </c>
      <c r="R32" s="1039"/>
      <c r="S32" s="1039"/>
      <c r="T32" s="1039"/>
      <c r="U32" s="1039"/>
      <c r="V32" s="1039">
        <v>4</v>
      </c>
      <c r="W32" s="1039"/>
      <c r="X32" s="1039"/>
      <c r="Y32" s="1039"/>
      <c r="Z32" s="1039"/>
      <c r="AA32" s="1039">
        <v>22</v>
      </c>
      <c r="AB32" s="1039"/>
      <c r="AC32" s="1039"/>
      <c r="AD32" s="1039"/>
      <c r="AE32" s="1040"/>
      <c r="AF32" s="1035">
        <v>22</v>
      </c>
      <c r="AG32" s="1036"/>
      <c r="AH32" s="1036"/>
      <c r="AI32" s="1036"/>
      <c r="AJ32" s="1037"/>
      <c r="AK32" s="980">
        <v>19</v>
      </c>
      <c r="AL32" s="971"/>
      <c r="AM32" s="971"/>
      <c r="AN32" s="971"/>
      <c r="AO32" s="971"/>
      <c r="AP32" s="971">
        <v>291</v>
      </c>
      <c r="AQ32" s="971"/>
      <c r="AR32" s="971"/>
      <c r="AS32" s="971"/>
      <c r="AT32" s="971"/>
      <c r="AU32" s="971">
        <v>19</v>
      </c>
      <c r="AV32" s="971"/>
      <c r="AW32" s="971"/>
      <c r="AX32" s="971"/>
      <c r="AY32" s="971"/>
      <c r="AZ32" s="1041" t="s">
        <v>542</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61</v>
      </c>
      <c r="AG63" s="959"/>
      <c r="AH63" s="959"/>
      <c r="AI63" s="959"/>
      <c r="AJ63" s="1022"/>
      <c r="AK63" s="1023"/>
      <c r="AL63" s="963"/>
      <c r="AM63" s="963"/>
      <c r="AN63" s="963"/>
      <c r="AO63" s="963"/>
      <c r="AP63" s="959">
        <v>309</v>
      </c>
      <c r="AQ63" s="959"/>
      <c r="AR63" s="959"/>
      <c r="AS63" s="959"/>
      <c r="AT63" s="959"/>
      <c r="AU63" s="959">
        <v>20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397</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4" t="s">
        <v>543</v>
      </c>
      <c r="C68" s="985"/>
      <c r="D68" s="985"/>
      <c r="E68" s="985"/>
      <c r="F68" s="985"/>
      <c r="G68" s="985"/>
      <c r="H68" s="985"/>
      <c r="I68" s="985"/>
      <c r="J68" s="985"/>
      <c r="K68" s="985"/>
      <c r="L68" s="985"/>
      <c r="M68" s="985"/>
      <c r="N68" s="985"/>
      <c r="O68" s="985"/>
      <c r="P68" s="986"/>
      <c r="Q68" s="987">
        <v>111</v>
      </c>
      <c r="R68" s="988"/>
      <c r="S68" s="988"/>
      <c r="T68" s="988"/>
      <c r="U68" s="988"/>
      <c r="V68" s="988">
        <v>108</v>
      </c>
      <c r="W68" s="988"/>
      <c r="X68" s="988"/>
      <c r="Y68" s="988"/>
      <c r="Z68" s="988"/>
      <c r="AA68" s="988">
        <v>3</v>
      </c>
      <c r="AB68" s="988"/>
      <c r="AC68" s="988"/>
      <c r="AD68" s="988"/>
      <c r="AE68" s="988"/>
      <c r="AF68" s="988">
        <v>3</v>
      </c>
      <c r="AG68" s="988"/>
      <c r="AH68" s="988"/>
      <c r="AI68" s="988"/>
      <c r="AJ68" s="988"/>
      <c r="AK68" s="988" t="s">
        <v>542</v>
      </c>
      <c r="AL68" s="988"/>
      <c r="AM68" s="988"/>
      <c r="AN68" s="988"/>
      <c r="AO68" s="988"/>
      <c r="AP68" s="981" t="s">
        <v>542</v>
      </c>
      <c r="AQ68" s="979"/>
      <c r="AR68" s="979"/>
      <c r="AS68" s="979"/>
      <c r="AT68" s="980"/>
      <c r="AU68" s="981" t="s">
        <v>542</v>
      </c>
      <c r="AV68" s="979"/>
      <c r="AW68" s="979"/>
      <c r="AX68" s="979"/>
      <c r="AY68" s="980"/>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544</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71">
        <v>19</v>
      </c>
      <c r="AB69" s="971"/>
      <c r="AC69" s="971"/>
      <c r="AD69" s="971"/>
      <c r="AE69" s="971"/>
      <c r="AF69" s="971">
        <v>19</v>
      </c>
      <c r="AG69" s="971"/>
      <c r="AH69" s="971"/>
      <c r="AI69" s="971"/>
      <c r="AJ69" s="971"/>
      <c r="AK69" s="971">
        <v>50</v>
      </c>
      <c r="AL69" s="971"/>
      <c r="AM69" s="971"/>
      <c r="AN69" s="971"/>
      <c r="AO69" s="971"/>
      <c r="AP69" s="981" t="s">
        <v>542</v>
      </c>
      <c r="AQ69" s="979"/>
      <c r="AR69" s="979"/>
      <c r="AS69" s="979"/>
      <c r="AT69" s="980"/>
      <c r="AU69" s="981" t="s">
        <v>542</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545</v>
      </c>
      <c r="C70" s="975"/>
      <c r="D70" s="975"/>
      <c r="E70" s="975"/>
      <c r="F70" s="975"/>
      <c r="G70" s="975"/>
      <c r="H70" s="975"/>
      <c r="I70" s="975"/>
      <c r="J70" s="975"/>
      <c r="K70" s="975"/>
      <c r="L70" s="975"/>
      <c r="M70" s="975"/>
      <c r="N70" s="975"/>
      <c r="O70" s="975"/>
      <c r="P70" s="976"/>
      <c r="Q70" s="977">
        <v>38</v>
      </c>
      <c r="R70" s="971"/>
      <c r="S70" s="971"/>
      <c r="T70" s="971"/>
      <c r="U70" s="971"/>
      <c r="V70" s="971">
        <v>35</v>
      </c>
      <c r="W70" s="971"/>
      <c r="X70" s="971"/>
      <c r="Y70" s="971"/>
      <c r="Z70" s="971"/>
      <c r="AA70" s="971">
        <v>3</v>
      </c>
      <c r="AB70" s="971"/>
      <c r="AC70" s="971"/>
      <c r="AD70" s="971"/>
      <c r="AE70" s="971"/>
      <c r="AF70" s="971">
        <v>3</v>
      </c>
      <c r="AG70" s="971"/>
      <c r="AH70" s="971"/>
      <c r="AI70" s="971"/>
      <c r="AJ70" s="971"/>
      <c r="AK70" s="971" t="s">
        <v>542</v>
      </c>
      <c r="AL70" s="971"/>
      <c r="AM70" s="971"/>
      <c r="AN70" s="971"/>
      <c r="AO70" s="971"/>
      <c r="AP70" s="981" t="s">
        <v>542</v>
      </c>
      <c r="AQ70" s="979"/>
      <c r="AR70" s="979"/>
      <c r="AS70" s="979"/>
      <c r="AT70" s="980"/>
      <c r="AU70" s="981" t="s">
        <v>542</v>
      </c>
      <c r="AV70" s="979"/>
      <c r="AW70" s="979"/>
      <c r="AX70" s="979"/>
      <c r="AY70" s="980"/>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546</v>
      </c>
      <c r="C71" s="975"/>
      <c r="D71" s="975"/>
      <c r="E71" s="975"/>
      <c r="F71" s="975"/>
      <c r="G71" s="975"/>
      <c r="H71" s="975"/>
      <c r="I71" s="975"/>
      <c r="J71" s="975"/>
      <c r="K71" s="975"/>
      <c r="L71" s="975"/>
      <c r="M71" s="975"/>
      <c r="N71" s="975"/>
      <c r="O71" s="975"/>
      <c r="P71" s="976"/>
      <c r="Q71" s="977">
        <v>275</v>
      </c>
      <c r="R71" s="971"/>
      <c r="S71" s="971"/>
      <c r="T71" s="971"/>
      <c r="U71" s="971"/>
      <c r="V71" s="971">
        <v>257</v>
      </c>
      <c r="W71" s="971"/>
      <c r="X71" s="971"/>
      <c r="Y71" s="971"/>
      <c r="Z71" s="971"/>
      <c r="AA71" s="971">
        <v>18</v>
      </c>
      <c r="AB71" s="971"/>
      <c r="AC71" s="971"/>
      <c r="AD71" s="971"/>
      <c r="AE71" s="971"/>
      <c r="AF71" s="971">
        <v>18</v>
      </c>
      <c r="AG71" s="971"/>
      <c r="AH71" s="971"/>
      <c r="AI71" s="971"/>
      <c r="AJ71" s="971"/>
      <c r="AK71" s="971" t="s">
        <v>542</v>
      </c>
      <c r="AL71" s="971"/>
      <c r="AM71" s="971"/>
      <c r="AN71" s="971"/>
      <c r="AO71" s="971"/>
      <c r="AP71" s="981" t="s">
        <v>542</v>
      </c>
      <c r="AQ71" s="979"/>
      <c r="AR71" s="979"/>
      <c r="AS71" s="979"/>
      <c r="AT71" s="980"/>
      <c r="AU71" s="981" t="s">
        <v>542</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547</v>
      </c>
      <c r="C72" s="975"/>
      <c r="D72" s="975"/>
      <c r="E72" s="975"/>
      <c r="F72" s="975"/>
      <c r="G72" s="975"/>
      <c r="H72" s="975"/>
      <c r="I72" s="975"/>
      <c r="J72" s="975"/>
      <c r="K72" s="975"/>
      <c r="L72" s="975"/>
      <c r="M72" s="975"/>
      <c r="N72" s="975"/>
      <c r="O72" s="975"/>
      <c r="P72" s="976"/>
      <c r="Q72" s="977">
        <v>276</v>
      </c>
      <c r="R72" s="971"/>
      <c r="S72" s="971"/>
      <c r="T72" s="971"/>
      <c r="U72" s="971"/>
      <c r="V72" s="971">
        <v>223</v>
      </c>
      <c r="W72" s="971"/>
      <c r="X72" s="971"/>
      <c r="Y72" s="971"/>
      <c r="Z72" s="971"/>
      <c r="AA72" s="971">
        <v>53</v>
      </c>
      <c r="AB72" s="971"/>
      <c r="AC72" s="971"/>
      <c r="AD72" s="971"/>
      <c r="AE72" s="971"/>
      <c r="AF72" s="971">
        <v>53</v>
      </c>
      <c r="AG72" s="971"/>
      <c r="AH72" s="971"/>
      <c r="AI72" s="971"/>
      <c r="AJ72" s="971"/>
      <c r="AK72" s="971">
        <v>127</v>
      </c>
      <c r="AL72" s="971"/>
      <c r="AM72" s="971"/>
      <c r="AN72" s="971"/>
      <c r="AO72" s="971"/>
      <c r="AP72" s="981" t="s">
        <v>542</v>
      </c>
      <c r="AQ72" s="979"/>
      <c r="AR72" s="979"/>
      <c r="AS72" s="979"/>
      <c r="AT72" s="980"/>
      <c r="AU72" s="981" t="s">
        <v>542</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548</v>
      </c>
      <c r="C73" s="975"/>
      <c r="D73" s="975"/>
      <c r="E73" s="975"/>
      <c r="F73" s="975"/>
      <c r="G73" s="975"/>
      <c r="H73" s="975"/>
      <c r="I73" s="975"/>
      <c r="J73" s="975"/>
      <c r="K73" s="975"/>
      <c r="L73" s="975"/>
      <c r="M73" s="975"/>
      <c r="N73" s="975"/>
      <c r="O73" s="975"/>
      <c r="P73" s="976"/>
      <c r="Q73" s="977">
        <v>85</v>
      </c>
      <c r="R73" s="971"/>
      <c r="S73" s="971"/>
      <c r="T73" s="971"/>
      <c r="U73" s="971"/>
      <c r="V73" s="971">
        <v>72</v>
      </c>
      <c r="W73" s="971"/>
      <c r="X73" s="971"/>
      <c r="Y73" s="971"/>
      <c r="Z73" s="971"/>
      <c r="AA73" s="971">
        <v>13</v>
      </c>
      <c r="AB73" s="971"/>
      <c r="AC73" s="971"/>
      <c r="AD73" s="971"/>
      <c r="AE73" s="971"/>
      <c r="AF73" s="971">
        <v>13</v>
      </c>
      <c r="AG73" s="971"/>
      <c r="AH73" s="971"/>
      <c r="AI73" s="971"/>
      <c r="AJ73" s="971"/>
      <c r="AK73" s="971" t="s">
        <v>542</v>
      </c>
      <c r="AL73" s="971"/>
      <c r="AM73" s="971"/>
      <c r="AN73" s="971"/>
      <c r="AO73" s="971"/>
      <c r="AP73" s="981" t="s">
        <v>542</v>
      </c>
      <c r="AQ73" s="979"/>
      <c r="AR73" s="979"/>
      <c r="AS73" s="979"/>
      <c r="AT73" s="980"/>
      <c r="AU73" s="981" t="s">
        <v>542</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549</v>
      </c>
      <c r="C74" s="975"/>
      <c r="D74" s="975"/>
      <c r="E74" s="975"/>
      <c r="F74" s="975"/>
      <c r="G74" s="975"/>
      <c r="H74" s="975"/>
      <c r="I74" s="975"/>
      <c r="J74" s="975"/>
      <c r="K74" s="975"/>
      <c r="L74" s="975"/>
      <c r="M74" s="975"/>
      <c r="N74" s="975"/>
      <c r="O74" s="975"/>
      <c r="P74" s="976"/>
      <c r="Q74" s="977">
        <v>134</v>
      </c>
      <c r="R74" s="971"/>
      <c r="S74" s="971"/>
      <c r="T74" s="971"/>
      <c r="U74" s="971"/>
      <c r="V74" s="971">
        <v>133</v>
      </c>
      <c r="W74" s="971"/>
      <c r="X74" s="971"/>
      <c r="Y74" s="971"/>
      <c r="Z74" s="971"/>
      <c r="AA74" s="971">
        <v>1</v>
      </c>
      <c r="AB74" s="971"/>
      <c r="AC74" s="971"/>
      <c r="AD74" s="971"/>
      <c r="AE74" s="971"/>
      <c r="AF74" s="971">
        <v>1</v>
      </c>
      <c r="AG74" s="971"/>
      <c r="AH74" s="971"/>
      <c r="AI74" s="971"/>
      <c r="AJ74" s="971"/>
      <c r="AK74" s="971">
        <v>28</v>
      </c>
      <c r="AL74" s="971"/>
      <c r="AM74" s="971"/>
      <c r="AN74" s="971"/>
      <c r="AO74" s="971"/>
      <c r="AP74" s="981" t="s">
        <v>542</v>
      </c>
      <c r="AQ74" s="979"/>
      <c r="AR74" s="979"/>
      <c r="AS74" s="979"/>
      <c r="AT74" s="980"/>
      <c r="AU74" s="981" t="s">
        <v>542</v>
      </c>
      <c r="AV74" s="979"/>
      <c r="AW74" s="979"/>
      <c r="AX74" s="979"/>
      <c r="AY74" s="980"/>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550</v>
      </c>
      <c r="C75" s="975"/>
      <c r="D75" s="975"/>
      <c r="E75" s="975"/>
      <c r="F75" s="975"/>
      <c r="G75" s="975"/>
      <c r="H75" s="975"/>
      <c r="I75" s="975"/>
      <c r="J75" s="975"/>
      <c r="K75" s="975"/>
      <c r="L75" s="975"/>
      <c r="M75" s="975"/>
      <c r="N75" s="975"/>
      <c r="O75" s="975"/>
      <c r="P75" s="976"/>
      <c r="Q75" s="978">
        <v>187</v>
      </c>
      <c r="R75" s="979"/>
      <c r="S75" s="979"/>
      <c r="T75" s="979"/>
      <c r="U75" s="980"/>
      <c r="V75" s="981">
        <v>176</v>
      </c>
      <c r="W75" s="979"/>
      <c r="X75" s="979"/>
      <c r="Y75" s="979"/>
      <c r="Z75" s="980"/>
      <c r="AA75" s="981">
        <v>11</v>
      </c>
      <c r="AB75" s="979"/>
      <c r="AC75" s="979"/>
      <c r="AD75" s="979"/>
      <c r="AE75" s="980"/>
      <c r="AF75" s="981">
        <v>11</v>
      </c>
      <c r="AG75" s="979"/>
      <c r="AH75" s="979"/>
      <c r="AI75" s="979"/>
      <c r="AJ75" s="980"/>
      <c r="AK75" s="981">
        <v>87</v>
      </c>
      <c r="AL75" s="979"/>
      <c r="AM75" s="979"/>
      <c r="AN75" s="979"/>
      <c r="AO75" s="980"/>
      <c r="AP75" s="981" t="s">
        <v>542</v>
      </c>
      <c r="AQ75" s="979"/>
      <c r="AR75" s="979"/>
      <c r="AS75" s="979"/>
      <c r="AT75" s="980"/>
      <c r="AU75" s="981" t="s">
        <v>542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551</v>
      </c>
      <c r="C76" s="975"/>
      <c r="D76" s="975"/>
      <c r="E76" s="975"/>
      <c r="F76" s="975"/>
      <c r="G76" s="975"/>
      <c r="H76" s="975"/>
      <c r="I76" s="975"/>
      <c r="J76" s="975"/>
      <c r="K76" s="975"/>
      <c r="L76" s="975"/>
      <c r="M76" s="975"/>
      <c r="N76" s="975"/>
      <c r="O76" s="975"/>
      <c r="P76" s="976"/>
      <c r="Q76" s="978">
        <v>15213</v>
      </c>
      <c r="R76" s="979"/>
      <c r="S76" s="979"/>
      <c r="T76" s="979"/>
      <c r="U76" s="980"/>
      <c r="V76" s="981">
        <v>15015</v>
      </c>
      <c r="W76" s="979"/>
      <c r="X76" s="979"/>
      <c r="Y76" s="979"/>
      <c r="Z76" s="980"/>
      <c r="AA76" s="981">
        <v>198</v>
      </c>
      <c r="AB76" s="979"/>
      <c r="AC76" s="979"/>
      <c r="AD76" s="979"/>
      <c r="AE76" s="980"/>
      <c r="AF76" s="981">
        <v>198</v>
      </c>
      <c r="AG76" s="979"/>
      <c r="AH76" s="979"/>
      <c r="AI76" s="979"/>
      <c r="AJ76" s="980"/>
      <c r="AK76" s="981">
        <v>470</v>
      </c>
      <c r="AL76" s="979"/>
      <c r="AM76" s="979"/>
      <c r="AN76" s="979"/>
      <c r="AO76" s="980"/>
      <c r="AP76" s="981">
        <v>4568</v>
      </c>
      <c r="AQ76" s="979"/>
      <c r="AR76" s="979"/>
      <c r="AS76" s="979"/>
      <c r="AT76" s="980"/>
      <c r="AU76" s="981">
        <v>23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319</v>
      </c>
      <c r="AG88" s="959"/>
      <c r="AH88" s="959"/>
      <c r="AI88" s="959"/>
      <c r="AJ88" s="959"/>
      <c r="AK88" s="963"/>
      <c r="AL88" s="963"/>
      <c r="AM88" s="963"/>
      <c r="AN88" s="963"/>
      <c r="AO88" s="963"/>
      <c r="AP88" s="959">
        <v>4568</v>
      </c>
      <c r="AQ88" s="959"/>
      <c r="AR88" s="959"/>
      <c r="AS88" s="959"/>
      <c r="AT88" s="959"/>
      <c r="AU88" s="959">
        <v>23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21</v>
      </c>
      <c r="CS102" s="953"/>
      <c r="CT102" s="953"/>
      <c r="CU102" s="953"/>
      <c r="CV102" s="954"/>
      <c r="CW102" s="952">
        <v>26</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18" customFormat="1" ht="26.25" customHeight="1" x14ac:dyDescent="0.15">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213924</v>
      </c>
      <c r="AB110" s="889"/>
      <c r="AC110" s="889"/>
      <c r="AD110" s="889"/>
      <c r="AE110" s="890"/>
      <c r="AF110" s="891">
        <v>223773</v>
      </c>
      <c r="AG110" s="889"/>
      <c r="AH110" s="889"/>
      <c r="AI110" s="889"/>
      <c r="AJ110" s="890"/>
      <c r="AK110" s="891">
        <v>270361</v>
      </c>
      <c r="AL110" s="889"/>
      <c r="AM110" s="889"/>
      <c r="AN110" s="889"/>
      <c r="AO110" s="890"/>
      <c r="AP110" s="892">
        <v>20.7</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2736094</v>
      </c>
      <c r="BR110" s="842"/>
      <c r="BS110" s="842"/>
      <c r="BT110" s="842"/>
      <c r="BU110" s="842"/>
      <c r="BV110" s="842">
        <v>3058057</v>
      </c>
      <c r="BW110" s="842"/>
      <c r="BX110" s="842"/>
      <c r="BY110" s="842"/>
      <c r="BZ110" s="842"/>
      <c r="CA110" s="842">
        <v>3161764</v>
      </c>
      <c r="CB110" s="842"/>
      <c r="CC110" s="842"/>
      <c r="CD110" s="842"/>
      <c r="CE110" s="842"/>
      <c r="CF110" s="866">
        <v>241.7</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179086</v>
      </c>
      <c r="BR112" s="817"/>
      <c r="BS112" s="817"/>
      <c r="BT112" s="817"/>
      <c r="BU112" s="817"/>
      <c r="BV112" s="817">
        <v>204196</v>
      </c>
      <c r="BW112" s="817"/>
      <c r="BX112" s="817"/>
      <c r="BY112" s="817"/>
      <c r="BZ112" s="817"/>
      <c r="CA112" s="817">
        <v>230147</v>
      </c>
      <c r="CB112" s="817"/>
      <c r="CC112" s="817"/>
      <c r="CD112" s="817"/>
      <c r="CE112" s="817"/>
      <c r="CF112" s="875">
        <v>17.600000000000001</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28478</v>
      </c>
      <c r="AB113" s="919"/>
      <c r="AC113" s="919"/>
      <c r="AD113" s="919"/>
      <c r="AE113" s="920"/>
      <c r="AF113" s="921">
        <v>24655</v>
      </c>
      <c r="AG113" s="919"/>
      <c r="AH113" s="919"/>
      <c r="AI113" s="919"/>
      <c r="AJ113" s="920"/>
      <c r="AK113" s="921">
        <v>19800</v>
      </c>
      <c r="AL113" s="919"/>
      <c r="AM113" s="919"/>
      <c r="AN113" s="919"/>
      <c r="AO113" s="920"/>
      <c r="AP113" s="922">
        <v>1.5</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22510</v>
      </c>
      <c r="BR113" s="817"/>
      <c r="BS113" s="817"/>
      <c r="BT113" s="817"/>
      <c r="BU113" s="817"/>
      <c r="BV113" s="817">
        <v>21220</v>
      </c>
      <c r="BW113" s="817"/>
      <c r="BX113" s="817"/>
      <c r="BY113" s="817"/>
      <c r="BZ113" s="817"/>
      <c r="CA113" s="817">
        <v>22976</v>
      </c>
      <c r="CB113" s="817"/>
      <c r="CC113" s="817"/>
      <c r="CD113" s="817"/>
      <c r="CE113" s="817"/>
      <c r="CF113" s="875">
        <v>1.8</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4735</v>
      </c>
      <c r="AB114" s="780"/>
      <c r="AC114" s="780"/>
      <c r="AD114" s="780"/>
      <c r="AE114" s="781"/>
      <c r="AF114" s="782">
        <v>5143</v>
      </c>
      <c r="AG114" s="780"/>
      <c r="AH114" s="780"/>
      <c r="AI114" s="780"/>
      <c r="AJ114" s="781"/>
      <c r="AK114" s="782">
        <v>5990</v>
      </c>
      <c r="AL114" s="780"/>
      <c r="AM114" s="780"/>
      <c r="AN114" s="780"/>
      <c r="AO114" s="781"/>
      <c r="AP114" s="824">
        <v>0.5</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447290</v>
      </c>
      <c r="BR114" s="817"/>
      <c r="BS114" s="817"/>
      <c r="BT114" s="817"/>
      <c r="BU114" s="817"/>
      <c r="BV114" s="817">
        <v>445052</v>
      </c>
      <c r="BW114" s="817"/>
      <c r="BX114" s="817"/>
      <c r="BY114" s="817"/>
      <c r="BZ114" s="817"/>
      <c r="CA114" s="817">
        <v>427045</v>
      </c>
      <c r="CB114" s="817"/>
      <c r="CC114" s="817"/>
      <c r="CD114" s="817"/>
      <c r="CE114" s="817"/>
      <c r="CF114" s="875">
        <v>32.6</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247137</v>
      </c>
      <c r="AB117" s="903"/>
      <c r="AC117" s="903"/>
      <c r="AD117" s="903"/>
      <c r="AE117" s="904"/>
      <c r="AF117" s="905">
        <v>253571</v>
      </c>
      <c r="AG117" s="903"/>
      <c r="AH117" s="903"/>
      <c r="AI117" s="903"/>
      <c r="AJ117" s="904"/>
      <c r="AK117" s="905">
        <v>296151</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439</v>
      </c>
      <c r="BP119" s="878"/>
      <c r="BQ119" s="879">
        <v>3384980</v>
      </c>
      <c r="BR119" s="845"/>
      <c r="BS119" s="845"/>
      <c r="BT119" s="845"/>
      <c r="BU119" s="845"/>
      <c r="BV119" s="845">
        <v>3728525</v>
      </c>
      <c r="BW119" s="845"/>
      <c r="BX119" s="845"/>
      <c r="BY119" s="845"/>
      <c r="BZ119" s="845"/>
      <c r="CA119" s="845">
        <v>3841932</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4093933</v>
      </c>
      <c r="BR120" s="842"/>
      <c r="BS120" s="842"/>
      <c r="BT120" s="842"/>
      <c r="BU120" s="842"/>
      <c r="BV120" s="842">
        <v>4228572</v>
      </c>
      <c r="BW120" s="842"/>
      <c r="BX120" s="842"/>
      <c r="BY120" s="842"/>
      <c r="BZ120" s="842"/>
      <c r="CA120" s="842">
        <v>4446978</v>
      </c>
      <c r="CB120" s="842"/>
      <c r="CC120" s="842"/>
      <c r="CD120" s="842"/>
      <c r="CE120" s="842"/>
      <c r="CF120" s="866">
        <v>339.9</v>
      </c>
      <c r="CG120" s="867"/>
      <c r="CH120" s="867"/>
      <c r="CI120" s="867"/>
      <c r="CJ120" s="867"/>
      <c r="CK120" s="868" t="s">
        <v>443</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226299</v>
      </c>
      <c r="DR120" s="842"/>
      <c r="DS120" s="842"/>
      <c r="DT120" s="842"/>
      <c r="DU120" s="842"/>
      <c r="DV120" s="843">
        <v>17.3</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388</v>
      </c>
      <c r="CQ121" s="836"/>
      <c r="CR121" s="836"/>
      <c r="CS121" s="836"/>
      <c r="CT121" s="836"/>
      <c r="CU121" s="836"/>
      <c r="CV121" s="836"/>
      <c r="CW121" s="836"/>
      <c r="CX121" s="836"/>
      <c r="CY121" s="836"/>
      <c r="CZ121" s="836"/>
      <c r="DA121" s="836"/>
      <c r="DB121" s="836"/>
      <c r="DC121" s="836"/>
      <c r="DD121" s="836"/>
      <c r="DE121" s="836"/>
      <c r="DF121" s="837"/>
      <c r="DG121" s="816">
        <v>12260</v>
      </c>
      <c r="DH121" s="817"/>
      <c r="DI121" s="817"/>
      <c r="DJ121" s="817"/>
      <c r="DK121" s="817"/>
      <c r="DL121" s="817">
        <v>6974</v>
      </c>
      <c r="DM121" s="817"/>
      <c r="DN121" s="817"/>
      <c r="DO121" s="817"/>
      <c r="DP121" s="817"/>
      <c r="DQ121" s="817">
        <v>3848</v>
      </c>
      <c r="DR121" s="817"/>
      <c r="DS121" s="817"/>
      <c r="DT121" s="817"/>
      <c r="DU121" s="817"/>
      <c r="DV121" s="794">
        <v>0.3</v>
      </c>
      <c r="DW121" s="794"/>
      <c r="DX121" s="794"/>
      <c r="DY121" s="794"/>
      <c r="DZ121" s="795"/>
    </row>
    <row r="122" spans="1:130" s="218" customFormat="1" ht="26.25" customHeight="1" x14ac:dyDescent="0.15">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2250608</v>
      </c>
      <c r="BR122" s="845"/>
      <c r="BS122" s="845"/>
      <c r="BT122" s="845"/>
      <c r="BU122" s="845"/>
      <c r="BV122" s="845">
        <v>2459178</v>
      </c>
      <c r="BW122" s="845"/>
      <c r="BX122" s="845"/>
      <c r="BY122" s="845"/>
      <c r="BZ122" s="845"/>
      <c r="CA122" s="845">
        <v>2509695</v>
      </c>
      <c r="CB122" s="845"/>
      <c r="CC122" s="845"/>
      <c r="CD122" s="845"/>
      <c r="CE122" s="845"/>
      <c r="CF122" s="846">
        <v>191.8</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447</v>
      </c>
      <c r="BP123" s="878"/>
      <c r="BQ123" s="832">
        <v>6344541</v>
      </c>
      <c r="BR123" s="833"/>
      <c r="BS123" s="833"/>
      <c r="BT123" s="833"/>
      <c r="BU123" s="833"/>
      <c r="BV123" s="833">
        <v>6687750</v>
      </c>
      <c r="BW123" s="833"/>
      <c r="BX123" s="833"/>
      <c r="BY123" s="833"/>
      <c r="BZ123" s="833"/>
      <c r="CA123" s="833">
        <v>6956673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166826</v>
      </c>
      <c r="DH124" s="764"/>
      <c r="DI124" s="764"/>
      <c r="DJ124" s="764"/>
      <c r="DK124" s="765"/>
      <c r="DL124" s="766">
        <v>197222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34</v>
      </c>
      <c r="AB128" s="801"/>
      <c r="AC128" s="801"/>
      <c r="AD128" s="801"/>
      <c r="AE128" s="802"/>
      <c r="AF128" s="803">
        <v>34</v>
      </c>
      <c r="AG128" s="801"/>
      <c r="AH128" s="801"/>
      <c r="AI128" s="801"/>
      <c r="AJ128" s="802"/>
      <c r="AK128" s="803">
        <v>34</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1456751</v>
      </c>
      <c r="AB129" s="780"/>
      <c r="AC129" s="780"/>
      <c r="AD129" s="780"/>
      <c r="AE129" s="781"/>
      <c r="AF129" s="782">
        <v>1433991</v>
      </c>
      <c r="AG129" s="780"/>
      <c r="AH129" s="780"/>
      <c r="AI129" s="780"/>
      <c r="AJ129" s="781"/>
      <c r="AK129" s="782">
        <v>1529254</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179898</v>
      </c>
      <c r="AB130" s="780"/>
      <c r="AC130" s="780"/>
      <c r="AD130" s="780"/>
      <c r="AE130" s="781"/>
      <c r="AF130" s="782">
        <v>185775</v>
      </c>
      <c r="AG130" s="780"/>
      <c r="AH130" s="780"/>
      <c r="AI130" s="780"/>
      <c r="AJ130" s="781"/>
      <c r="AK130" s="782">
        <v>220896</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5.4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1276853</v>
      </c>
      <c r="AB131" s="764"/>
      <c r="AC131" s="764"/>
      <c r="AD131" s="764"/>
      <c r="AE131" s="765"/>
      <c r="AF131" s="766">
        <v>1248216</v>
      </c>
      <c r="AG131" s="764"/>
      <c r="AH131" s="764"/>
      <c r="AI131" s="764"/>
      <c r="AJ131" s="765"/>
      <c r="AK131" s="766">
        <v>1308358</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5.2633310179999997</v>
      </c>
      <c r="AB132" s="745"/>
      <c r="AC132" s="745"/>
      <c r="AD132" s="745"/>
      <c r="AE132" s="746"/>
      <c r="AF132" s="747">
        <v>5.4287078519999996</v>
      </c>
      <c r="AG132" s="745"/>
      <c r="AH132" s="745"/>
      <c r="AI132" s="745"/>
      <c r="AJ132" s="746"/>
      <c r="AK132" s="747">
        <v>5.7492674020000001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4</v>
      </c>
      <c r="AB133" s="724"/>
      <c r="AC133" s="724"/>
      <c r="AD133" s="724"/>
      <c r="AE133" s="725"/>
      <c r="AF133" s="723">
        <v>4.3</v>
      </c>
      <c r="AG133" s="724"/>
      <c r="AH133" s="724"/>
      <c r="AI133" s="724"/>
      <c r="AJ133" s="725"/>
      <c r="AK133" s="723">
        <v>5.4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tSj6V7oDcjObPeDxsgvKMGm0fQ7+zyUOqyJLd49vL/NsgodFdAIopQCSTuyIdDNYGcZ/QOSjhRH9eT4qBEXEw==" saltValue="lGHIwDxEoP11c9aC+RW9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Zrg52ufqz32yQEd0InGNMid0N1RJQ7PCkgjDOnAOh7BHFBOiOlGkoYS4ic18BnFdyui+xOUitGtSdPuk7fzlxw==" saltValue="qvl2YJQY6Cy0XIphsc5C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IypD2qPy3bDZGVqUt+yjhiU6LdJf50HMwZC4morTYzfyIHryDcucySNesuPsnZhS5jjwOH8OPyt1YVgXWu8zQ==" saltValue="HiK/g1HELJeg2F7OWc/ks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475108</v>
      </c>
      <c r="AP9" s="269">
        <v>352716</v>
      </c>
      <c r="AQ9" s="270">
        <v>289558</v>
      </c>
      <c r="AR9" s="271">
        <v>21.8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100940</v>
      </c>
      <c r="AP10" s="272">
        <v>74937</v>
      </c>
      <c r="AQ10" s="273">
        <v>31838</v>
      </c>
      <c r="AR10" s="274">
        <v>135.4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5309</v>
      </c>
      <c r="AR11" s="274" t="s">
        <v>484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t="s">
        <v>484</v>
      </c>
      <c r="AR12" s="274" t="s">
        <v>484</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18152</v>
      </c>
      <c r="AP13" s="272">
        <v>13476</v>
      </c>
      <c r="AQ13" s="273">
        <v>8195</v>
      </c>
      <c r="AR13" s="274">
        <v>64.400000000000006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t="s">
        <v>484</v>
      </c>
      <c r="AP14" s="272" t="s">
        <v>484</v>
      </c>
      <c r="AQ14" s="273">
        <v>5752</v>
      </c>
      <c r="AR14" s="274" t="s">
        <v>484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-36939</v>
      </c>
      <c r="AP15" s="272">
        <v>-27423</v>
      </c>
      <c r="AQ15" s="273">
        <v>-17150</v>
      </c>
      <c r="AR15" s="274">
        <v>59.9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557261</v>
      </c>
      <c r="AP16" s="272">
        <v>413705</v>
      </c>
      <c r="AQ16" s="273">
        <v>323504</v>
      </c>
      <c r="AR16" s="274">
        <v>27.9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35.630000000000003</v>
      </c>
      <c r="AP21" s="286">
        <v>26.26</v>
      </c>
      <c r="AQ21" s="287">
        <v>9.3699999999999992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94.2</v>
      </c>
      <c r="AP22" s="291">
        <v>94.5</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270361</v>
      </c>
      <c r="AP32" s="300">
        <v>200713</v>
      </c>
      <c r="AQ32" s="301">
        <v>167749</v>
      </c>
      <c r="AR32" s="302">
        <v>19.7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t="s">
        <v>484</v>
      </c>
      <c r="AR34" s="302" t="s">
        <v>484</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19800</v>
      </c>
      <c r="AP35" s="300">
        <v>14699</v>
      </c>
      <c r="AQ35" s="301">
        <v>32778</v>
      </c>
      <c r="AR35" s="302">
        <v>-55.2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5990</v>
      </c>
      <c r="AP36" s="300">
        <v>4447</v>
      </c>
      <c r="AQ36" s="301">
        <v>4535</v>
      </c>
      <c r="AR36" s="302">
        <v>-1.9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484</v>
      </c>
      <c r="AP37" s="300" t="s">
        <v>484</v>
      </c>
      <c r="AQ37" s="301">
        <v>1146</v>
      </c>
      <c r="AR37" s="302" t="s">
        <v>484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37</v>
      </c>
      <c r="AR38" s="292" t="s">
        <v>484</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-34</v>
      </c>
      <c r="AP39" s="300">
        <v>-25</v>
      </c>
      <c r="AQ39" s="301">
        <v>-7395</v>
      </c>
      <c r="AR39" s="302">
        <v>-99.7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-220896</v>
      </c>
      <c r="AP40" s="300">
        <v>-163991</v>
      </c>
      <c r="AQ40" s="301">
        <v>-144519</v>
      </c>
      <c r="AR40" s="302">
        <v>13.5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75221</v>
      </c>
      <c r="AP41" s="300">
        <v>55843</v>
      </c>
      <c r="AQ41" s="301">
        <v>54333</v>
      </c>
      <c r="AR41" s="302">
        <v>2.8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841381</v>
      </c>
      <c r="AN51" s="322">
        <v>541778</v>
      </c>
      <c r="AO51" s="323">
        <v>45.9</v>
      </c>
      <c r="AP51" s="324">
        <v>301035</v>
      </c>
      <c r="AQ51" s="325">
        <v>12.2</v>
      </c>
      <c r="AR51" s="326">
        <v>33.700000000000003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165598</v>
      </c>
      <c r="AN52" s="330">
        <v>106631</v>
      </c>
      <c r="AO52" s="331">
        <v>-57.7</v>
      </c>
      <c r="AP52" s="332">
        <v>154376</v>
      </c>
      <c r="AQ52" s="333">
        <v>29.1</v>
      </c>
      <c r="AR52" s="334">
        <v>-86.8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775615</v>
      </c>
      <c r="AN53" s="322">
        <v>515017</v>
      </c>
      <c r="AO53" s="323">
        <v>-4.9000000000000004</v>
      </c>
      <c r="AP53" s="324">
        <v>362690</v>
      </c>
      <c r="AQ53" s="325">
        <v>20.5</v>
      </c>
      <c r="AR53" s="326">
        <v>-25.4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176707</v>
      </c>
      <c r="AN54" s="330">
        <v>117335</v>
      </c>
      <c r="AO54" s="331">
        <v>10</v>
      </c>
      <c r="AP54" s="332">
        <v>172580</v>
      </c>
      <c r="AQ54" s="333">
        <v>11.8</v>
      </c>
      <c r="AR54" s="334">
        <v>-1.8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540808</v>
      </c>
      <c r="AN55" s="322">
        <v>370925</v>
      </c>
      <c r="AO55" s="323">
        <v>-28</v>
      </c>
      <c r="AP55" s="324">
        <v>296093</v>
      </c>
      <c r="AQ55" s="325">
        <v>-18.399999999999999</v>
      </c>
      <c r="AR55" s="326">
        <v>-9.6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210634</v>
      </c>
      <c r="AN56" s="330">
        <v>144468</v>
      </c>
      <c r="AO56" s="331">
        <v>23.1</v>
      </c>
      <c r="AP56" s="332">
        <v>140545</v>
      </c>
      <c r="AQ56" s="333">
        <v>-18.600000000000001</v>
      </c>
      <c r="AR56" s="334">
        <v>41.7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712321</v>
      </c>
      <c r="AN57" s="322">
        <v>504477</v>
      </c>
      <c r="AO57" s="323">
        <v>36</v>
      </c>
      <c r="AP57" s="324">
        <v>308655</v>
      </c>
      <c r="AQ57" s="325">
        <v>4.2</v>
      </c>
      <c r="AR57" s="326">
        <v>31.8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420673</v>
      </c>
      <c r="AN58" s="330">
        <v>297927</v>
      </c>
      <c r="AO58" s="331">
        <v>106.2</v>
      </c>
      <c r="AP58" s="332">
        <v>169887</v>
      </c>
      <c r="AQ58" s="333">
        <v>20.9</v>
      </c>
      <c r="AR58" s="334">
        <v>85.3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465999</v>
      </c>
      <c r="AN59" s="322">
        <v>345953</v>
      </c>
      <c r="AO59" s="323">
        <v>-31.4</v>
      </c>
      <c r="AP59" s="324">
        <v>325476</v>
      </c>
      <c r="AQ59" s="325">
        <v>5.4</v>
      </c>
      <c r="AR59" s="326">
        <v>-36.799999999999997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380643</v>
      </c>
      <c r="AN60" s="330">
        <v>282586</v>
      </c>
      <c r="AO60" s="331">
        <v>-5.0999999999999996</v>
      </c>
      <c r="AP60" s="332">
        <v>190204</v>
      </c>
      <c r="AQ60" s="333">
        <v>12</v>
      </c>
      <c r="AR60" s="334">
        <v>-17.100000000000001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667225</v>
      </c>
      <c r="AN61" s="337">
        <v>455630</v>
      </c>
      <c r="AO61" s="338">
        <v>3.5</v>
      </c>
      <c r="AP61" s="339">
        <v>318790</v>
      </c>
      <c r="AQ61" s="340">
        <v>4.8</v>
      </c>
      <c r="AR61" s="326">
        <v>-1.3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270851</v>
      </c>
      <c r="AN62" s="330">
        <v>189789</v>
      </c>
      <c r="AO62" s="331">
        <v>15.3</v>
      </c>
      <c r="AP62" s="332">
        <v>165518</v>
      </c>
      <c r="AQ62" s="333">
        <v>11</v>
      </c>
      <c r="AR62" s="334">
        <v>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xrMyf0tqep8m9atUPTL1F9YQGVXjAJ8Qx6vq4gBUV2x1p/H8I9sILZFs+iKARnt4xnpvuxMvmXlCksS3l0LVvw==" saltValue="lks0n0RTJMZqyU9W/f1H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0" spans="125:125" ht="13.5" hidden="1" customHeight="1" x14ac:dyDescent="0.15"/>
    <row r="121" spans="125:125" ht="13.5" hidden="1" customHeight="1" x14ac:dyDescent="0.15">
      <c r="DU121" s="247"/>
    </row>
  </sheetData>
  <sheetProtection algorithmName="SHA-512" hashValue="I2HJkUpuMdx335FGR5r5yVcJVsjgzjbhhMVwK1qnNX3T0z3W/p3Kh7U/XCN9FyW6kmYcetVuxdcjURdj8jN5Uw==" saltValue="ZlnrY6uOhklQiWrP4Cij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I7/FgKWTHQbl3zqqgJnsNqO9OOv2z2y7+lnCcTtZtFgvD30+WTtpW3q95iokwLo1gbIoGY+zE4/iywkoNSmyug==" saltValue="MxYWBp8jeHuzMgUIwyoj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96.33</v>
      </c>
      <c r="G47" s="12">
        <v>111.54</v>
      </c>
      <c r="H47" s="12">
        <v>134.84</v>
      </c>
      <c r="I47" s="12">
        <v>148.78</v>
      </c>
      <c r="J47" s="13">
        <v>141.27000000000001</v>
      </c>
    </row>
    <row r="48" spans="2:10" ht="57.75" customHeight="1" x14ac:dyDescent="0.15">
      <c r="B48" s="14"/>
      <c r="C48" s="1141" t="s">
        <v>4</v>
      </c>
      <c r="D48" s="1141"/>
      <c r="E48" s="1142"/>
      <c r="F48" s="15">
        <v>14.98</v>
      </c>
      <c r="G48" s="16">
        <v>10.99</v>
      </c>
      <c r="H48" s="16">
        <v>11.79</v>
      </c>
      <c r="I48" s="16">
        <v>12.47</v>
      </c>
      <c r="J48" s="17">
        <v>10.68</v>
      </c>
    </row>
    <row r="49" spans="2:10" ht="57.75" customHeight="1" thickBot="1" x14ac:dyDescent="0.2">
      <c r="B49" s="18"/>
      <c r="C49" s="1143" t="s">
        <v>5</v>
      </c>
      <c r="D49" s="1143"/>
      <c r="E49" s="1144"/>
      <c r="F49" s="19">
        <v>15.78</v>
      </c>
      <c r="G49" s="20">
        <v>24.83</v>
      </c>
      <c r="H49" s="20">
        <v>18.21</v>
      </c>
      <c r="I49" s="20">
        <v>12.29</v>
      </c>
      <c r="J49" s="21">
        <v>0.74</v>
      </c>
    </row>
    <row r="50" spans="2:10" x14ac:dyDescent="0.15"/>
  </sheetData>
  <sheetProtection algorithmName="SHA-512" hashValue="vXxDqjTDlY4OJ2uEwpotEOE65MMj49rWkEoPzsYI7jFpnQeRz0O+/1jGipI+i7jUn6kEDIMgHMJIZG15BgCQ1w==" saltValue="G1VSzqFAGb2iCbA1/i/v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2026-03-10T05:53:37Z</cp:lastPrinted>
  <dcterms:created xsi:type="dcterms:W3CDTF">2026-02-26T10:00:39Z</dcterms:created>
  <dcterms:modified xsi:type="dcterms:W3CDTF">2026-03-26T02:38:42Z</dcterms:modified>
  <cp:category/>
</cp:coreProperties>
</file>