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③財政第１係\03決算関係\R6普通会計決算統計\28【312〆】令和６年度財政状況資料集の作成・公表について（依頼）\04 ＨＰ用データ\"/>
    </mc:Choice>
  </mc:AlternateContent>
  <xr:revisionPtr revIDLastSave="0" documentId="8_{DCE6CC29-15D9-45A9-B718-6636578283A2}"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4" i="10" l="1"/>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CO35" i="10"/>
  <c r="BE35" i="10"/>
  <c r="AM35" i="10"/>
  <c r="C35" i="10"/>
  <c r="BE34" i="10"/>
  <c r="C34" i="10"/>
  <c r="U34" i="10" s="1"/>
  <c r="U35" i="10" s="1"/>
  <c r="U36" i="10" s="1"/>
  <c r="U37" i="10" s="1"/>
  <c r="AM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BW38" i="10" s="1"/>
  <c r="BW39" i="10" s="1"/>
  <c r="BW40" i="10" s="1"/>
  <c r="CO34" i="10" l="1"/>
</calcChain>
</file>

<file path=xl/sharedStrings.xml><?xml version="1.0" encoding="utf-8"?>
<sst xmlns="http://schemas.openxmlformats.org/spreadsheetml/2006/main" count="1113" uniqueCount="559">
  <si>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</si>
  <si>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</si>
  <si>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</si>
  <si>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</si>
  <si>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</si>
  <si>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</si>
  <si>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</si>
  <si>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</si>
  <si>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</si>
  <si>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</si>
  <si>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</si>
  <si>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</si>
  <si>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</si>
  <si>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</si>
  <si>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</si>
  <si>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</si>
  <si>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</si>
  <si>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</si>
  <si>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</si>
  <si>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</si>
  <si>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</si>
  <si>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</si>
  <si>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</si>
  <si>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</si>
  <si>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</si>
  <si>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</si>
  <si>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</si>
  <si>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</si>
  <si>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</si>
  <si>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</si>
  <si>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</si>
  <si>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</si>
  <si>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</si>
  <si>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</si>
  <si>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</si>
  <si>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</si>
  <si>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</si>
  <si>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</si>
  <si>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</si>
  <si>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</si>
  <si>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</si>
  <si>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</si>
  <si>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</si>
  <si>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</si>
  <si>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</si>
  <si>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</si>
  <si>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</si>
  <si>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</si>
  <si>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</si>
  <si>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</si>
  <si>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</si>
  <si>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</si>
  <si>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</si>
  <si>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</si>
  <si>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</si>
  <si>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</si>
  <si>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</si>
  <si>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</si>
  <si>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</si>
  <si>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</si>
  <si>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</si>
  <si>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</si>
  <si>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</si>
  <si>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</si>
  <si>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</si>
  <si>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</si>
  <si>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</si>
  <si>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</si>
  <si>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</si>
  <si>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</si>
  <si>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</si>
  <si>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</si>
  <si>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</si>
  <si>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</si>
  <si>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</si>
  <si>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</si>
  <si>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</si>
  <si>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</si>
  <si>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</si>
  <si>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</si>
  <si>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</si>
  <si>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Ⅴ－２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</si>
  <si>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</si>
  <si>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</si>
  <si>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</si>
  <si>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</si>
  <si>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</si>
  <si>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</si>
  <si>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</si>
  <si>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</si>
  <si>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</si>
  <si>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</si>
  <si>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</si>
  <si>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</si>
  <si>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田原本町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</si>
  <si>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</si>
  <si>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</si>
  <si>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</si>
  <si>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</si>
  <si>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</si>
  <si>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</si>
  <si>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</si>
  <si>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</si>
  <si>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</si>
  <si>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</si>
  <si>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</si>
  <si>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</si>
  <si>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</si>
  <si>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</si>
  <si>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</si>
  <si>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</si>
  <si>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</si>
  <si>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</si>
  <si>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</si>
  <si>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</si>
  <si>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</si>
  <si>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</si>
  <si>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</si>
  <si>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</si>
  <si>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</si>
  <si>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</si>
  <si>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</si>
  <si>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</si>
  <si>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</si>
  <si>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</si>
  <si>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</si>
  <si>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</si>
  <si>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</si>
  <si>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</si>
  <si>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</si>
  <si>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</si>
  <si>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</si>
  <si>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</si>
  <si>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</si>
  <si>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</si>
  <si>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</si>
  <si>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</si>
  <si>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</si>
  <si>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</si>
  <si>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</si>
  <si>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</si>
  <si>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</si>
  <si>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25"/>
  </si>
  <si>
    <t>うち日本人(％)</t>
    <phoneticPr fontId="5"/>
  </si>
  <si>
    <t>-0.8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</si>
  <si>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</si>
  <si>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</si>
  <si>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</si>
  <si>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</si>
  <si>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</si>
  <si>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</si>
  <si>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</si>
  <si>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</si>
  <si>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</si>
  <si>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</si>
  <si>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</si>
  <si>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</si>
  <si>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</si>
  <si>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</si>
  <si>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</si>
  <si>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</si>
  <si>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</si>
  <si>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</si>
  <si>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</si>
  <si>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</si>
  <si>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</si>
  <si>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</si>
  <si>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</si>
  <si>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</si>
  <si>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</si>
  <si>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</si>
  <si>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</si>
  <si>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</si>
  <si>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</si>
  <si>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</si>
  <si>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</si>
  <si>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</si>
  <si>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</si>
  <si>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</si>
  <si>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</si>
  <si>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</si>
  <si>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</si>
  <si>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</si>
  <si>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</si>
  <si>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</si>
  <si>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</si>
  <si>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</si>
  <si>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</si>
  <si>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</si>
  <si>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</si>
  <si>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</si>
  <si>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</si>
  <si>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</si>
  <si>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</si>
  <si>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</si>
  <si>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</si>
  <si>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</si>
  <si>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</si>
  <si>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</si>
  <si>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</si>
  <si>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</si>
  <si>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</si>
  <si>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</si>
  <si>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奈良県田原本町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</si>
  <si>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</si>
  <si>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</si>
  <si>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</si>
  <si>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</si>
  <si>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</si>
  <si>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</si>
  <si>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</si>
  <si>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</si>
  <si>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</si>
  <si>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</si>
  <si>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</si>
  <si>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</si>
  <si>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</si>
  <si>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</si>
  <si>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</si>
  <si>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</si>
  <si>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</si>
  <si>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</si>
  <si>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</si>
  <si>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</si>
  <si>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</si>
  <si>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</si>
  <si>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</si>
  <si>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</si>
  <si>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</si>
  <si>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</si>
  <si>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</si>
  <si>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</si>
  <si>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</si>
  <si>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</si>
  <si>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</si>
  <si>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</si>
  <si>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</si>
  <si>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</si>
  <si>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</si>
  <si>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</si>
  <si>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</si>
  <si>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</si>
  <si>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</si>
  <si>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</si>
  <si>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</si>
  <si>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</si>
  <si>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</si>
  <si>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</si>
  <si>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</si>
  <si>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</si>
  <si>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</si>
  <si>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</si>
  <si>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</si>
  <si>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</si>
  <si>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</si>
  <si>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</si>
  <si>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</si>
  <si>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</si>
  <si>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</si>
  <si>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</si>
  <si>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</si>
  <si>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</si>
  <si>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</si>
  <si>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</si>
  <si>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</si>
  <si>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</si>
  <si>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</si>
  <si>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</si>
  <si>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</si>
  <si>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</si>
  <si>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</si>
  <si>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</si>
  <si>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</si>
  <si>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</si>
  <si>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</si>
  <si>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</si>
  <si>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</si>
  <si>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</si>
  <si>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</si>
  <si>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</si>
  <si>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</si>
  <si>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</si>
  <si>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</si>
  <si>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</si>
  <si>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</si>
  <si>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</si>
  <si>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</si>
  <si>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</si>
  <si>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</si>
  <si>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</si>
  <si>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</si>
  <si>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</si>
  <si>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</si>
  <si>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</si>
  <si>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</si>
  <si>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</si>
  <si>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</si>
  <si>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</si>
  <si>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</si>
  <si>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</si>
  <si>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</si>
  <si>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</si>
  <si>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</si>
  <si>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</si>
  <si>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</si>
  <si>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</si>
  <si>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</si>
  <si>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</si>
  <si>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</si>
  <si>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</si>
  <si>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</si>
  <si>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</si>
  <si>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</si>
  <si>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</si>
  <si>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</si>
  <si>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</si>
  <si>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</si>
  <si>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</si>
  <si>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</si>
  <si>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</si>
  <si>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</si>
  <si>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</si>
  <si>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</si>
  <si>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</si>
  <si>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</si>
  <si>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</si>
  <si>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</si>
  <si>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</si>
  <si>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</si>
  <si>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</si>
  <si>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</si>
  <si>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</si>
  <si>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</si>
  <si>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</si>
  <si>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</si>
  <si>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</si>
  <si>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</si>
  <si>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</si>
  <si>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</si>
  <si>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</si>
  <si>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</si>
  <si>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</si>
  <si>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</si>
  <si>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</si>
  <si>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</si>
  <si>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</si>
  <si>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</si>
  <si>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</si>
  <si>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</si>
  <si>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</si>
  <si>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</si>
  <si>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</si>
  <si>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</si>
  <si>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</si>
  <si>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奈良県田原本町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</si>
  <si>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</si>
  <si>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</si>
  <si>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</si>
  <si>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</si>
  <si>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</si>
  <si>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</si>
  <si>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</si>
  <si>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</si>
  <si>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</si>
  <si>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</si>
  <si>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</si>
  <si>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</si>
  <si>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</si>
  <si>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</si>
  <si>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</si>
  <si>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</si>
  <si>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</si>
  <si>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</si>
  <si>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</si>
  <si>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</si>
  <si>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</si>
  <si>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</si>
  <si>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</si>
  <si>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</si>
  <si>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</si>
  <si>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</si>
  <si>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</si>
  <si>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</si>
  <si>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</si>
  <si>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</si>
  <si>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</si>
  <si>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</si>
  <si>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</si>
  <si>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</si>
  <si>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</si>
  <si>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</si>
  <si>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磯城郡介護認定審査会共同設置特別会計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</si>
  <si>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</si>
  <si>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</si>
  <si>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</si>
  <si>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</si>
  <si>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</si>
  <si>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</si>
  <si>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</si>
  <si>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</si>
  <si>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</si>
  <si>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</si>
  <si>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</si>
  <si>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</si>
  <si>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</si>
  <si>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</si>
  <si>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</si>
  <si>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</si>
  <si>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</si>
  <si>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</si>
  <si>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</si>
  <si>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</si>
  <si>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</si>
  <si>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</si>
  <si>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</si>
  <si>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</si>
  <si>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</si>
  <si>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</si>
  <si>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</si>
  <si>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</si>
  <si>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</si>
  <si>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</si>
  <si>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</si>
  <si>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</si>
  <si>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</si>
  <si>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</si>
  <si>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</si>
  <si>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</si>
  <si>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</si>
  <si>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</si>
  <si>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</si>
  <si>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</si>
  <si>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</si>
  <si>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</si>
  <si>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</si>
  <si>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</si>
  <si>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</si>
  <si>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</si>
  <si>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</si>
  <si>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</si>
  <si>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</si>
  <si>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</si>
  <si>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</si>
  <si>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</si>
  <si>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</si>
  <si>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</si>
  <si>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</si>
  <si>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</si>
  <si>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</si>
  <si>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</si>
  <si>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</si>
  <si>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</si>
  <si>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</si>
  <si>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</si>
  <si>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</si>
  <si>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</si>
  <si>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</si>
  <si>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</si>
  <si>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</si>
  <si>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</si>
  <si>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</si>
  <si>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</si>
  <si>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</si>
  <si>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</si>
  <si>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</si>
  <si>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</si>
  <si>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</si>
  <si>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</si>
  <si>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</si>
  <si>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</si>
  <si>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</si>
  <si>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</si>
  <si>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</si>
  <si>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</si>
  <si>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</si>
  <si>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</si>
  <si>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</si>
  <si>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</si>
  <si>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</si>
  <si>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</si>
  <si>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</si>
  <si>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</si>
  <si>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</si>
  <si>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</si>
  <si>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</si>
  <si>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</si>
  <si>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</si>
  <si>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</si>
  <si>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</si>
  <si>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</si>
  <si>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</si>
  <si>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</si>
  <si>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</si>
  <si>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</si>
  <si>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</si>
  <si>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</si>
  <si>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</si>
  <si>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</si>
  <si>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</si>
  <si>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</si>
  <si>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</si>
  <si>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</si>
  <si>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</si>
  <si>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</si>
  <si>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</si>
  <si>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</si>
  <si>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</si>
  <si>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</si>
  <si>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</si>
  <si>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</si>
  <si>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</si>
  <si>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</si>
  <si>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</si>
  <si>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</si>
  <si>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</si>
  <si>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</si>
  <si>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</si>
  <si>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</si>
  <si>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</si>
  <si>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</si>
  <si>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</si>
  <si>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</si>
  <si>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</si>
  <si>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</si>
  <si>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</si>
  <si>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</si>
  <si>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</si>
  <si>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</si>
  <si>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</si>
  <si>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3.12</t>
  </si>
  <si>
    <t>一般会計</t>
  </si>
  <si>
    <t>介護保険特別会計</t>
  </si>
  <si>
    <t>国民健康保険特別会計</t>
  </si>
  <si>
    <t>下水道事業会計</t>
  </si>
  <si>
    <t>後期高齢者医療特別会計</t>
  </si>
  <si>
    <t>磯城郡介護認定審査会共同設置特別会計</t>
  </si>
  <si>
    <t>その他会計（赤字）</t>
  </si>
  <si>
    <t>その他会計（黒字）</t>
  </si>
  <si>
    <t>R02</t>
    <phoneticPr fontId="5"/>
  </si>
  <si>
    <t>R03</t>
    <phoneticPr fontId="5"/>
  </si>
  <si>
    <t>R04</t>
    <phoneticPr fontId="5"/>
  </si>
  <si>
    <t>R05</t>
    <phoneticPr fontId="5"/>
  </si>
  <si>
    <t>R06</t>
    <phoneticPr fontId="5"/>
  </si>
  <si>
    <t>奈良県市町村総合事務組合</t>
    <rPh sb="0" eb="6">
      <t>ナラケンシチョウソン</t>
    </rPh>
    <rPh sb="6" eb="12">
      <t>ソウゴウジムクミアイ</t>
    </rPh>
    <phoneticPr fontId="2"/>
  </si>
  <si>
    <t>奈良広域水質検査センター組合</t>
    <rPh sb="0" eb="2">
      <t>ナラ</t>
    </rPh>
    <rPh sb="2" eb="4">
      <t>コウイキ</t>
    </rPh>
    <rPh sb="4" eb="6">
      <t>スイシツ</t>
    </rPh>
    <rPh sb="6" eb="8">
      <t>ケンサ</t>
    </rPh>
    <rPh sb="12" eb="14">
      <t>クミアイ</t>
    </rPh>
    <phoneticPr fontId="2"/>
  </si>
  <si>
    <t>奈良県後期高齢者医療広域連合</t>
    <rPh sb="0" eb="3">
      <t>ナラケン</t>
    </rPh>
    <rPh sb="3" eb="8">
      <t>コウキコウレイシャ</t>
    </rPh>
    <rPh sb="8" eb="10">
      <t>イリョウ</t>
    </rPh>
    <rPh sb="10" eb="14">
      <t>コウイキレンゴウ</t>
    </rPh>
    <phoneticPr fontId="2"/>
  </si>
  <si>
    <t>やまと広域環境衛生事務組合</t>
    <rPh sb="3" eb="5">
      <t>コウイキ</t>
    </rPh>
    <rPh sb="5" eb="9">
      <t>カンキョウエイセイ</t>
    </rPh>
    <rPh sb="9" eb="13">
      <t>ジムクミアイ</t>
    </rPh>
    <phoneticPr fontId="2"/>
  </si>
  <si>
    <t>奈良県広域消防組合</t>
    <rPh sb="0" eb="5">
      <t>ナラケンコウイキ</t>
    </rPh>
    <rPh sb="5" eb="7">
      <t>ショウボウ</t>
    </rPh>
    <rPh sb="7" eb="9">
      <t>クミアイ</t>
    </rPh>
    <phoneticPr fontId="2"/>
  </si>
  <si>
    <t>国保中央病院組合</t>
    <rPh sb="0" eb="6">
      <t>コクホチュウオウビョウイン</t>
    </rPh>
    <rPh sb="6" eb="8">
      <t>クミアイ</t>
    </rPh>
    <phoneticPr fontId="2"/>
  </si>
  <si>
    <t>磯城郡水道企業団</t>
    <rPh sb="0" eb="8">
      <t>シキグンスイドウキギョウダン</t>
    </rPh>
    <phoneticPr fontId="2"/>
  </si>
  <si>
    <t>田原本町土地開発公社</t>
    <phoneticPr fontId="2"/>
  </si>
  <si>
    <t>公共施設等整備基金</t>
    <rPh sb="0" eb="2">
      <t>コウキョウ</t>
    </rPh>
    <rPh sb="2" eb="4">
      <t>シセツ</t>
    </rPh>
    <rPh sb="4" eb="5">
      <t>トウ</t>
    </rPh>
    <rPh sb="5" eb="7">
      <t>セイビ</t>
    </rPh>
    <rPh sb="7" eb="9">
      <t>キキン</t>
    </rPh>
    <phoneticPr fontId="5"/>
  </si>
  <si>
    <t>福祉基金</t>
    <rPh sb="0" eb="2">
      <t>フクシ</t>
    </rPh>
    <rPh sb="2" eb="4">
      <t>キキン</t>
    </rPh>
    <phoneticPr fontId="38"/>
  </si>
  <si>
    <t>森林環境整備促進基金</t>
    <rPh sb="0" eb="2">
      <t>シンリン</t>
    </rPh>
    <rPh sb="2" eb="4">
      <t>カンキョウ</t>
    </rPh>
    <rPh sb="4" eb="6">
      <t>セイビ</t>
    </rPh>
    <rPh sb="6" eb="8">
      <t>ソクシン</t>
    </rPh>
    <rPh sb="8" eb="10">
      <t>キキン</t>
    </rPh>
    <phoneticPr fontId="38"/>
  </si>
  <si>
    <t>企業版ふるさと納税基金</t>
    <rPh sb="0" eb="3">
      <t>キギョウバン</t>
    </rPh>
    <rPh sb="7" eb="9">
      <t>ノウゼイ</t>
    </rPh>
    <rPh sb="9" eb="11">
      <t>キキン</t>
    </rPh>
    <phoneticPr fontId="38"/>
  </si>
  <si>
    <t>ふるさと応援基金</t>
    <rPh sb="4" eb="6">
      <t>オウエン</t>
    </rPh>
    <rPh sb="6" eb="8">
      <t>キキン</t>
    </rPh>
    <phoneticPr fontId="38"/>
  </si>
  <si>
    <t>_</t>
    <phoneticPr fontId="38"/>
  </si>
  <si>
    <t>_</t>
  </si>
  <si>
    <t>令和6年10月解散</t>
    <rPh sb="0" eb="2">
      <t>レイワ</t>
    </rPh>
    <rPh sb="3" eb="4">
      <t>ネン</t>
    </rPh>
    <rPh sb="6" eb="7">
      <t>ガツ</t>
    </rPh>
    <rPh sb="7" eb="9">
      <t>カイサン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</si>
</sst>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2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3"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5"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6"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5"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5"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5"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5"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5"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87" xfId="12" applyNumberFormat="1" applyFont="1" applyBorder="1" applyAlignment="1" applyProtection="1">
      <alignment horizontal="right" vertical="center" shrinkToFit="1"/>
      <protection locked="0"/>
    </xf>
    <xf numFmtId="177" fontId="34" fillId="0" borderId="99" xfId="12" applyNumberFormat="1" applyFont="1" applyBorder="1" applyAlignment="1" applyProtection="1">
      <alignment horizontal="right" vertical="center" shrinkToFit="1"/>
      <protection locked="0"/>
    </xf>
    <xf numFmtId="177" fontId="34" fillId="0" borderId="107"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20" xfId="14"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1"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4" xfId="12" applyFont="1" applyFill="1" applyBorder="1" applyAlignment="1" applyProtection="1">
      <alignment horizontal="lef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7" xfId="12" applyNumberFormat="1" applyFont="1" applyFill="1" applyBorder="1" applyAlignment="1" applyProtection="1">
      <alignment horizontal="righ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3"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4"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0"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1"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5"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0"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61"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2"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5"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1" xfId="14" applyNumberFormat="1" applyFont="1" applyFill="1" applyBorder="1" applyAlignment="1">
      <alignment horizontal="right" vertical="center" shrinkToFit="1"/>
    </xf>
    <xf numFmtId="177" fontId="34" fillId="6" borderId="172" xfId="14" applyNumberFormat="1" applyFont="1" applyFill="1" applyBorder="1" applyAlignment="1">
      <alignment horizontal="right" vertical="center" shrinkToFit="1"/>
    </xf>
    <xf numFmtId="187" fontId="34" fillId="6" borderId="172"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3"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4"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3"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7"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52068</c:v>
                </c:pt>
                <c:pt idx="1">
                  <c:v>47161</c:v>
                </c:pt>
                <c:pt idx="2">
                  <c:v>43423</c:v>
                </c:pt>
                <c:pt idx="3">
                  <c:v>45265</c:v>
                </c:pt>
                <c:pt idx="4">
                  <c:v>54621</c:v>
                </c:pt>
              </c:numCache>
            </c:numRef>
          </c:val>
          <c:smooth val="0"/>
          <c:extLst>
            <c:ext xmlns:c16="http://schemas.microsoft.com/office/drawing/2014/chart" uri="{C3380CC4-5D6E-409C-BE32-E72D297353CC}">
              <c16:uniqueId val="{00000000-0CD5-41FF-AED8-532C068932C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55680</c:v>
                </c:pt>
                <c:pt idx="1">
                  <c:v>54306</c:v>
                </c:pt>
                <c:pt idx="2">
                  <c:v>46728</c:v>
                </c:pt>
                <c:pt idx="3">
                  <c:v>62859</c:v>
                </c:pt>
                <c:pt idx="4">
                  <c:v>30271</c:v>
                </c:pt>
              </c:numCache>
            </c:numRef>
          </c:val>
          <c:smooth val="0"/>
          <c:extLst>
            <c:ext xmlns:c16="http://schemas.microsoft.com/office/drawing/2014/chart" uri="{C3380CC4-5D6E-409C-BE32-E72D297353CC}">
              <c16:uniqueId val="{00000001-0CD5-41FF-AED8-532C068932C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6.79</c:v>
                </c:pt>
                <c:pt idx="1">
                  <c:v>10.15</c:v>
                </c:pt>
                <c:pt idx="2">
                  <c:v>11.93</c:v>
                </c:pt>
                <c:pt idx="3">
                  <c:v>8.5399999999999991</c:v>
                </c:pt>
                <c:pt idx="4">
                  <c:v>11.02</c:v>
                </c:pt>
              </c:numCache>
            </c:numRef>
          </c:val>
          <c:extLst>
            <c:ext xmlns:c16="http://schemas.microsoft.com/office/drawing/2014/chart" uri="{C3380CC4-5D6E-409C-BE32-E72D297353CC}">
              <c16:uniqueId val="{00000000-77A2-4FAF-8BF7-E1CC70C4259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25.89</c:v>
                </c:pt>
                <c:pt idx="1">
                  <c:v>24.23</c:v>
                </c:pt>
                <c:pt idx="2">
                  <c:v>24.94</c:v>
                </c:pt>
                <c:pt idx="3">
                  <c:v>24.39</c:v>
                </c:pt>
                <c:pt idx="4">
                  <c:v>23.9</c:v>
                </c:pt>
              </c:numCache>
            </c:numRef>
          </c:val>
          <c:extLst>
            <c:ext xmlns:c16="http://schemas.microsoft.com/office/drawing/2014/chart" uri="{C3380CC4-5D6E-409C-BE32-E72D297353CC}">
              <c16:uniqueId val="{00000001-77A2-4FAF-8BF7-E1CC70C4259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1.27</c:v>
                </c:pt>
                <c:pt idx="1">
                  <c:v>3.8</c:v>
                </c:pt>
                <c:pt idx="2">
                  <c:v>1.5</c:v>
                </c:pt>
                <c:pt idx="3">
                  <c:v>-3.12</c:v>
                </c:pt>
                <c:pt idx="4">
                  <c:v>5.85</c:v>
                </c:pt>
              </c:numCache>
            </c:numRef>
          </c:val>
          <c:smooth val="0"/>
          <c:extLst>
            <c:ext xmlns:c16="http://schemas.microsoft.com/office/drawing/2014/chart" uri="{C3380CC4-5D6E-409C-BE32-E72D297353CC}">
              <c16:uniqueId val="{00000002-77A2-4FAF-8BF7-E1CC70C4259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9.84</c:v>
                </c:pt>
                <c:pt idx="2">
                  <c:v>#N/A</c:v>
                </c:pt>
                <c:pt idx="3">
                  <c:v>9.43</c:v>
                </c:pt>
                <c:pt idx="4">
                  <c:v>0</c:v>
                </c:pt>
                <c:pt idx="5">
                  <c:v>0</c:v>
                </c:pt>
                <c:pt idx="6">
                  <c:v>0</c:v>
                </c:pt>
                <c:pt idx="7">
                  <c:v>0</c:v>
                </c:pt>
                <c:pt idx="8">
                  <c:v>0</c:v>
                </c:pt>
                <c:pt idx="9">
                  <c:v>0</c:v>
                </c:pt>
              </c:numCache>
            </c:numRef>
          </c:val>
          <c:extLst>
            <c:ext xmlns:c16="http://schemas.microsoft.com/office/drawing/2014/chart" uri="{C3380CC4-5D6E-409C-BE32-E72D297353CC}">
              <c16:uniqueId val="{00000000-C1A0-4E73-8134-D0BDC0184D4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1A0-4E73-8134-D0BDC0184D4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1A0-4E73-8134-D0BDC0184D48}"/>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1A0-4E73-8134-D0BDC0184D48}"/>
            </c:ext>
          </c:extLst>
        </c:ser>
        <c:ser>
          <c:idx val="4"/>
          <c:order val="4"/>
          <c:tx>
            <c:strRef>
              <c:f>データシート!$A$31</c:f>
              <c:strCache>
                <c:ptCount val="1"/>
                <c:pt idx="0">
                  <c:v>磯城郡介護認定審査会共同設置特別会計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0.04</c:v>
                </c:pt>
                <c:pt idx="2">
                  <c:v>#N/A</c:v>
                </c:pt>
                <c:pt idx="3">
                  <c:v>0.03</c:v>
                </c:pt>
                <c:pt idx="4">
                  <c:v>#N/A</c:v>
                </c:pt>
                <c:pt idx="5">
                  <c:v>0.01</c:v>
                </c:pt>
                <c:pt idx="6">
                  <c:v>#N/A</c:v>
                </c:pt>
                <c:pt idx="7">
                  <c:v>0.01</c:v>
                </c:pt>
                <c:pt idx="8">
                  <c:v>#N/A</c:v>
                </c:pt>
                <c:pt idx="9">
                  <c:v>0.01</c:v>
                </c:pt>
              </c:numCache>
            </c:numRef>
          </c:val>
          <c:extLst>
            <c:ext xmlns:c16="http://schemas.microsoft.com/office/drawing/2014/chart" uri="{C3380CC4-5D6E-409C-BE32-E72D297353CC}">
              <c16:uniqueId val="{00000004-C1A0-4E73-8134-D0BDC0184D48}"/>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0.16</c:v>
                </c:pt>
                <c:pt idx="2">
                  <c:v>#N/A</c:v>
                </c:pt>
                <c:pt idx="3">
                  <c:v>0.15</c:v>
                </c:pt>
                <c:pt idx="4">
                  <c:v>#N/A</c:v>
                </c:pt>
                <c:pt idx="5">
                  <c:v>0.16</c:v>
                </c:pt>
                <c:pt idx="6">
                  <c:v>#N/A</c:v>
                </c:pt>
                <c:pt idx="7">
                  <c:v>0.15</c:v>
                </c:pt>
                <c:pt idx="8">
                  <c:v>#N/A</c:v>
                </c:pt>
                <c:pt idx="9">
                  <c:v>0.18</c:v>
                </c:pt>
              </c:numCache>
            </c:numRef>
          </c:val>
          <c:extLst>
            <c:ext xmlns:c16="http://schemas.microsoft.com/office/drawing/2014/chart" uri="{C3380CC4-5D6E-409C-BE32-E72D297353CC}">
              <c16:uniqueId val="{00000005-C1A0-4E73-8134-D0BDC0184D48}"/>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1.42</c:v>
                </c:pt>
                <c:pt idx="2">
                  <c:v>#N/A</c:v>
                </c:pt>
                <c:pt idx="3">
                  <c:v>1.72</c:v>
                </c:pt>
                <c:pt idx="4">
                  <c:v>#N/A</c:v>
                </c:pt>
                <c:pt idx="5">
                  <c:v>1.84</c:v>
                </c:pt>
                <c:pt idx="6">
                  <c:v>#N/A</c:v>
                </c:pt>
                <c:pt idx="7">
                  <c:v>1.95</c:v>
                </c:pt>
                <c:pt idx="8">
                  <c:v>#N/A</c:v>
                </c:pt>
                <c:pt idx="9">
                  <c:v>2.08</c:v>
                </c:pt>
              </c:numCache>
            </c:numRef>
          </c:val>
          <c:extLst>
            <c:ext xmlns:c16="http://schemas.microsoft.com/office/drawing/2014/chart" uri="{C3380CC4-5D6E-409C-BE32-E72D297353CC}">
              <c16:uniqueId val="{00000006-C1A0-4E73-8134-D0BDC0184D48}"/>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7.58</c:v>
                </c:pt>
                <c:pt idx="2">
                  <c:v>#N/A</c:v>
                </c:pt>
                <c:pt idx="3">
                  <c:v>6.08</c:v>
                </c:pt>
                <c:pt idx="4">
                  <c:v>#N/A</c:v>
                </c:pt>
                <c:pt idx="5">
                  <c:v>5.68</c:v>
                </c:pt>
                <c:pt idx="6">
                  <c:v>#N/A</c:v>
                </c:pt>
                <c:pt idx="7">
                  <c:v>4.8099999999999996</c:v>
                </c:pt>
                <c:pt idx="8">
                  <c:v>#N/A</c:v>
                </c:pt>
                <c:pt idx="9">
                  <c:v>4.6500000000000004</c:v>
                </c:pt>
              </c:numCache>
            </c:numRef>
          </c:val>
          <c:extLst>
            <c:ext xmlns:c16="http://schemas.microsoft.com/office/drawing/2014/chart" uri="{C3380CC4-5D6E-409C-BE32-E72D297353CC}">
              <c16:uniqueId val="{00000007-C1A0-4E73-8134-D0BDC0184D48}"/>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0.63</c:v>
                </c:pt>
                <c:pt idx="2">
                  <c:v>#N/A</c:v>
                </c:pt>
                <c:pt idx="3">
                  <c:v>2.74</c:v>
                </c:pt>
                <c:pt idx="4">
                  <c:v>#N/A</c:v>
                </c:pt>
                <c:pt idx="5">
                  <c:v>4.1900000000000004</c:v>
                </c:pt>
                <c:pt idx="6">
                  <c:v>#N/A</c:v>
                </c:pt>
                <c:pt idx="7">
                  <c:v>5.18</c:v>
                </c:pt>
                <c:pt idx="8">
                  <c:v>#N/A</c:v>
                </c:pt>
                <c:pt idx="9">
                  <c:v>4.92</c:v>
                </c:pt>
              </c:numCache>
            </c:numRef>
          </c:val>
          <c:extLst>
            <c:ext xmlns:c16="http://schemas.microsoft.com/office/drawing/2014/chart" uri="{C3380CC4-5D6E-409C-BE32-E72D297353CC}">
              <c16:uniqueId val="{00000008-C1A0-4E73-8134-D0BDC0184D4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6.78</c:v>
                </c:pt>
                <c:pt idx="2">
                  <c:v>#N/A</c:v>
                </c:pt>
                <c:pt idx="3">
                  <c:v>10.14</c:v>
                </c:pt>
                <c:pt idx="4">
                  <c:v>#N/A</c:v>
                </c:pt>
                <c:pt idx="5">
                  <c:v>11.92</c:v>
                </c:pt>
                <c:pt idx="6">
                  <c:v>#N/A</c:v>
                </c:pt>
                <c:pt idx="7">
                  <c:v>8.5399999999999991</c:v>
                </c:pt>
                <c:pt idx="8">
                  <c:v>#N/A</c:v>
                </c:pt>
                <c:pt idx="9">
                  <c:v>11.01</c:v>
                </c:pt>
              </c:numCache>
            </c:numRef>
          </c:val>
          <c:extLst>
            <c:ext xmlns:c16="http://schemas.microsoft.com/office/drawing/2014/chart" uri="{C3380CC4-5D6E-409C-BE32-E72D297353CC}">
              <c16:uniqueId val="{00000009-C1A0-4E73-8134-D0BDC0184D4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1191</c:v>
                </c:pt>
                <c:pt idx="5">
                  <c:v>1209</c:v>
                </c:pt>
                <c:pt idx="8">
                  <c:v>1208</c:v>
                </c:pt>
                <c:pt idx="11">
                  <c:v>1182</c:v>
                </c:pt>
                <c:pt idx="14">
                  <c:v>1115</c:v>
                </c:pt>
              </c:numCache>
            </c:numRef>
          </c:val>
          <c:extLst>
            <c:ext xmlns:c16="http://schemas.microsoft.com/office/drawing/2014/chart" uri="{C3380CC4-5D6E-409C-BE32-E72D297353CC}">
              <c16:uniqueId val="{00000000-01B6-4596-B4D9-FB7CEB86D3E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1B6-4596-B4D9-FB7CEB86D3E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01B6-4596-B4D9-FB7CEB86D3E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140</c:v>
                </c:pt>
                <c:pt idx="3">
                  <c:v>132</c:v>
                </c:pt>
                <c:pt idx="6">
                  <c:v>130</c:v>
                </c:pt>
                <c:pt idx="9">
                  <c:v>72</c:v>
                </c:pt>
                <c:pt idx="12">
                  <c:v>83</c:v>
                </c:pt>
              </c:numCache>
            </c:numRef>
          </c:val>
          <c:extLst>
            <c:ext xmlns:c16="http://schemas.microsoft.com/office/drawing/2014/chart" uri="{C3380CC4-5D6E-409C-BE32-E72D297353CC}">
              <c16:uniqueId val="{00000003-01B6-4596-B4D9-FB7CEB86D3E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393</c:v>
                </c:pt>
                <c:pt idx="3">
                  <c:v>401</c:v>
                </c:pt>
                <c:pt idx="6">
                  <c:v>391</c:v>
                </c:pt>
                <c:pt idx="9">
                  <c:v>371</c:v>
                </c:pt>
                <c:pt idx="12">
                  <c:v>268</c:v>
                </c:pt>
              </c:numCache>
            </c:numRef>
          </c:val>
          <c:extLst>
            <c:ext xmlns:c16="http://schemas.microsoft.com/office/drawing/2014/chart" uri="{C3380CC4-5D6E-409C-BE32-E72D297353CC}">
              <c16:uniqueId val="{00000004-01B6-4596-B4D9-FB7CEB86D3E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1B6-4596-B4D9-FB7CEB86D3E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1B6-4596-B4D9-FB7CEB86D3E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1327</c:v>
                </c:pt>
                <c:pt idx="3">
                  <c:v>1460</c:v>
                </c:pt>
                <c:pt idx="6">
                  <c:v>1513</c:v>
                </c:pt>
                <c:pt idx="9">
                  <c:v>1545</c:v>
                </c:pt>
                <c:pt idx="12">
                  <c:v>1529</c:v>
                </c:pt>
              </c:numCache>
            </c:numRef>
          </c:val>
          <c:extLst>
            <c:ext xmlns:c16="http://schemas.microsoft.com/office/drawing/2014/chart" uri="{C3380CC4-5D6E-409C-BE32-E72D297353CC}">
              <c16:uniqueId val="{00000007-01B6-4596-B4D9-FB7CEB86D3EF}"/>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669</c:v>
                </c:pt>
                <c:pt idx="2">
                  <c:v>#N/A</c:v>
                </c:pt>
                <c:pt idx="3">
                  <c:v>#N/A</c:v>
                </c:pt>
                <c:pt idx="4">
                  <c:v>784</c:v>
                </c:pt>
                <c:pt idx="5">
                  <c:v>#N/A</c:v>
                </c:pt>
                <c:pt idx="6">
                  <c:v>#N/A</c:v>
                </c:pt>
                <c:pt idx="7">
                  <c:v>826</c:v>
                </c:pt>
                <c:pt idx="8">
                  <c:v>#N/A</c:v>
                </c:pt>
                <c:pt idx="9">
                  <c:v>#N/A</c:v>
                </c:pt>
                <c:pt idx="10">
                  <c:v>806</c:v>
                </c:pt>
                <c:pt idx="11">
                  <c:v>#N/A</c:v>
                </c:pt>
                <c:pt idx="12">
                  <c:v>#N/A</c:v>
                </c:pt>
                <c:pt idx="13">
                  <c:v>765</c:v>
                </c:pt>
                <c:pt idx="14">
                  <c:v>#N/A</c:v>
                </c:pt>
              </c:numCache>
            </c:numRef>
          </c:val>
          <c:smooth val="0"/>
          <c:extLst>
            <c:ext xmlns:c16="http://schemas.microsoft.com/office/drawing/2014/chart" uri="{C3380CC4-5D6E-409C-BE32-E72D297353CC}">
              <c16:uniqueId val="{00000008-01B6-4596-B4D9-FB7CEB86D3EF}"/>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14034</c:v>
                </c:pt>
                <c:pt idx="5">
                  <c:v>13490</c:v>
                </c:pt>
                <c:pt idx="8">
                  <c:v>12946</c:v>
                </c:pt>
                <c:pt idx="11">
                  <c:v>12362</c:v>
                </c:pt>
                <c:pt idx="14">
                  <c:v>11802</c:v>
                </c:pt>
              </c:numCache>
            </c:numRef>
          </c:val>
          <c:extLst>
            <c:ext xmlns:c16="http://schemas.microsoft.com/office/drawing/2014/chart" uri="{C3380CC4-5D6E-409C-BE32-E72D297353CC}">
              <c16:uniqueId val="{00000000-4EF0-4C6A-BE61-2B5C1BD803B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2117</c:v>
                </c:pt>
                <c:pt idx="5">
                  <c:v>2039</c:v>
                </c:pt>
                <c:pt idx="8">
                  <c:v>1884</c:v>
                </c:pt>
                <c:pt idx="11">
                  <c:v>1856</c:v>
                </c:pt>
                <c:pt idx="14">
                  <c:v>2035</c:v>
                </c:pt>
              </c:numCache>
            </c:numRef>
          </c:val>
          <c:extLst>
            <c:ext xmlns:c16="http://schemas.microsoft.com/office/drawing/2014/chart" uri="{C3380CC4-5D6E-409C-BE32-E72D297353CC}">
              <c16:uniqueId val="{00000001-4EF0-4C6A-BE61-2B5C1BD803B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3356</c:v>
                </c:pt>
                <c:pt idx="5">
                  <c:v>3451</c:v>
                </c:pt>
                <c:pt idx="8">
                  <c:v>3541</c:v>
                </c:pt>
                <c:pt idx="11">
                  <c:v>3671</c:v>
                </c:pt>
                <c:pt idx="14">
                  <c:v>3424</c:v>
                </c:pt>
              </c:numCache>
            </c:numRef>
          </c:val>
          <c:extLst>
            <c:ext xmlns:c16="http://schemas.microsoft.com/office/drawing/2014/chart" uri="{C3380CC4-5D6E-409C-BE32-E72D297353CC}">
              <c16:uniqueId val="{00000002-4EF0-4C6A-BE61-2B5C1BD803B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EF0-4C6A-BE61-2B5C1BD803B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4EF0-4C6A-BE61-2B5C1BD803B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EF0-4C6A-BE61-2B5C1BD803B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1973</c:v>
                </c:pt>
                <c:pt idx="3">
                  <c:v>1926</c:v>
                </c:pt>
                <c:pt idx="6">
                  <c:v>1702</c:v>
                </c:pt>
                <c:pt idx="9">
                  <c:v>1591</c:v>
                </c:pt>
                <c:pt idx="12">
                  <c:v>1587</c:v>
                </c:pt>
              </c:numCache>
            </c:numRef>
          </c:val>
          <c:extLst>
            <c:ext xmlns:c16="http://schemas.microsoft.com/office/drawing/2014/chart" uri="{C3380CC4-5D6E-409C-BE32-E72D297353CC}">
              <c16:uniqueId val="{00000006-4EF0-4C6A-BE61-2B5C1BD803B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803</c:v>
                </c:pt>
                <c:pt idx="3">
                  <c:v>577</c:v>
                </c:pt>
                <c:pt idx="6">
                  <c:v>490</c:v>
                </c:pt>
                <c:pt idx="9">
                  <c:v>469</c:v>
                </c:pt>
                <c:pt idx="12">
                  <c:v>422</c:v>
                </c:pt>
              </c:numCache>
            </c:numRef>
          </c:val>
          <c:extLst>
            <c:ext xmlns:c16="http://schemas.microsoft.com/office/drawing/2014/chart" uri="{C3380CC4-5D6E-409C-BE32-E72D297353CC}">
              <c16:uniqueId val="{00000007-4EF0-4C6A-BE61-2B5C1BD803B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6897</c:v>
                </c:pt>
                <c:pt idx="3">
                  <c:v>6446</c:v>
                </c:pt>
                <c:pt idx="6">
                  <c:v>6072</c:v>
                </c:pt>
                <c:pt idx="9">
                  <c:v>5673</c:v>
                </c:pt>
                <c:pt idx="12">
                  <c:v>5273</c:v>
                </c:pt>
              </c:numCache>
            </c:numRef>
          </c:val>
          <c:extLst>
            <c:ext xmlns:c16="http://schemas.microsoft.com/office/drawing/2014/chart" uri="{C3380CC4-5D6E-409C-BE32-E72D297353CC}">
              <c16:uniqueId val="{00000008-4EF0-4C6A-BE61-2B5C1BD803B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4EF0-4C6A-BE61-2B5C1BD803B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13364</c:v>
                </c:pt>
                <c:pt idx="3">
                  <c:v>13374</c:v>
                </c:pt>
                <c:pt idx="6">
                  <c:v>12593</c:v>
                </c:pt>
                <c:pt idx="9">
                  <c:v>12031</c:v>
                </c:pt>
                <c:pt idx="12">
                  <c:v>10950</c:v>
                </c:pt>
              </c:numCache>
            </c:numRef>
          </c:val>
          <c:extLst>
            <c:ext xmlns:c16="http://schemas.microsoft.com/office/drawing/2014/chart" uri="{C3380CC4-5D6E-409C-BE32-E72D297353CC}">
              <c16:uniqueId val="{0000000A-4EF0-4C6A-BE61-2B5C1BD803B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3531</c:v>
                </c:pt>
                <c:pt idx="2">
                  <c:v>#N/A</c:v>
                </c:pt>
                <c:pt idx="3">
                  <c:v>#N/A</c:v>
                </c:pt>
                <c:pt idx="4">
                  <c:v>3343</c:v>
                </c:pt>
                <c:pt idx="5">
                  <c:v>#N/A</c:v>
                </c:pt>
                <c:pt idx="6">
                  <c:v>#N/A</c:v>
                </c:pt>
                <c:pt idx="7">
                  <c:v>2485</c:v>
                </c:pt>
                <c:pt idx="8">
                  <c:v>#N/A</c:v>
                </c:pt>
                <c:pt idx="9">
                  <c:v>#N/A</c:v>
                </c:pt>
                <c:pt idx="10">
                  <c:v>1874</c:v>
                </c:pt>
                <c:pt idx="11">
                  <c:v>#N/A</c:v>
                </c:pt>
                <c:pt idx="12">
                  <c:v>#N/A</c:v>
                </c:pt>
                <c:pt idx="13">
                  <c:v>970</c:v>
                </c:pt>
                <c:pt idx="14">
                  <c:v>#N/A</c:v>
                </c:pt>
              </c:numCache>
            </c:numRef>
          </c:val>
          <c:smooth val="0"/>
          <c:extLst>
            <c:ext xmlns:c16="http://schemas.microsoft.com/office/drawing/2014/chart" uri="{C3380CC4-5D6E-409C-BE32-E72D297353CC}">
              <c16:uniqueId val="{0000000B-4EF0-4C6A-BE61-2B5C1BD803B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1905</c:v>
                </c:pt>
                <c:pt idx="1">
                  <c:v>1906</c:v>
                </c:pt>
                <c:pt idx="2">
                  <c:v>1909</c:v>
                </c:pt>
              </c:numCache>
            </c:numRef>
          </c:val>
          <c:extLst>
            <c:ext xmlns:c16="http://schemas.microsoft.com/office/drawing/2014/chart" uri="{C3380CC4-5D6E-409C-BE32-E72D297353CC}">
              <c16:uniqueId val="{00000000-3380-47A7-8A9C-47261884ACA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593</c:v>
                </c:pt>
                <c:pt idx="1">
                  <c:v>572</c:v>
                </c:pt>
                <c:pt idx="2">
                  <c:v>312</c:v>
                </c:pt>
              </c:numCache>
            </c:numRef>
          </c:val>
          <c:extLst>
            <c:ext xmlns:c16="http://schemas.microsoft.com/office/drawing/2014/chart" uri="{C3380CC4-5D6E-409C-BE32-E72D297353CC}">
              <c16:uniqueId val="{00000001-3380-47A7-8A9C-47261884ACA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556</c:v>
                </c:pt>
                <c:pt idx="1">
                  <c:v>706</c:v>
                </c:pt>
                <c:pt idx="2">
                  <c:v>654</c:v>
                </c:pt>
              </c:numCache>
            </c:numRef>
          </c:val>
          <c:extLst>
            <c:ext xmlns:c16="http://schemas.microsoft.com/office/drawing/2014/chart" uri="{C3380CC4-5D6E-409C-BE32-E72D297353CC}">
              <c16:uniqueId val="{00000002-3380-47A7-8A9C-47261884ACA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奈良県田原本町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年度の実質公債費比率は</a:t>
          </a:r>
          <a:r>
            <a:rPr kumimoji="1" lang="en-US" altLang="ja-JP" sz="1400">
              <a:latin typeface="ＭＳ ゴシック" pitchFamily="49" charset="-128"/>
              <a:ea typeface="ＭＳ ゴシック" pitchFamily="49" charset="-128"/>
            </a:rPr>
            <a:t>11.7%</a:t>
          </a:r>
          <a:r>
            <a:rPr kumimoji="1" lang="ja-JP" altLang="en-US" sz="1400">
              <a:latin typeface="ＭＳ ゴシック" pitchFamily="49" charset="-128"/>
              <a:ea typeface="ＭＳ ゴシック" pitchFamily="49" charset="-128"/>
            </a:rPr>
            <a:t>となっており、令和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年度と比して</a:t>
          </a:r>
          <a:r>
            <a:rPr kumimoji="1" lang="en-US" altLang="ja-JP" sz="1400">
              <a:latin typeface="ＭＳ ゴシック" pitchFamily="49" charset="-128"/>
              <a:ea typeface="ＭＳ ゴシック" pitchFamily="49" charset="-128"/>
            </a:rPr>
            <a:t>0.3%</a:t>
          </a:r>
          <a:r>
            <a:rPr kumimoji="1" lang="ja-JP" altLang="en-US" sz="1400">
              <a:latin typeface="ＭＳ ゴシック" pitchFamily="49" charset="-128"/>
              <a:ea typeface="ＭＳ ゴシック" pitchFamily="49" charset="-128"/>
            </a:rPr>
            <a:t>減となっている。これは広域ごみ処理施設整備のため平成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年度、中学校屋内運動場整備のため平成６年に借り入れた地方債の元金償還が終了したこと等による。平成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借り入れたごみ処理運搬のための中継施設整備事業等の償還が終了するまで高止まりで推移していくと見込まれており、実質公債費比率も高い水準で推移していくと考えられる。元利償還金と交付税算入率のバランスをより考慮し、算入率の高い地方債を活用していくなどして、実質公債費比率の改善に努め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奈良県田原本町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年度の将来負担比率は</a:t>
          </a:r>
          <a:r>
            <a:rPr kumimoji="1" lang="en-US" altLang="ja-JP" sz="1400">
              <a:latin typeface="ＭＳ ゴシック" pitchFamily="49" charset="-128"/>
              <a:ea typeface="ＭＳ ゴシック" pitchFamily="49" charset="-128"/>
            </a:rPr>
            <a:t>13.7%</a:t>
          </a:r>
          <a:r>
            <a:rPr kumimoji="1" lang="ja-JP" altLang="en-US" sz="1400">
              <a:latin typeface="ＭＳ ゴシック" pitchFamily="49" charset="-128"/>
              <a:ea typeface="ＭＳ ゴシック" pitchFamily="49" charset="-128"/>
            </a:rPr>
            <a:t>で前年度に比して</a:t>
          </a:r>
          <a:r>
            <a:rPr kumimoji="1" lang="en-US" altLang="ja-JP" sz="1400">
              <a:latin typeface="ＭＳ ゴシック" pitchFamily="49" charset="-128"/>
              <a:ea typeface="ＭＳ ゴシック" pitchFamily="49" charset="-128"/>
            </a:rPr>
            <a:t>14.0</a:t>
          </a:r>
          <a:r>
            <a:rPr kumimoji="1" lang="ja-JP" altLang="en-US" sz="1400">
              <a:latin typeface="ＭＳ ゴシック" pitchFamily="49" charset="-128"/>
              <a:ea typeface="ＭＳ ゴシック" pitchFamily="49" charset="-128"/>
            </a:rPr>
            <a:t>ポイント改善した。主な要因は分子となっている地方債の現在高の減、公営企業債等繰入見込額の減による。しかしながら公債費については高止まりで推移していくと考えられ、今後も交付税算入の有利な起債の活用や積極的な基金の積立などをおこない、将来負担比率の適正な維持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奈良県田原本町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年度残高は、前年度に比べて約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308,428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千円の減となっている。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2,662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302,662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千円、取崩</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259,640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千円の減（積立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94,427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千円、取崩</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354,067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その他特定目的基金については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51,450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千円の減（積立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38,480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千円、取崩</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89,930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今後見込まれる地方債償還の増加に対応し、弾力的な財政運営ができるよう、全般的な基金の積立に努める。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公共施設等整備基金については、公共施設等にかかる更新費用の適正な管理のため運用している。</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福祉基金については、運用益である利息を福祉関係の事業などに活用する果実運用型基金として運用している。</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森林環境整備促進基金については、木材利用の促進、普及啓発等の森林整備の促進のため運用している。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企業版ふるさと納税基金については田原本町まち・ひと・しごと創生推進計画に掲げた事業に要する経費の財源に充てるため運用している。</a:t>
          </a:r>
          <a:b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b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ふるさと応援基金については、寄附の際選択いただいた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「子育ての願いをかなえるまちづくり」、「健康で安心な暮らしを支えるまちづくり」、</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「潤いや喜びを与える学びとスポーツのまちづくり」「安全で快適な暮らしを支えるまちづくり」、「賑わいと活力あふれるまちづくり」</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の５つのメニューに沿った事業を実施するのに活用する。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年度残高は、前年度に比べて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51,450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千円の減となっている。主な要因は小学校の統合整備事業に充てるため公共施設等整備基金を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88,000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千円取り崩したことによるものである。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については、公共施設等にかかる更新費用の適正な管理のため、運用していく。福祉基金については現在の残高を維持していく。森林環境整備促進基金については、公共施設の整備に木材の利用を促進するため基金に積立などを実施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年度残高は、前年度に比して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2,662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千円の増となっている。同年度中に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千円の積立と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千円の取崩を行っており利子の積立分の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2,662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千円の増加となっている。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財政調整基金については現在の残高を維持し、今後大規模な投資的経費が必要となるときに備えて適正に運用していく。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年度残高は前年度に比べて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259,640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千円の減となっている。同年度中に県からの公債費補助金などを原資として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94,427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千円の積立を行った。また、県の公債費補助の令和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年度予定分に加え、高止まりする公債費の財政負担の軽減を含め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102,000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千円、公債費の繰り上げ償還分として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252,067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千円の取崩を行った。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大型ハード事業の財源として公共施設等整備基金への積立を優先するため、当面は県の公債費補助金等を積み立てていく。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奈良県田原本町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31,379
30,989
21.09
15,001,165
14,112,552
879,840
7,985,014
10,949,533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13.7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町の標準的な税収入等（＝財政力指数の分子）のうち、地方消費税交付金などの税交付金は前年度に比べて増となっているが、それ以上に施設の維持等の自治体運営に必要となる財政需要（＝基準財政需要額、財政力指数の分母）の増が大きいために前年度と同等となっている。</a:t>
          </a:r>
        </a:p>
        <a:p>
          <a:r>
            <a:rPr kumimoji="1" lang="ja-JP" altLang="en-US" sz="1300">
              <a:latin typeface="ＭＳ Ｐゴシック" panose="020B0600070205080204" pitchFamily="50" charset="-128"/>
              <a:ea typeface="ＭＳ Ｐゴシック" panose="020B0600070205080204" pitchFamily="50" charset="-128"/>
            </a:rPr>
            <a:t>　今後も、徴収体制の強化による税収の確保に努め、加えて、従来の大規模な企業誘致には限界があるため、新たな展開として、「たわらもと</a:t>
          </a:r>
          <a:r>
            <a:rPr kumimoji="1" lang="en-US" altLang="ja-JP" sz="1300">
              <a:latin typeface="ＭＳ Ｐゴシック" panose="020B0600070205080204" pitchFamily="50" charset="-128"/>
              <a:ea typeface="ＭＳ Ｐゴシック" panose="020B0600070205080204" pitchFamily="50" charset="-128"/>
            </a:rPr>
            <a:t>REBORN</a:t>
          </a:r>
          <a:r>
            <a:rPr kumimoji="1" lang="ja-JP" altLang="en-US" sz="1300">
              <a:latin typeface="ＭＳ Ｐゴシック" panose="020B0600070205080204" pitchFamily="50" charset="-128"/>
              <a:ea typeface="ＭＳ Ｐゴシック" panose="020B0600070205080204" pitchFamily="50" charset="-128"/>
            </a:rPr>
            <a:t>プロジェクト」を推進し、スタートアップ企業の誘致や新産業の創出により、中長期的な税収基盤の強化を図る。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24695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68345"/>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86377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111072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24695</xdr:rowOff>
    </xdr:from>
    <xdr:to>
      <xdr:col>24</xdr:col>
      <xdr:colOff>12700</xdr:colOff>
      <xdr:row>37</xdr:row>
      <xdr:rowOff>24695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81845</xdr:rowOff>
    </xdr:from>
    <xdr:to>
      <xdr:col>23</xdr:col>
      <xdr:colOff>133350</xdr:colOff>
      <xdr:row>43</xdr:row>
      <xdr:rowOff>81845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111777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68439</xdr:rowOff>
    </xdr:from>
    <xdr:to>
      <xdr:col>19</xdr:col>
      <xdr:colOff>133350</xdr:colOff>
      <xdr:row>43</xdr:row>
      <xdr:rowOff>81845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81845</xdr:rowOff>
    </xdr:from>
    <xdr:to>
      <xdr:col>19</xdr:col>
      <xdr:colOff>184150</xdr:colOff>
      <xdr:row>43</xdr:row>
      <xdr:rowOff>11995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282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22172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51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55033</xdr:rowOff>
    </xdr:from>
    <xdr:to>
      <xdr:col>15</xdr:col>
      <xdr:colOff>82550</xdr:colOff>
      <xdr:row>43</xdr:row>
      <xdr:rowOff>68439</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41628</xdr:rowOff>
    </xdr:from>
    <xdr:to>
      <xdr:col>11</xdr:col>
      <xdr:colOff>31750</xdr:colOff>
      <xdr:row>43</xdr:row>
      <xdr:rowOff>55033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28222</xdr:rowOff>
    </xdr:from>
    <xdr:to>
      <xdr:col>11</xdr:col>
      <xdr:colOff>82550</xdr:colOff>
      <xdr:row>42</xdr:row>
      <xdr:rowOff>129822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139999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14817</xdr:rowOff>
    </xdr:from>
    <xdr:to>
      <xdr:col>7</xdr:col>
      <xdr:colOff>31750</xdr:colOff>
      <xdr:row>42</xdr:row>
      <xdr:rowOff>116417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126594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31045</xdr:rowOff>
    </xdr:from>
    <xdr:to>
      <xdr:col>23</xdr:col>
      <xdr:colOff>184150</xdr:colOff>
      <xdr:row>43</xdr:row>
      <xdr:rowOff>132645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3122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31045</xdr:rowOff>
    </xdr:from>
    <xdr:to>
      <xdr:col>19</xdr:col>
      <xdr:colOff>184150</xdr:colOff>
      <xdr:row>43</xdr:row>
      <xdr:rowOff>132645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117422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17639</xdr:rowOff>
    </xdr:from>
    <xdr:to>
      <xdr:col>15</xdr:col>
      <xdr:colOff>133350</xdr:colOff>
      <xdr:row>43</xdr:row>
      <xdr:rowOff>119239</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104016</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4233</xdr:rowOff>
    </xdr:from>
    <xdr:to>
      <xdr:col>11</xdr:col>
      <xdr:colOff>82550</xdr:colOff>
      <xdr:row>43</xdr:row>
      <xdr:rowOff>105833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90610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162278</xdr:rowOff>
    </xdr:from>
    <xdr:to>
      <xdr:col>7</xdr:col>
      <xdr:colOff>31750</xdr:colOff>
      <xdr:row>43</xdr:row>
      <xdr:rowOff>92428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77205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全体の収入金額は減少したが、収入に占める経常的な一般財源の割合が歳出の経常的な一般財源の割合を上回ったことにより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ポイントの減となった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類似団体と比較し、支出規模が大きく、とりわけ公債費の高止まりが、財政硬直化の大きな要因となっている。今後もより一層、事務事業の削減・見直しを進め、これまで以上に経常経費の抑制に努める。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21907</xdr:rowOff>
    </xdr:from>
    <xdr:to>
      <xdr:col>23</xdr:col>
      <xdr:colOff>133350</xdr:colOff>
      <xdr:row>66</xdr:row>
      <xdr:rowOff>142875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137457"/>
          <a:ext cx="0" cy="13211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114952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30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142875</xdr:rowOff>
    </xdr:from>
    <xdr:to>
      <xdr:col>24</xdr:col>
      <xdr:colOff>12700</xdr:colOff>
      <xdr:row>66</xdr:row>
      <xdr:rowOff>142875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458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108284</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9880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21907</xdr:rowOff>
    </xdr:from>
    <xdr:to>
      <xdr:col>24</xdr:col>
      <xdr:colOff>12700</xdr:colOff>
      <xdr:row>59</xdr:row>
      <xdr:rowOff>21907</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137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163513</xdr:rowOff>
    </xdr:from>
    <xdr:to>
      <xdr:col>23</xdr:col>
      <xdr:colOff>133350</xdr:colOff>
      <xdr:row>65</xdr:row>
      <xdr:rowOff>169545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114800" y="1130776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37799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6676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103188</xdr:rowOff>
    </xdr:from>
    <xdr:to>
      <xdr:col>19</xdr:col>
      <xdr:colOff>133350</xdr:colOff>
      <xdr:row>65</xdr:row>
      <xdr:rowOff>169545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247438"/>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9207</xdr:rowOff>
    </xdr:from>
    <xdr:to>
      <xdr:col>19</xdr:col>
      <xdr:colOff>184150</xdr:colOff>
      <xdr:row>63</xdr:row>
      <xdr:rowOff>110807</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81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120984</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57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3175</xdr:rowOff>
    </xdr:from>
    <xdr:to>
      <xdr:col>15</xdr:col>
      <xdr:colOff>82550</xdr:colOff>
      <xdr:row>65</xdr:row>
      <xdr:rowOff>103188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975975"/>
          <a:ext cx="889000" cy="27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72072</xdr:rowOff>
    </xdr:from>
    <xdr:to>
      <xdr:col>15</xdr:col>
      <xdr:colOff>133350</xdr:colOff>
      <xdr:row>63</xdr:row>
      <xdr:rowOff>2222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70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12399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3175</xdr:rowOff>
    </xdr:from>
    <xdr:to>
      <xdr:col>11</xdr:col>
      <xdr:colOff>31750</xdr:colOff>
      <xdr:row>66</xdr:row>
      <xdr:rowOff>52388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975975"/>
          <a:ext cx="889000" cy="392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2222</xdr:rowOff>
    </xdr:from>
    <xdr:to>
      <xdr:col>11</xdr:col>
      <xdr:colOff>82550</xdr:colOff>
      <xdr:row>61</xdr:row>
      <xdr:rowOff>103822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113999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150495</xdr:rowOff>
    </xdr:from>
    <xdr:to>
      <xdr:col>7</xdr:col>
      <xdr:colOff>31750</xdr:colOff>
      <xdr:row>63</xdr:row>
      <xdr:rowOff>80645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90822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112713</xdr:rowOff>
    </xdr:from>
    <xdr:to>
      <xdr:col>23</xdr:col>
      <xdr:colOff>184150</xdr:colOff>
      <xdr:row>66</xdr:row>
      <xdr:rowOff>42863</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25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84790</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2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118745</xdr:rowOff>
    </xdr:from>
    <xdr:to>
      <xdr:col>19</xdr:col>
      <xdr:colOff>184150</xdr:colOff>
      <xdr:row>66</xdr:row>
      <xdr:rowOff>48895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33672</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349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52388</xdr:rowOff>
    </xdr:from>
    <xdr:to>
      <xdr:col>15</xdr:col>
      <xdr:colOff>133350</xdr:colOff>
      <xdr:row>65</xdr:row>
      <xdr:rowOff>153988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119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138765</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28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123825</xdr:rowOff>
    </xdr:from>
    <xdr:to>
      <xdr:col>11</xdr:col>
      <xdr:colOff>82550</xdr:colOff>
      <xdr:row>64</xdr:row>
      <xdr:rowOff>53975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38752</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101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66</xdr:row>
      <xdr:rowOff>1588</xdr:rowOff>
    </xdr:from>
    <xdr:to>
      <xdr:col>7</xdr:col>
      <xdr:colOff>31750</xdr:colOff>
      <xdr:row>66</xdr:row>
      <xdr:rowOff>103188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31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87965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40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[139,282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物件費については令和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年度より個別事業ごとに積算し集計していく「積み上げ方式」を採用しコスト削減に努めたこと等により、前年度同様類似団体と比較して低水準を維持している。</a:t>
          </a:r>
        </a:p>
        <a:p>
          <a:r>
            <a:rPr kumimoji="1" lang="ja-JP" altLang="en-US" sz="1300">
              <a:latin typeface="ＭＳ Ｐゴシック" panose="020B0600070205080204" pitchFamily="50" charset="-128"/>
              <a:ea typeface="ＭＳ Ｐゴシック" panose="020B0600070205080204" pitchFamily="50" charset="-128"/>
            </a:rPr>
            <a:t>　しかしながら人件費について時間外勤務の抑制や、業務の効率化・見直し等の取り組みに努めているものの、人数の増加に伴う給与の増等により高い水準で推移している。</a:t>
          </a:r>
        </a:p>
        <a:p>
          <a:r>
            <a:rPr kumimoji="1" lang="ja-JP" altLang="en-US" sz="1300">
              <a:latin typeface="ＭＳ Ｐゴシック" panose="020B0600070205080204" pitchFamily="50" charset="-128"/>
              <a:ea typeface="ＭＳ Ｐゴシック" panose="020B0600070205080204" pitchFamily="50" charset="-128"/>
            </a:rPr>
            <a:t>　　全体としては前年度を上回っており、今後も事務事業の削減・見直し、職員数の適正化を図り、コストの削減に努める。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120650</xdr:rowOff>
    </xdr:from>
    <xdr:to>
      <xdr:col>27</xdr:col>
      <xdr:colOff>184150</xdr:colOff>
      <xdr:row>88</xdr:row>
      <xdr:rowOff>120650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81</xdr:row>
      <xdr:rowOff>114300</xdr:rowOff>
    </xdr:from>
    <xdr:to>
      <xdr:col>27</xdr:col>
      <xdr:colOff>184150</xdr:colOff>
      <xdr:row>81</xdr:row>
      <xdr:rowOff>114300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1" name="人件費・物件費等の状況グラフ枠">
          <a:extLst>
            <a:ext uri="{FF2B5EF4-FFF2-40B4-BE49-F238E27FC236}">
              <a16:creationId xmlns:a16="http://schemas.microsoft.com/office/drawing/2014/main" id="{00000000-0008-0000-0300-0000B5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146935</xdr:rowOff>
    </xdr:from>
    <xdr:to>
      <xdr:col>23</xdr:col>
      <xdr:colOff>133350</xdr:colOff>
      <xdr:row>88</xdr:row>
      <xdr:rowOff>169224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4953000" y="14034385"/>
          <a:ext cx="0" cy="1222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141301</xdr:rowOff>
    </xdr:from>
    <xdr:ext cx="762000" cy="259045"/>
    <xdr:sp macro="" textlink="">
      <xdr:nvSpPr>
        <xdr:cNvPr id="183" name="人件費・物件費等の状況最小値テキスト">
          <a:extLst>
            <a:ext uri="{FF2B5EF4-FFF2-40B4-BE49-F238E27FC236}">
              <a16:creationId xmlns:a16="http://schemas.microsoft.com/office/drawing/2014/main" id="{00000000-0008-0000-0300-0000B7000000}"/>
            </a:ext>
          </a:extLst>
        </xdr:cNvPr>
        <xdr:cNvSpPr txBox="1"/>
      </xdr:nvSpPr>
      <xdr:spPr>
        <a:xfrm>
          <a:off x="5041900" y="152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308,052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169224</xdr:rowOff>
    </xdr:from>
    <xdr:to>
      <xdr:col>24</xdr:col>
      <xdr:colOff>12700</xdr:colOff>
      <xdr:row>88</xdr:row>
      <xdr:rowOff>169224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5256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61862</xdr:rowOff>
    </xdr:from>
    <xdr:ext cx="762000" cy="259045"/>
    <xdr:sp macro="" textlink="">
      <xdr:nvSpPr>
        <xdr:cNvPr id="185" name="人件費・物件費等の状況最大値テキスト">
          <a:extLst>
            <a:ext uri="{FF2B5EF4-FFF2-40B4-BE49-F238E27FC236}">
              <a16:creationId xmlns:a16="http://schemas.microsoft.com/office/drawing/2014/main" id="{00000000-0008-0000-0300-0000B9000000}"/>
            </a:ext>
          </a:extLst>
        </xdr:cNvPr>
        <xdr:cNvSpPr txBox="1"/>
      </xdr:nvSpPr>
      <xdr:spPr>
        <a:xfrm>
          <a:off x="5041900" y="1377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146935</xdr:rowOff>
    </xdr:from>
    <xdr:to>
      <xdr:col>24</xdr:col>
      <xdr:colOff>12700</xdr:colOff>
      <xdr:row>81</xdr:row>
      <xdr:rowOff>146935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4864100" y="14034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124476</xdr:rowOff>
    </xdr:from>
    <xdr:to>
      <xdr:col>23</xdr:col>
      <xdr:colOff>133350</xdr:colOff>
      <xdr:row>83</xdr:row>
      <xdr:rowOff>8368</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4114800" y="14183376"/>
          <a:ext cx="838200" cy="55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149319</xdr:rowOff>
    </xdr:from>
    <xdr:ext cx="762000" cy="259045"/>
    <xdr:sp macro="" textlink="">
      <xdr:nvSpPr>
        <xdr:cNvPr id="188" name="人件費・物件費等の状況平均値テキスト">
          <a:extLst>
            <a:ext uri="{FF2B5EF4-FFF2-40B4-BE49-F238E27FC236}">
              <a16:creationId xmlns:a16="http://schemas.microsoft.com/office/drawing/2014/main" id="{00000000-0008-0000-0300-0000BC000000}"/>
            </a:ext>
          </a:extLst>
        </xdr:cNvPr>
        <xdr:cNvSpPr txBox="1"/>
      </xdr:nvSpPr>
      <xdr:spPr>
        <a:xfrm>
          <a:off x="5041900" y="142082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5792</xdr:rowOff>
    </xdr:from>
    <xdr:to>
      <xdr:col>23</xdr:col>
      <xdr:colOff>184150</xdr:colOff>
      <xdr:row>83</xdr:row>
      <xdr:rowOff>107392</xdr:rowOff>
    </xdr:to>
    <xdr:sp macro="" textlink="">
      <xdr:nvSpPr>
        <xdr:cNvPr id="189" name="フローチャート: 判断 188">
          <a:extLst>
            <a:ext uri="{FF2B5EF4-FFF2-40B4-BE49-F238E27FC236}">
              <a16:creationId xmlns:a16="http://schemas.microsoft.com/office/drawing/2014/main" id="{00000000-0008-0000-0300-0000BD000000}"/>
            </a:ext>
          </a:extLst>
        </xdr:cNvPr>
        <xdr:cNvSpPr/>
      </xdr:nvSpPr>
      <xdr:spPr>
        <a:xfrm>
          <a:off x="4902200" y="14236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124476</xdr:rowOff>
    </xdr:from>
    <xdr:to>
      <xdr:col>19</xdr:col>
      <xdr:colOff>133350</xdr:colOff>
      <xdr:row>82</xdr:row>
      <xdr:rowOff>146380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3225800" y="14183376"/>
          <a:ext cx="889000" cy="21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135075</xdr:rowOff>
    </xdr:from>
    <xdr:to>
      <xdr:col>19</xdr:col>
      <xdr:colOff>184150</xdr:colOff>
      <xdr:row>83</xdr:row>
      <xdr:rowOff>65225</xdr:rowOff>
    </xdr:to>
    <xdr:sp macro="" textlink="">
      <xdr:nvSpPr>
        <xdr:cNvPr id="191" name="フローチャート: 判断 190">
          <a:extLst>
            <a:ext uri="{FF2B5EF4-FFF2-40B4-BE49-F238E27FC236}">
              <a16:creationId xmlns:a16="http://schemas.microsoft.com/office/drawing/2014/main" id="{00000000-0008-0000-0300-0000BF000000}"/>
            </a:ext>
          </a:extLst>
        </xdr:cNvPr>
        <xdr:cNvSpPr/>
      </xdr:nvSpPr>
      <xdr:spPr>
        <a:xfrm>
          <a:off x="4064000" y="14193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50002</xdr:rowOff>
    </xdr:from>
    <xdr:ext cx="736600" cy="259045"/>
    <xdr:sp macro="" textlink="">
      <xdr:nvSpPr>
        <xdr:cNvPr id="192" name="テキスト ボックス 191">
          <a:extLst>
            <a:ext uri="{FF2B5EF4-FFF2-40B4-BE49-F238E27FC236}">
              <a16:creationId xmlns:a16="http://schemas.microsoft.com/office/drawing/2014/main" id="{00000000-0008-0000-0300-0000C0000000}"/>
            </a:ext>
          </a:extLst>
        </xdr:cNvPr>
        <xdr:cNvSpPr txBox="1"/>
      </xdr:nvSpPr>
      <xdr:spPr>
        <a:xfrm>
          <a:off x="3733800" y="14280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127228</xdr:rowOff>
    </xdr:from>
    <xdr:to>
      <xdr:col>15</xdr:col>
      <xdr:colOff>82550</xdr:colOff>
      <xdr:row>82</xdr:row>
      <xdr:rowOff>146380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2336800" y="14186128"/>
          <a:ext cx="889000" cy="19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136348</xdr:rowOff>
    </xdr:from>
    <xdr:to>
      <xdr:col>15</xdr:col>
      <xdr:colOff>133350</xdr:colOff>
      <xdr:row>83</xdr:row>
      <xdr:rowOff>66498</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3175000" y="1419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51275</xdr:rowOff>
    </xdr:from>
    <xdr:ext cx="762000" cy="259045"/>
    <xdr:sp macro="" textlink="">
      <xdr:nvSpPr>
        <xdr:cNvPr id="195" name="テキスト ボックス 194">
          <a:extLst>
            <a:ext uri="{FF2B5EF4-FFF2-40B4-BE49-F238E27FC236}">
              <a16:creationId xmlns:a16="http://schemas.microsoft.com/office/drawing/2014/main" id="{00000000-0008-0000-0300-0000C3000000}"/>
            </a:ext>
          </a:extLst>
        </xdr:cNvPr>
        <xdr:cNvSpPr txBox="1"/>
      </xdr:nvSpPr>
      <xdr:spPr>
        <a:xfrm>
          <a:off x="2844800" y="1428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110052</xdr:rowOff>
    </xdr:from>
    <xdr:to>
      <xdr:col>11</xdr:col>
      <xdr:colOff>31750</xdr:colOff>
      <xdr:row>82</xdr:row>
      <xdr:rowOff>127228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1447800" y="14168952"/>
          <a:ext cx="889000" cy="17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103290</xdr:rowOff>
    </xdr:from>
    <xdr:to>
      <xdr:col>11</xdr:col>
      <xdr:colOff>82550</xdr:colOff>
      <xdr:row>83</xdr:row>
      <xdr:rowOff>33440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2286000" y="14162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18217</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955800" y="1424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60393</xdr:rowOff>
    </xdr:from>
    <xdr:to>
      <xdr:col>7</xdr:col>
      <xdr:colOff>31750</xdr:colOff>
      <xdr:row>82</xdr:row>
      <xdr:rowOff>161993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1397000" y="14119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146770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1066800" y="14205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129018</xdr:rowOff>
    </xdr:from>
    <xdr:to>
      <xdr:col>23</xdr:col>
      <xdr:colOff>184150</xdr:colOff>
      <xdr:row>83</xdr:row>
      <xdr:rowOff>59168</xdr:rowOff>
    </xdr:to>
    <xdr:sp macro="" textlink="">
      <xdr:nvSpPr>
        <xdr:cNvPr id="206" name="楕円 205">
          <a:extLst>
            <a:ext uri="{FF2B5EF4-FFF2-40B4-BE49-F238E27FC236}">
              <a16:creationId xmlns:a16="http://schemas.microsoft.com/office/drawing/2014/main" id="{00000000-0008-0000-0300-0000CE000000}"/>
            </a:ext>
          </a:extLst>
        </xdr:cNvPr>
        <xdr:cNvSpPr/>
      </xdr:nvSpPr>
      <xdr:spPr>
        <a:xfrm>
          <a:off x="4902200" y="14187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145545</xdr:rowOff>
    </xdr:from>
    <xdr:ext cx="762000" cy="259045"/>
    <xdr:sp macro="" textlink="">
      <xdr:nvSpPr>
        <xdr:cNvPr id="207" name="人件費・物件費等の状況該当値テキスト">
          <a:extLst>
            <a:ext uri="{FF2B5EF4-FFF2-40B4-BE49-F238E27FC236}">
              <a16:creationId xmlns:a16="http://schemas.microsoft.com/office/drawing/2014/main" id="{00000000-0008-0000-0300-0000CF000000}"/>
            </a:ext>
          </a:extLst>
        </xdr:cNvPr>
        <xdr:cNvSpPr txBox="1"/>
      </xdr:nvSpPr>
      <xdr:spPr>
        <a:xfrm>
          <a:off x="5041900" y="14032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73676</xdr:rowOff>
    </xdr:from>
    <xdr:to>
      <xdr:col>19</xdr:col>
      <xdr:colOff>184150</xdr:colOff>
      <xdr:row>83</xdr:row>
      <xdr:rowOff>3826</xdr:rowOff>
    </xdr:to>
    <xdr:sp macro="" textlink="">
      <xdr:nvSpPr>
        <xdr:cNvPr id="208" name="楕円 207">
          <a:extLst>
            <a:ext uri="{FF2B5EF4-FFF2-40B4-BE49-F238E27FC236}">
              <a16:creationId xmlns:a16="http://schemas.microsoft.com/office/drawing/2014/main" id="{00000000-0008-0000-0300-0000D0000000}"/>
            </a:ext>
          </a:extLst>
        </xdr:cNvPr>
        <xdr:cNvSpPr/>
      </xdr:nvSpPr>
      <xdr:spPr>
        <a:xfrm>
          <a:off x="4064000" y="1413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14003</xdr:rowOff>
    </xdr:from>
    <xdr:ext cx="7366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733800" y="13901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95580</xdr:rowOff>
    </xdr:from>
    <xdr:to>
      <xdr:col>15</xdr:col>
      <xdr:colOff>133350</xdr:colOff>
      <xdr:row>83</xdr:row>
      <xdr:rowOff>25730</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3175000" y="1415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35907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844800" y="1392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76428</xdr:rowOff>
    </xdr:from>
    <xdr:to>
      <xdr:col>11</xdr:col>
      <xdr:colOff>82550</xdr:colOff>
      <xdr:row>83</xdr:row>
      <xdr:rowOff>6578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2286000" y="1413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16755</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955800" y="13904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59252</xdr:rowOff>
    </xdr:from>
    <xdr:to>
      <xdr:col>7</xdr:col>
      <xdr:colOff>31750</xdr:colOff>
      <xdr:row>82</xdr:row>
      <xdr:rowOff>160852</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1397000" y="1411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171029</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066800" y="1388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16" name="正方形/長方形 215">
          <a:extLst>
            <a:ext uri="{FF2B5EF4-FFF2-40B4-BE49-F238E27FC236}">
              <a16:creationId xmlns:a16="http://schemas.microsoft.com/office/drawing/2014/main" id="{00000000-0008-0000-0300-0000D8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経験年数が長い職員の退職に対し、社会人経験が長い中途採用職員で補充するケースが増えてきたため。</a:t>
          </a:r>
          <a:br>
            <a:rPr kumimoji="1" lang="ja-JP" altLang="en-US" sz="1300">
              <a:latin typeface="ＭＳ Ｐゴシック" panose="020B0600070205080204" pitchFamily="50" charset="-128"/>
              <a:ea typeface="ＭＳ Ｐゴシック" panose="020B0600070205080204" pitchFamily="50" charset="-128"/>
            </a:rPr>
          </a:b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5" name="給与水準   （国との比較）グラフ枠">
          <a:extLst>
            <a:ext uri="{FF2B5EF4-FFF2-40B4-BE49-F238E27FC236}">
              <a16:creationId xmlns:a16="http://schemas.microsoft.com/office/drawing/2014/main" id="{00000000-0008-0000-0300-0000F5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45357</xdr:rowOff>
    </xdr:from>
    <xdr:to>
      <xdr:col>81</xdr:col>
      <xdr:colOff>44450</xdr:colOff>
      <xdr:row>89</xdr:row>
      <xdr:rowOff>138793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7018000" y="13932807"/>
          <a:ext cx="0" cy="14650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110870</xdr:rowOff>
    </xdr:from>
    <xdr:ext cx="762000" cy="259045"/>
    <xdr:sp macro="" textlink="">
      <xdr:nvSpPr>
        <xdr:cNvPr id="247" name="給与水準   （国との比較）最小値テキスト">
          <a:extLst>
            <a:ext uri="{FF2B5EF4-FFF2-40B4-BE49-F238E27FC236}">
              <a16:creationId xmlns:a16="http://schemas.microsoft.com/office/drawing/2014/main" id="{00000000-0008-0000-0300-0000F7000000}"/>
            </a:ext>
          </a:extLst>
        </xdr:cNvPr>
        <xdr:cNvSpPr txBox="1"/>
      </xdr:nvSpPr>
      <xdr:spPr>
        <a:xfrm>
          <a:off x="17106900" y="1536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138793</xdr:rowOff>
    </xdr:from>
    <xdr:to>
      <xdr:col>81</xdr:col>
      <xdr:colOff>133350</xdr:colOff>
      <xdr:row>89</xdr:row>
      <xdr:rowOff>138793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539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131734</xdr:rowOff>
    </xdr:from>
    <xdr:ext cx="762000" cy="259045"/>
    <xdr:sp macro="" textlink="">
      <xdr:nvSpPr>
        <xdr:cNvPr id="249" name="給与水準   （国との比較）最大値テキスト">
          <a:extLst>
            <a:ext uri="{FF2B5EF4-FFF2-40B4-BE49-F238E27FC236}">
              <a16:creationId xmlns:a16="http://schemas.microsoft.com/office/drawing/2014/main" id="{00000000-0008-0000-0300-0000F9000000}"/>
            </a:ext>
          </a:extLst>
        </xdr:cNvPr>
        <xdr:cNvSpPr txBox="1"/>
      </xdr:nvSpPr>
      <xdr:spPr>
        <a:xfrm>
          <a:off x="17106900" y="136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45357</xdr:rowOff>
    </xdr:from>
    <xdr:to>
      <xdr:col>81</xdr:col>
      <xdr:colOff>133350</xdr:colOff>
      <xdr:row>81</xdr:row>
      <xdr:rowOff>45357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393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116114</xdr:rowOff>
    </xdr:from>
    <xdr:to>
      <xdr:col>81</xdr:col>
      <xdr:colOff>44450</xdr:colOff>
      <xdr:row>83</xdr:row>
      <xdr:rowOff>133350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6179800" y="14346464"/>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2" name="給与水準   （国との比較）平均値テキスト">
          <a:extLst>
            <a:ext uri="{FF2B5EF4-FFF2-40B4-BE49-F238E27FC236}">
              <a16:creationId xmlns:a16="http://schemas.microsoft.com/office/drawing/2014/main" id="{00000000-0008-0000-0300-0000FC00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133350</xdr:rowOff>
    </xdr:from>
    <xdr:to>
      <xdr:col>77</xdr:col>
      <xdr:colOff>44450</xdr:colOff>
      <xdr:row>85</xdr:row>
      <xdr:rowOff>14514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5290800" y="14363700"/>
          <a:ext cx="889000" cy="22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135164</xdr:rowOff>
    </xdr:from>
    <xdr:to>
      <xdr:col>77</xdr:col>
      <xdr:colOff>95250</xdr:colOff>
      <xdr:row>85</xdr:row>
      <xdr:rowOff>65314</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129000" y="14536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50091</xdr:rowOff>
    </xdr:from>
    <xdr:ext cx="7366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5798800" y="14623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14514</xdr:rowOff>
    </xdr:from>
    <xdr:to>
      <xdr:col>72</xdr:col>
      <xdr:colOff>203200</xdr:colOff>
      <xdr:row>85</xdr:row>
      <xdr:rowOff>135164</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4401800" y="1458776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152400</xdr:rowOff>
    </xdr:from>
    <xdr:to>
      <xdr:col>73</xdr:col>
      <xdr:colOff>44450</xdr:colOff>
      <xdr:row>85</xdr:row>
      <xdr:rowOff>82550</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5240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67327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4909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99786</xdr:rowOff>
    </xdr:from>
    <xdr:to>
      <xdr:col>68</xdr:col>
      <xdr:colOff>152400</xdr:colOff>
      <xdr:row>85</xdr:row>
      <xdr:rowOff>135164</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3512800" y="14501586"/>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169636</xdr:rowOff>
    </xdr:from>
    <xdr:to>
      <xdr:col>68</xdr:col>
      <xdr:colOff>203200</xdr:colOff>
      <xdr:row>85</xdr:row>
      <xdr:rowOff>99786</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351000" y="1457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109963</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020800" y="14340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49893</xdr:rowOff>
    </xdr:from>
    <xdr:to>
      <xdr:col>64</xdr:col>
      <xdr:colOff>152400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462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131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65314</xdr:rowOff>
    </xdr:from>
    <xdr:to>
      <xdr:col>81</xdr:col>
      <xdr:colOff>95250</xdr:colOff>
      <xdr:row>83</xdr:row>
      <xdr:rowOff>166914</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967200" y="1429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81841</xdr:rowOff>
    </xdr:from>
    <xdr:ext cx="762000" cy="259045"/>
    <xdr:sp macro="" textlink="">
      <xdr:nvSpPr>
        <xdr:cNvPr id="271" name="給与水準   （国との比較）該当値テキスト">
          <a:extLst>
            <a:ext uri="{FF2B5EF4-FFF2-40B4-BE49-F238E27FC236}">
              <a16:creationId xmlns:a16="http://schemas.microsoft.com/office/drawing/2014/main" id="{00000000-0008-0000-0300-00000F010000}"/>
            </a:ext>
          </a:extLst>
        </xdr:cNvPr>
        <xdr:cNvSpPr txBox="1"/>
      </xdr:nvSpPr>
      <xdr:spPr>
        <a:xfrm>
          <a:off x="17106900" y="1414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82550</xdr:rowOff>
    </xdr:from>
    <xdr:to>
      <xdr:col>77</xdr:col>
      <xdr:colOff>95250</xdr:colOff>
      <xdr:row>84</xdr:row>
      <xdr:rowOff>12700</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129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22877</xdr:rowOff>
    </xdr:from>
    <xdr:ext cx="7366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135164</xdr:rowOff>
    </xdr:from>
    <xdr:to>
      <xdr:col>73</xdr:col>
      <xdr:colOff>44450</xdr:colOff>
      <xdr:row>85</xdr:row>
      <xdr:rowOff>65314</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240000" y="1453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75491</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909800" y="1430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84364</xdr:rowOff>
    </xdr:from>
    <xdr:to>
      <xdr:col>68</xdr:col>
      <xdr:colOff>203200</xdr:colOff>
      <xdr:row>86</xdr:row>
      <xdr:rowOff>14514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43510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170741</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020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462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160763</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の平均値を上回る状況が続いているが、主な要因は文化財や遺跡などが多数存在していること、公立幼稚園を４カ所直営で運営していることにより職員数が多くなっていることなどが挙げられる。定員適正化計画を基に、今後も職員数の適正化を図っていく。</a:t>
          </a:r>
        </a:p>
      </xdr:txBody>
    </xdr:sp>
    <xdr:clientData/>
  </xdr:twoCellAnchor>
  <xdr:oneCellAnchor>
    <xdr:from>
      <xdr:col>61</xdr:col>
      <xdr:colOff>6350</xdr:colOff>
      <xdr:row>54</xdr:row>
      <xdr:rowOff>139700</xdr:rowOff>
    </xdr:from>
    <xdr:ext cx="349839" cy="22570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a:extLst>
            <a:ext uri="{FF2B5EF4-FFF2-40B4-BE49-F238E27FC236}">
              <a16:creationId xmlns:a16="http://schemas.microsoft.com/office/drawing/2014/main" id="{00000000-0008-0000-0300-000034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2258</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7018000" y="10143490"/>
          <a:ext cx="0" cy="13459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145785</xdr:rowOff>
    </xdr:from>
    <xdr:ext cx="762000" cy="259045"/>
    <xdr:sp macro="" textlink="">
      <xdr:nvSpPr>
        <xdr:cNvPr id="310" name="定員管理の状況最小値テキスト">
          <a:extLst>
            <a:ext uri="{FF2B5EF4-FFF2-40B4-BE49-F238E27FC236}">
              <a16:creationId xmlns:a16="http://schemas.microsoft.com/office/drawing/2014/main" id="{00000000-0008-0000-0300-000036010000}"/>
            </a:ext>
          </a:extLst>
        </xdr:cNvPr>
        <xdr:cNvSpPr txBox="1"/>
      </xdr:nvSpPr>
      <xdr:spPr>
        <a:xfrm>
          <a:off x="17106900" y="11461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2258</xdr:rowOff>
    </xdr:from>
    <xdr:to>
      <xdr:col>81</xdr:col>
      <xdr:colOff>133350</xdr:colOff>
      <xdr:row>67</xdr:row>
      <xdr:rowOff>2258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6929100" y="11489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2" name="定員管理の状況最大値テキスト">
          <a:extLst>
            <a:ext uri="{FF2B5EF4-FFF2-40B4-BE49-F238E27FC236}">
              <a16:creationId xmlns:a16="http://schemas.microsoft.com/office/drawing/2014/main" id="{00000000-0008-0000-0300-000038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61736</xdr:rowOff>
    </xdr:from>
    <xdr:to>
      <xdr:col>81</xdr:col>
      <xdr:colOff>44450</xdr:colOff>
      <xdr:row>61</xdr:row>
      <xdr:rowOff>81845</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6179800" y="10520186"/>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170762</xdr:rowOff>
    </xdr:from>
    <xdr:ext cx="762000" cy="259045"/>
    <xdr:sp macro="" textlink="">
      <xdr:nvSpPr>
        <xdr:cNvPr id="315" name="定員管理の状況平均値テキスト">
          <a:extLst>
            <a:ext uri="{FF2B5EF4-FFF2-40B4-BE49-F238E27FC236}">
              <a16:creationId xmlns:a16="http://schemas.microsoft.com/office/drawing/2014/main" id="{00000000-0008-0000-0300-00003B010000}"/>
            </a:ext>
          </a:extLst>
        </xdr:cNvPr>
        <xdr:cNvSpPr txBox="1"/>
      </xdr:nvSpPr>
      <xdr:spPr>
        <a:xfrm>
          <a:off x="17106900" y="10286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154235</xdr:rowOff>
    </xdr:from>
    <xdr:to>
      <xdr:col>81</xdr:col>
      <xdr:colOff>95250</xdr:colOff>
      <xdr:row>61</xdr:row>
      <xdr:rowOff>84385</xdr:rowOff>
    </xdr:to>
    <xdr:sp macro="" textlink="">
      <xdr:nvSpPr>
        <xdr:cNvPr id="316" name="フローチャート: 判断 315">
          <a:extLst>
            <a:ext uri="{FF2B5EF4-FFF2-40B4-BE49-F238E27FC236}">
              <a16:creationId xmlns:a16="http://schemas.microsoft.com/office/drawing/2014/main" id="{00000000-0008-0000-0300-00003C010000}"/>
            </a:ext>
          </a:extLst>
        </xdr:cNvPr>
        <xdr:cNvSpPr/>
      </xdr:nvSpPr>
      <xdr:spPr>
        <a:xfrm>
          <a:off x="16967200" y="10441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64417</xdr:rowOff>
    </xdr:from>
    <xdr:to>
      <xdr:col>77</xdr:col>
      <xdr:colOff>44450</xdr:colOff>
      <xdr:row>61</xdr:row>
      <xdr:rowOff>81845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90800" y="10522867"/>
          <a:ext cx="889000" cy="17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152894</xdr:rowOff>
    </xdr:from>
    <xdr:to>
      <xdr:col>77</xdr:col>
      <xdr:colOff>95250</xdr:colOff>
      <xdr:row>61</xdr:row>
      <xdr:rowOff>83044</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129000" y="1043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93221</xdr:rowOff>
    </xdr:from>
    <xdr:ext cx="7366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5798800" y="102087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64417</xdr:rowOff>
    </xdr:from>
    <xdr:to>
      <xdr:col>72</xdr:col>
      <xdr:colOff>203200</xdr:colOff>
      <xdr:row>61</xdr:row>
      <xdr:rowOff>87206</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4401800" y="10522867"/>
          <a:ext cx="889000" cy="2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142170</xdr:rowOff>
    </xdr:from>
    <xdr:to>
      <xdr:col>73</xdr:col>
      <xdr:colOff>44450</xdr:colOff>
      <xdr:row>61</xdr:row>
      <xdr:rowOff>72320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5240000" y="1042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82497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4909800" y="1019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87206</xdr:rowOff>
    </xdr:from>
    <xdr:to>
      <xdr:col>68</xdr:col>
      <xdr:colOff>152400</xdr:colOff>
      <xdr:row>61</xdr:row>
      <xdr:rowOff>87206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512800" y="105456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130104</xdr:rowOff>
    </xdr:from>
    <xdr:to>
      <xdr:col>68</xdr:col>
      <xdr:colOff>203200</xdr:colOff>
      <xdr:row>61</xdr:row>
      <xdr:rowOff>60254</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351000" y="1041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70431</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020800" y="1018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120721</xdr:rowOff>
    </xdr:from>
    <xdr:to>
      <xdr:col>64</xdr:col>
      <xdr:colOff>152400</xdr:colOff>
      <xdr:row>61</xdr:row>
      <xdr:rowOff>50871</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3462000" y="10407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61048</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3131800" y="1017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10936</xdr:rowOff>
    </xdr:from>
    <xdr:to>
      <xdr:col>81</xdr:col>
      <xdr:colOff>95250</xdr:colOff>
      <xdr:row>61</xdr:row>
      <xdr:rowOff>112536</xdr:rowOff>
    </xdr:to>
    <xdr:sp macro="" textlink="">
      <xdr:nvSpPr>
        <xdr:cNvPr id="333" name="楕円 332">
          <a:extLst>
            <a:ext uri="{FF2B5EF4-FFF2-40B4-BE49-F238E27FC236}">
              <a16:creationId xmlns:a16="http://schemas.microsoft.com/office/drawing/2014/main" id="{00000000-0008-0000-0300-00004D010000}"/>
            </a:ext>
          </a:extLst>
        </xdr:cNvPr>
        <xdr:cNvSpPr/>
      </xdr:nvSpPr>
      <xdr:spPr>
        <a:xfrm>
          <a:off x="16967200" y="10469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154463</xdr:rowOff>
    </xdr:from>
    <xdr:ext cx="762000" cy="259045"/>
    <xdr:sp macro="" textlink="">
      <xdr:nvSpPr>
        <xdr:cNvPr id="334" name="定員管理の状況該当値テキスト">
          <a:extLst>
            <a:ext uri="{FF2B5EF4-FFF2-40B4-BE49-F238E27FC236}">
              <a16:creationId xmlns:a16="http://schemas.microsoft.com/office/drawing/2014/main" id="{00000000-0008-0000-0300-00004E010000}"/>
            </a:ext>
          </a:extLst>
        </xdr:cNvPr>
        <xdr:cNvSpPr txBox="1"/>
      </xdr:nvSpPr>
      <xdr:spPr>
        <a:xfrm>
          <a:off x="17106900" y="1044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31045</xdr:rowOff>
    </xdr:from>
    <xdr:to>
      <xdr:col>77</xdr:col>
      <xdr:colOff>95250</xdr:colOff>
      <xdr:row>61</xdr:row>
      <xdr:rowOff>132645</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129000" y="1048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117422</xdr:rowOff>
    </xdr:from>
    <xdr:ext cx="7366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798800" y="10575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13617</xdr:rowOff>
    </xdr:from>
    <xdr:to>
      <xdr:col>73</xdr:col>
      <xdr:colOff>44450</xdr:colOff>
      <xdr:row>61</xdr:row>
      <xdr:rowOff>115217</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5240000" y="10472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99994</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909800" y="1055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36406</xdr:rowOff>
    </xdr:from>
    <xdr:to>
      <xdr:col>68</xdr:col>
      <xdr:colOff>203200</xdr:colOff>
      <xdr:row>61</xdr:row>
      <xdr:rowOff>138006</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4351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122783</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020800" y="1058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36406</xdr:rowOff>
    </xdr:from>
    <xdr:to>
      <xdr:col>64</xdr:col>
      <xdr:colOff>152400</xdr:colOff>
      <xdr:row>61</xdr:row>
      <xdr:rowOff>138006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3462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122783</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3131800" y="1058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広域ごみ処理施設整備のため平成</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年度、中学校屋内運動場整備のため平成６年に借り入れた地方債の元金償還が終了したこと等から、</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か年平均で</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ポイント減少した。</a:t>
          </a:r>
        </a:p>
        <a:p>
          <a:r>
            <a:rPr kumimoji="1" lang="ja-JP" altLang="en-US" sz="1300">
              <a:latin typeface="ＭＳ Ｐゴシック" panose="020B0600070205080204" pitchFamily="50" charset="-128"/>
              <a:ea typeface="ＭＳ Ｐゴシック" panose="020B0600070205080204" pitchFamily="50" charset="-128"/>
            </a:rPr>
            <a:t>　今後、数年間公債費は減少していくものの３小統合校等の大型ハード事業に伴い公債費の負担増が明らかであるためハード事業全体の平準化をはじめ、特定財源の確保や有利な起債の活用、さらに公共施設の整備に係る基金の活用等を徹底し、比率の抑制を図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138430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175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110507</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82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138430</xdr:rowOff>
    </xdr:from>
    <xdr:to>
      <xdr:col>81</xdr:col>
      <xdr:colOff>133350</xdr:colOff>
      <xdr:row>45</xdr:row>
      <xdr:rowOff>138430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85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151554</xdr:rowOff>
    </xdr:from>
    <xdr:to>
      <xdr:col>81</xdr:col>
      <xdr:colOff>44450</xdr:colOff>
      <xdr:row>44</xdr:row>
      <xdr:rowOff>4233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6179800" y="7523904"/>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82144</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143510</xdr:rowOff>
    </xdr:from>
    <xdr:to>
      <xdr:col>77</xdr:col>
      <xdr:colOff>44450</xdr:colOff>
      <xdr:row>44</xdr:row>
      <xdr:rowOff>4233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751586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49530</xdr:rowOff>
    </xdr:from>
    <xdr:to>
      <xdr:col>77</xdr:col>
      <xdr:colOff>95250</xdr:colOff>
      <xdr:row>41</xdr:row>
      <xdr:rowOff>151130</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161307</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43</xdr:row>
      <xdr:rowOff>79163</xdr:rowOff>
    </xdr:from>
    <xdr:to>
      <xdr:col>72</xdr:col>
      <xdr:colOff>203200</xdr:colOff>
      <xdr:row>43</xdr:row>
      <xdr:rowOff>143510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745151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33444</xdr:rowOff>
    </xdr:from>
    <xdr:to>
      <xdr:col>73</xdr:col>
      <xdr:colOff>44450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145221</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162137</xdr:rowOff>
    </xdr:from>
    <xdr:to>
      <xdr:col>68</xdr:col>
      <xdr:colOff>152400</xdr:colOff>
      <xdr:row>43</xdr:row>
      <xdr:rowOff>79163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3512800" y="736303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9313</xdr:rowOff>
    </xdr:from>
    <xdr:to>
      <xdr:col>68</xdr:col>
      <xdr:colOff>203200</xdr:colOff>
      <xdr:row>41</xdr:row>
      <xdr:rowOff>110913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121090</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129133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100754</xdr:rowOff>
    </xdr:from>
    <xdr:to>
      <xdr:col>81</xdr:col>
      <xdr:colOff>95250</xdr:colOff>
      <xdr:row>44</xdr:row>
      <xdr:rowOff>30904</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72831</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744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124883</xdr:rowOff>
    </xdr:from>
    <xdr:to>
      <xdr:col>77</xdr:col>
      <xdr:colOff>95250</xdr:colOff>
      <xdr:row>44</xdr:row>
      <xdr:rowOff>55033</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44</xdr:row>
      <xdr:rowOff>39810</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92710</xdr:rowOff>
    </xdr:from>
    <xdr:to>
      <xdr:col>73</xdr:col>
      <xdr:colOff>44450</xdr:colOff>
      <xdr:row>44</xdr:row>
      <xdr:rowOff>22860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44</xdr:row>
      <xdr:rowOff>7637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43</xdr:row>
      <xdr:rowOff>28363</xdr:rowOff>
    </xdr:from>
    <xdr:to>
      <xdr:col>68</xdr:col>
      <xdr:colOff>203200</xdr:colOff>
      <xdr:row>43</xdr:row>
      <xdr:rowOff>129963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114740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111337</xdr:rowOff>
    </xdr:from>
    <xdr:to>
      <xdr:col>64</xdr:col>
      <xdr:colOff>152400</xdr:colOff>
      <xdr:row>43</xdr:row>
      <xdr:rowOff>41487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26264</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分母の標準財政規模が増加していることに加え、一般会計や企業会計の地方債残高についても減少しているため、前年度と比較し、減となっている。</a:t>
          </a:r>
        </a:p>
        <a:p>
          <a:r>
            <a:rPr kumimoji="1" lang="ja-JP" altLang="en-US" sz="1300">
              <a:latin typeface="ＭＳ Ｐゴシック" panose="020B0600070205080204" pitchFamily="50" charset="-128"/>
              <a:ea typeface="ＭＳ Ｐゴシック" panose="020B0600070205080204" pitchFamily="50" charset="-128"/>
            </a:rPr>
            <a:t>　しかしながら類似団体の平均を上回っており、３小統合事業などの大型ハード事業を控えているため、今後も税収の強化や特定財源の確保など、財政の健全化に取り組む必要がある。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3" name="将来負担の状況グラフ枠">
          <a:extLst>
            <a:ext uri="{FF2B5EF4-FFF2-40B4-BE49-F238E27FC236}">
              <a16:creationId xmlns:a16="http://schemas.microsoft.com/office/drawing/2014/main" id="{00000000-0008-0000-0300-0000B1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34834</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flipV="1">
          <a:off x="17018000" y="2313214"/>
          <a:ext cx="0" cy="16649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6911</xdr:rowOff>
    </xdr:from>
    <xdr:ext cx="762000" cy="259045"/>
    <xdr:sp macro="" textlink="">
      <xdr:nvSpPr>
        <xdr:cNvPr id="435" name="将来負担の状況最小値テキスト">
          <a:extLst>
            <a:ext uri="{FF2B5EF4-FFF2-40B4-BE49-F238E27FC236}">
              <a16:creationId xmlns:a16="http://schemas.microsoft.com/office/drawing/2014/main" id="{00000000-0008-0000-0300-0000B3010000}"/>
            </a:ext>
          </a:extLst>
        </xdr:cNvPr>
        <xdr:cNvSpPr txBox="1"/>
      </xdr:nvSpPr>
      <xdr:spPr>
        <a:xfrm>
          <a:off x="17106900" y="395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34834</xdr:rowOff>
    </xdr:from>
    <xdr:to>
      <xdr:col>81</xdr:col>
      <xdr:colOff>133350</xdr:colOff>
      <xdr:row>23</xdr:row>
      <xdr:rowOff>34834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3978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7" name="将来負担の状況最大値テキスト">
          <a:extLst>
            <a:ext uri="{FF2B5EF4-FFF2-40B4-BE49-F238E27FC236}">
              <a16:creationId xmlns:a16="http://schemas.microsoft.com/office/drawing/2014/main" id="{00000000-0008-0000-0300-0000B5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149044</xdr:rowOff>
    </xdr:from>
    <xdr:to>
      <xdr:col>81</xdr:col>
      <xdr:colOff>44450</xdr:colOff>
      <xdr:row>16</xdr:row>
      <xdr:rowOff>47444</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6179800" y="2549344"/>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0" name="将来負担の状況平均値テキスト">
          <a:extLst>
            <a:ext uri="{FF2B5EF4-FFF2-40B4-BE49-F238E27FC236}">
              <a16:creationId xmlns:a16="http://schemas.microsoft.com/office/drawing/2014/main" id="{00000000-0008-0000-0300-0000B8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50800</xdr:rowOff>
    </xdr:from>
    <xdr:to>
      <xdr:col>81</xdr:col>
      <xdr:colOff>95250</xdr:colOff>
      <xdr:row>13</xdr:row>
      <xdr:rowOff>152400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6967200" y="227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47444</xdr:rowOff>
    </xdr:from>
    <xdr:to>
      <xdr:col>77</xdr:col>
      <xdr:colOff>44450</xdr:colOff>
      <xdr:row>17</xdr:row>
      <xdr:rowOff>51798</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5290800" y="2790644"/>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51798</xdr:rowOff>
    </xdr:from>
    <xdr:to>
      <xdr:col>72</xdr:col>
      <xdr:colOff>203200</xdr:colOff>
      <xdr:row>18</xdr:row>
      <xdr:rowOff>76835</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966448"/>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43906</xdr:rowOff>
    </xdr:from>
    <xdr:to>
      <xdr:col>73</xdr:col>
      <xdr:colOff>44450</xdr:colOff>
      <xdr:row>13</xdr:row>
      <xdr:rowOff>145506</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5240000" y="22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155683</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909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76835</xdr:rowOff>
    </xdr:from>
    <xdr:to>
      <xdr:col>68</xdr:col>
      <xdr:colOff>152400</xdr:colOff>
      <xdr:row>19</xdr:row>
      <xdr:rowOff>20864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3162935"/>
          <a:ext cx="889000" cy="115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112849</xdr:rowOff>
    </xdr:from>
    <xdr:to>
      <xdr:col>68</xdr:col>
      <xdr:colOff>203200</xdr:colOff>
      <xdr:row>14</xdr:row>
      <xdr:rowOff>42999</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3510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53176</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020800" y="2110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129268</xdr:rowOff>
    </xdr:from>
    <xdr:to>
      <xdr:col>64</xdr:col>
      <xdr:colOff>152400</xdr:colOff>
      <xdr:row>15</xdr:row>
      <xdr:rowOff>59418</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3462000" y="2529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69595</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131800" y="22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98244</xdr:rowOff>
    </xdr:from>
    <xdr:to>
      <xdr:col>81</xdr:col>
      <xdr:colOff>95250</xdr:colOff>
      <xdr:row>15</xdr:row>
      <xdr:rowOff>28394</xdr:rowOff>
    </xdr:to>
    <xdr:sp macro="" textlink="">
      <xdr:nvSpPr>
        <xdr:cNvPr id="458" name="楕円 457">
          <a:extLst>
            <a:ext uri="{FF2B5EF4-FFF2-40B4-BE49-F238E27FC236}">
              <a16:creationId xmlns:a16="http://schemas.microsoft.com/office/drawing/2014/main" id="{00000000-0008-0000-0300-0000CA010000}"/>
            </a:ext>
          </a:extLst>
        </xdr:cNvPr>
        <xdr:cNvSpPr/>
      </xdr:nvSpPr>
      <xdr:spPr>
        <a:xfrm>
          <a:off x="16967200" y="2498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14</xdr:row>
      <xdr:rowOff>70321</xdr:rowOff>
    </xdr:from>
    <xdr:ext cx="762000" cy="259045"/>
    <xdr:sp macro="" textlink="">
      <xdr:nvSpPr>
        <xdr:cNvPr id="459" name="将来負担の状況該当値テキスト">
          <a:extLst>
            <a:ext uri="{FF2B5EF4-FFF2-40B4-BE49-F238E27FC236}">
              <a16:creationId xmlns:a16="http://schemas.microsoft.com/office/drawing/2014/main" id="{00000000-0008-0000-0300-0000CB010000}"/>
            </a:ext>
          </a:extLst>
        </xdr:cNvPr>
        <xdr:cNvSpPr txBox="1"/>
      </xdr:nvSpPr>
      <xdr:spPr>
        <a:xfrm>
          <a:off x="17106900" y="247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168094</xdr:rowOff>
    </xdr:from>
    <xdr:to>
      <xdr:col>77</xdr:col>
      <xdr:colOff>95250</xdr:colOff>
      <xdr:row>16</xdr:row>
      <xdr:rowOff>98244</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129000" y="273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83021</xdr:rowOff>
    </xdr:from>
    <xdr:ext cx="7366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798800" y="282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998</xdr:rowOff>
    </xdr:from>
    <xdr:to>
      <xdr:col>73</xdr:col>
      <xdr:colOff>44450</xdr:colOff>
      <xdr:row>17</xdr:row>
      <xdr:rowOff>102598</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915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87375</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3002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26035</xdr:rowOff>
    </xdr:from>
    <xdr:to>
      <xdr:col>68</xdr:col>
      <xdr:colOff>203200</xdr:colOff>
      <xdr:row>18</xdr:row>
      <xdr:rowOff>127635</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311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112412</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3198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141514</xdr:rowOff>
    </xdr:from>
    <xdr:to>
      <xdr:col>64</xdr:col>
      <xdr:colOff>152400</xdr:colOff>
      <xdr:row>19</xdr:row>
      <xdr:rowOff>71664</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322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56441</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331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奈良県田原本町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31,379
30,989
21.09
15,001,165
14,112,552
879,840
7,985,014
10,949,533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13.7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引き続き時間外勤務の縮減や</a:t>
          </a:r>
          <a:r>
            <a:rPr kumimoji="1" lang="en-US" altLang="ja-JP" sz="1300">
              <a:latin typeface="ＭＳ Ｐゴシック" panose="020B0600070205080204" pitchFamily="50" charset="-128"/>
              <a:ea typeface="ＭＳ Ｐゴシック" panose="020B0600070205080204" pitchFamily="50" charset="-128"/>
            </a:rPr>
            <a:t>RPA</a:t>
          </a:r>
          <a:r>
            <a:rPr kumimoji="1" lang="ja-JP" altLang="en-US" sz="1300">
              <a:latin typeface="ＭＳ Ｐゴシック" panose="020B0600070205080204" pitchFamily="50" charset="-128"/>
              <a:ea typeface="ＭＳ Ｐゴシック" panose="020B0600070205080204" pitchFamily="50" charset="-128"/>
            </a:rPr>
            <a:t>及び生成</a:t>
          </a:r>
          <a:r>
            <a:rPr kumimoji="1" lang="en-US" altLang="ja-JP" sz="1300">
              <a:latin typeface="ＭＳ Ｐゴシック" panose="020B0600070205080204" pitchFamily="50" charset="-128"/>
              <a:ea typeface="ＭＳ Ｐゴシック" panose="020B0600070205080204" pitchFamily="50" charset="-128"/>
            </a:rPr>
            <a:t>AI</a:t>
          </a:r>
          <a:r>
            <a:rPr kumimoji="1" lang="ja-JP" altLang="en-US" sz="1300">
              <a:latin typeface="ＭＳ Ｐゴシック" panose="020B0600070205080204" pitchFamily="50" charset="-128"/>
              <a:ea typeface="ＭＳ Ｐゴシック" panose="020B0600070205080204" pitchFamily="50" charset="-128"/>
            </a:rPr>
            <a:t>を活用した業務効率化の取り組みを図っているが、類団平均をやや上回る状況が続いている。一部の窓口業務を業務委託するなど人件費の縮減を図っている。今後は会計年度任用職員の採用の見直しやごみ収集に関する特殊勤務手当の見直し、課の統合による管理職ポストの削減などでさらに効率化を推進し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163576</xdr:rowOff>
    </xdr:from>
    <xdr:to>
      <xdr:col>24</xdr:col>
      <xdr:colOff>25400</xdr:colOff>
      <xdr:row>40</xdr:row>
      <xdr:rowOff>127000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92876"/>
          <a:ext cx="0" cy="992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78503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6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163576</xdr:rowOff>
    </xdr:from>
    <xdr:to>
      <xdr:col>24</xdr:col>
      <xdr:colOff>114300</xdr:colOff>
      <xdr:row>34</xdr:row>
      <xdr:rowOff>163576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92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56134</xdr:rowOff>
    </xdr:from>
    <xdr:to>
      <xdr:col>24</xdr:col>
      <xdr:colOff>25400</xdr:colOff>
      <xdr:row>37</xdr:row>
      <xdr:rowOff>97282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9978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165879</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33274</xdr:rowOff>
    </xdr:from>
    <xdr:to>
      <xdr:col>19</xdr:col>
      <xdr:colOff>187325</xdr:colOff>
      <xdr:row>37</xdr:row>
      <xdr:rowOff>56134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7692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121920</xdr:rowOff>
    </xdr:from>
    <xdr:to>
      <xdr:col>20</xdr:col>
      <xdr:colOff>38100</xdr:colOff>
      <xdr:row>37</xdr:row>
      <xdr:rowOff>52070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62247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5842</xdr:rowOff>
    </xdr:from>
    <xdr:to>
      <xdr:col>15</xdr:col>
      <xdr:colOff>98425</xdr:colOff>
      <xdr:row>37</xdr:row>
      <xdr:rowOff>33274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494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117348</xdr:rowOff>
    </xdr:from>
    <xdr:to>
      <xdr:col>15</xdr:col>
      <xdr:colOff>149225</xdr:colOff>
      <xdr:row>37</xdr:row>
      <xdr:rowOff>47498</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57675</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5842</xdr:rowOff>
    </xdr:from>
    <xdr:to>
      <xdr:col>11</xdr:col>
      <xdr:colOff>9525</xdr:colOff>
      <xdr:row>37</xdr:row>
      <xdr:rowOff>101854</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4949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89916</xdr:rowOff>
    </xdr:from>
    <xdr:to>
      <xdr:col>11</xdr:col>
      <xdr:colOff>60325</xdr:colOff>
      <xdr:row>37</xdr:row>
      <xdr:rowOff>20066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30243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158496</xdr:rowOff>
    </xdr:from>
    <xdr:to>
      <xdr:col>6</xdr:col>
      <xdr:colOff>171450</xdr:colOff>
      <xdr:row>37</xdr:row>
      <xdr:rowOff>88646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98823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46482</xdr:rowOff>
    </xdr:from>
    <xdr:to>
      <xdr:col>24</xdr:col>
      <xdr:colOff>76200</xdr:colOff>
      <xdr:row>37</xdr:row>
      <xdr:rowOff>148082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18559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5334</xdr:rowOff>
    </xdr:from>
    <xdr:to>
      <xdr:col>20</xdr:col>
      <xdr:colOff>38100</xdr:colOff>
      <xdr:row>37</xdr:row>
      <xdr:rowOff>106934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91711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35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153924</xdr:rowOff>
    </xdr:from>
    <xdr:to>
      <xdr:col>15</xdr:col>
      <xdr:colOff>149225</xdr:colOff>
      <xdr:row>37</xdr:row>
      <xdr:rowOff>84074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68851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126492</xdr:rowOff>
    </xdr:from>
    <xdr:to>
      <xdr:col>11</xdr:col>
      <xdr:colOff>60325</xdr:colOff>
      <xdr:row>37</xdr:row>
      <xdr:rowOff>56642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41419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137431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年度より個別事業ごとに積算し集計していく「積み上げ方式」を採用し、コスト削減に努めているが、前年度と比較して</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ポイント増となっている。しかしながら、類似団体と比較すると低水準を維持しているため、引き続き適正な支出に努める。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18415</xdr:rowOff>
    </xdr:from>
    <xdr:to>
      <xdr:col>82</xdr:col>
      <xdr:colOff>107950</xdr:colOff>
      <xdr:row>21</xdr:row>
      <xdr:rowOff>12700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41871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156227</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58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12700</xdr:rowOff>
    </xdr:from>
    <xdr:to>
      <xdr:col>82</xdr:col>
      <xdr:colOff>196850</xdr:colOff>
      <xdr:row>21</xdr:row>
      <xdr:rowOff>12700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613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104792</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16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18415</xdr:rowOff>
    </xdr:from>
    <xdr:to>
      <xdr:col>82</xdr:col>
      <xdr:colOff>196850</xdr:colOff>
      <xdr:row>14</xdr:row>
      <xdr:rowOff>18415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418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121285</xdr:rowOff>
    </xdr:from>
    <xdr:to>
      <xdr:col>82</xdr:col>
      <xdr:colOff>107950</xdr:colOff>
      <xdr:row>15</xdr:row>
      <xdr:rowOff>161290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69303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13987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7571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41910</xdr:rowOff>
    </xdr:from>
    <xdr:to>
      <xdr:col>82</xdr:col>
      <xdr:colOff>158750</xdr:colOff>
      <xdr:row>16</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78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92710</xdr:rowOff>
    </xdr:from>
    <xdr:to>
      <xdr:col>78</xdr:col>
      <xdr:colOff>69850</xdr:colOff>
      <xdr:row>15</xdr:row>
      <xdr:rowOff>121285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4782800" y="266446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36195</xdr:rowOff>
    </xdr:from>
    <xdr:to>
      <xdr:col>78</xdr:col>
      <xdr:colOff>120650</xdr:colOff>
      <xdr:row>16</xdr:row>
      <xdr:rowOff>137795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779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122572</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865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29845</xdr:rowOff>
    </xdr:from>
    <xdr:to>
      <xdr:col>73</xdr:col>
      <xdr:colOff>180975</xdr:colOff>
      <xdr:row>15</xdr:row>
      <xdr:rowOff>92710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60159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7620</xdr:rowOff>
    </xdr:from>
    <xdr:to>
      <xdr:col>74</xdr:col>
      <xdr:colOff>31750</xdr:colOff>
      <xdr:row>16</xdr:row>
      <xdr:rowOff>109220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93997</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29845</xdr:rowOff>
    </xdr:from>
    <xdr:to>
      <xdr:col>69</xdr:col>
      <xdr:colOff>92075</xdr:colOff>
      <xdr:row>15</xdr:row>
      <xdr:rowOff>155575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004800" y="2601595"/>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110490</xdr:rowOff>
    </xdr:from>
    <xdr:to>
      <xdr:col>69</xdr:col>
      <xdr:colOff>142875</xdr:colOff>
      <xdr:row>16</xdr:row>
      <xdr:rowOff>40640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68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25417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76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150495</xdr:rowOff>
    </xdr:from>
    <xdr:to>
      <xdr:col>65</xdr:col>
      <xdr:colOff>53975</xdr:colOff>
      <xdr:row>16</xdr:row>
      <xdr:rowOff>80645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72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65422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110490</xdr:rowOff>
    </xdr:from>
    <xdr:to>
      <xdr:col>82</xdr:col>
      <xdr:colOff>158750</xdr:colOff>
      <xdr:row>16</xdr:row>
      <xdr:rowOff>40640</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127017</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70485</xdr:rowOff>
    </xdr:from>
    <xdr:to>
      <xdr:col>78</xdr:col>
      <xdr:colOff>120650</xdr:colOff>
      <xdr:row>16</xdr:row>
      <xdr:rowOff>635</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64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10812</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411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41910</xdr:rowOff>
    </xdr:from>
    <xdr:to>
      <xdr:col>74</xdr:col>
      <xdr:colOff>31750</xdr:colOff>
      <xdr:row>15</xdr:row>
      <xdr:rowOff>143510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153687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150495</xdr:rowOff>
    </xdr:from>
    <xdr:to>
      <xdr:col>69</xdr:col>
      <xdr:colOff>142875</xdr:colOff>
      <xdr:row>15</xdr:row>
      <xdr:rowOff>80645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90822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31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104775</xdr:rowOff>
    </xdr:from>
    <xdr:to>
      <xdr:col>65</xdr:col>
      <xdr:colOff>53975</xdr:colOff>
      <xdr:row>16</xdr:row>
      <xdr:rowOff>34925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67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45102</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445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前年度と比較して精神障害者医療費助成金や障害児通所給付金などの増により約</a:t>
          </a:r>
          <a:r>
            <a:rPr kumimoji="1" lang="en-US" altLang="ja-JP" sz="1300">
              <a:latin typeface="ＭＳ Ｐゴシック" panose="020B0600070205080204" pitchFamily="50" charset="-128"/>
              <a:ea typeface="ＭＳ Ｐゴシック" panose="020B0600070205080204" pitchFamily="50" charset="-128"/>
            </a:rPr>
            <a:t>15,000</a:t>
          </a:r>
          <a:r>
            <a:rPr kumimoji="1" lang="ja-JP" altLang="en-US" sz="1300">
              <a:latin typeface="ＭＳ Ｐゴシック" panose="020B0600070205080204" pitchFamily="50" charset="-128"/>
              <a:ea typeface="ＭＳ Ｐゴシック" panose="020B0600070205080204" pitchFamily="50" charset="-128"/>
            </a:rPr>
            <a:t>千円の増となっているが、経常的な収入の伸びが大きいため前年度に比べ</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ポイント減少している。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今後も少子高齢化等の社会情勢を鑑み、社会保障制度の拡充など、扶助費に係る経費は増加していくと見込まれる中、適正な支出に努める必要がある。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4" name="扶助費グラフ枠">
          <a:extLst>
            <a:ext uri="{FF2B5EF4-FFF2-40B4-BE49-F238E27FC236}">
              <a16:creationId xmlns:a16="http://schemas.microsoft.com/office/drawing/2014/main" id="{00000000-0008-0000-0400-0000AE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104140</xdr:rowOff>
    </xdr:from>
    <xdr:to>
      <xdr:col>24</xdr:col>
      <xdr:colOff>25400</xdr:colOff>
      <xdr:row>61</xdr:row>
      <xdr:rowOff>60706</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flipV="1">
          <a:off x="4826000" y="9019540"/>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76" name="扶助費最小値テキスト">
          <a:extLst>
            <a:ext uri="{FF2B5EF4-FFF2-40B4-BE49-F238E27FC236}">
              <a16:creationId xmlns:a16="http://schemas.microsoft.com/office/drawing/2014/main" id="{00000000-0008-0000-0400-0000B0000000}"/>
            </a:ext>
          </a:extLst>
        </xdr:cNvPr>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19067</xdr:rowOff>
    </xdr:from>
    <xdr:ext cx="762000" cy="259045"/>
    <xdr:sp macro="" textlink="">
      <xdr:nvSpPr>
        <xdr:cNvPr id="178" name="扶助費最大値テキスト">
          <a:extLst>
            <a:ext uri="{FF2B5EF4-FFF2-40B4-BE49-F238E27FC236}">
              <a16:creationId xmlns:a16="http://schemas.microsoft.com/office/drawing/2014/main" id="{00000000-0008-0000-0400-0000B2000000}"/>
            </a:ext>
          </a:extLst>
        </xdr:cNvPr>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104140</xdr:rowOff>
    </xdr:from>
    <xdr:to>
      <xdr:col>24</xdr:col>
      <xdr:colOff>114300</xdr:colOff>
      <xdr:row>52</xdr:row>
      <xdr:rowOff>104140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110998</xdr:rowOff>
    </xdr:from>
    <xdr:to>
      <xdr:col>24</xdr:col>
      <xdr:colOff>25400</xdr:colOff>
      <xdr:row>55</xdr:row>
      <xdr:rowOff>120142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3987800" y="954074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132859</xdr:rowOff>
    </xdr:from>
    <xdr:ext cx="762000" cy="259045"/>
    <xdr:sp macro="" textlink="">
      <xdr:nvSpPr>
        <xdr:cNvPr id="181" name="扶助費平均値テキスト">
          <a:extLst>
            <a:ext uri="{FF2B5EF4-FFF2-40B4-BE49-F238E27FC236}">
              <a16:creationId xmlns:a16="http://schemas.microsoft.com/office/drawing/2014/main" id="{00000000-0008-0000-0400-0000B5000000}"/>
            </a:ext>
          </a:extLst>
        </xdr:cNvPr>
        <xdr:cNvSpPr txBox="1"/>
      </xdr:nvSpPr>
      <xdr:spPr>
        <a:xfrm>
          <a:off x="4914900" y="9562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160782</xdr:rowOff>
    </xdr:from>
    <xdr:to>
      <xdr:col>24</xdr:col>
      <xdr:colOff>76200</xdr:colOff>
      <xdr:row>56</xdr:row>
      <xdr:rowOff>90932</xdr:rowOff>
    </xdr:to>
    <xdr:sp macro="" textlink="">
      <xdr:nvSpPr>
        <xdr:cNvPr id="182" name="フローチャート: 判断 181">
          <a:extLst>
            <a:ext uri="{FF2B5EF4-FFF2-40B4-BE49-F238E27FC236}">
              <a16:creationId xmlns:a16="http://schemas.microsoft.com/office/drawing/2014/main" id="{00000000-0008-0000-0400-0000B6000000}"/>
            </a:ext>
          </a:extLst>
        </xdr:cNvPr>
        <xdr:cNvSpPr/>
      </xdr:nvSpPr>
      <xdr:spPr>
        <a:xfrm>
          <a:off x="4775200" y="9590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37846</xdr:rowOff>
    </xdr:from>
    <xdr:to>
      <xdr:col>19</xdr:col>
      <xdr:colOff>187325</xdr:colOff>
      <xdr:row>55</xdr:row>
      <xdr:rowOff>120142</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3098800" y="946759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124206</xdr:rowOff>
    </xdr:from>
    <xdr:to>
      <xdr:col>20</xdr:col>
      <xdr:colOff>38100</xdr:colOff>
      <xdr:row>56</xdr:row>
      <xdr:rowOff>54356</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3937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39133</xdr:rowOff>
    </xdr:from>
    <xdr:ext cx="7366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3606800" y="9640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136144</xdr:rowOff>
    </xdr:from>
    <xdr:to>
      <xdr:col>15</xdr:col>
      <xdr:colOff>98425</xdr:colOff>
      <xdr:row>55</xdr:row>
      <xdr:rowOff>37846</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2209800" y="939444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155719</xdr:rowOff>
    </xdr:from>
    <xdr:ext cx="762000" cy="259045"/>
    <xdr:sp macro="" textlink="">
      <xdr:nvSpPr>
        <xdr:cNvPr id="188" name="テキスト ボックス 187">
          <a:extLst>
            <a:ext uri="{FF2B5EF4-FFF2-40B4-BE49-F238E27FC236}">
              <a16:creationId xmlns:a16="http://schemas.microsoft.com/office/drawing/2014/main" id="{00000000-0008-0000-0400-0000BC000000}"/>
            </a:ext>
          </a:extLst>
        </xdr:cNvPr>
        <xdr:cNvSpPr txBox="1"/>
      </xdr:nvSpPr>
      <xdr:spPr>
        <a:xfrm>
          <a:off x="2717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136144</xdr:rowOff>
    </xdr:from>
    <xdr:to>
      <xdr:col>11</xdr:col>
      <xdr:colOff>9525</xdr:colOff>
      <xdr:row>55</xdr:row>
      <xdr:rowOff>28702</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1320800" y="93944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23622</xdr:rowOff>
    </xdr:from>
    <xdr:to>
      <xdr:col>11</xdr:col>
      <xdr:colOff>60325</xdr:colOff>
      <xdr:row>55</xdr:row>
      <xdr:rowOff>125222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2159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109999</xdr:rowOff>
    </xdr:from>
    <xdr:ext cx="7620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1828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69342</xdr:rowOff>
    </xdr:from>
    <xdr:to>
      <xdr:col>6</xdr:col>
      <xdr:colOff>171450</xdr:colOff>
      <xdr:row>55</xdr:row>
      <xdr:rowOff>170942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1270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155719</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939800" y="9585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60198</xdr:rowOff>
    </xdr:from>
    <xdr:to>
      <xdr:col>24</xdr:col>
      <xdr:colOff>76200</xdr:colOff>
      <xdr:row>55</xdr:row>
      <xdr:rowOff>161798</xdr:rowOff>
    </xdr:to>
    <xdr:sp macro="" textlink="">
      <xdr:nvSpPr>
        <xdr:cNvPr id="199" name="楕円 198">
          <a:extLst>
            <a:ext uri="{FF2B5EF4-FFF2-40B4-BE49-F238E27FC236}">
              <a16:creationId xmlns:a16="http://schemas.microsoft.com/office/drawing/2014/main" id="{00000000-0008-0000-0400-0000C7000000}"/>
            </a:ext>
          </a:extLst>
        </xdr:cNvPr>
        <xdr:cNvSpPr/>
      </xdr:nvSpPr>
      <xdr:spPr>
        <a:xfrm>
          <a:off x="47752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76725</xdr:rowOff>
    </xdr:from>
    <xdr:ext cx="762000" cy="259045"/>
    <xdr:sp macro="" textlink="">
      <xdr:nvSpPr>
        <xdr:cNvPr id="200" name="扶助費該当値テキスト">
          <a:extLst>
            <a:ext uri="{FF2B5EF4-FFF2-40B4-BE49-F238E27FC236}">
              <a16:creationId xmlns:a16="http://schemas.microsoft.com/office/drawing/2014/main" id="{00000000-0008-0000-0400-0000C8000000}"/>
            </a:ext>
          </a:extLst>
        </xdr:cNvPr>
        <xdr:cNvSpPr txBox="1"/>
      </xdr:nvSpPr>
      <xdr:spPr>
        <a:xfrm>
          <a:off x="4914900" y="933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69342</xdr:rowOff>
    </xdr:from>
    <xdr:to>
      <xdr:col>20</xdr:col>
      <xdr:colOff>38100</xdr:colOff>
      <xdr:row>55</xdr:row>
      <xdr:rowOff>170942</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3937000" y="9499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9669</xdr:rowOff>
    </xdr:from>
    <xdr:ext cx="7366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606800" y="9267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158496</xdr:rowOff>
    </xdr:from>
    <xdr:to>
      <xdr:col>15</xdr:col>
      <xdr:colOff>149225</xdr:colOff>
      <xdr:row>55</xdr:row>
      <xdr:rowOff>88646</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0480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98823</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7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85344</xdr:rowOff>
    </xdr:from>
    <xdr:to>
      <xdr:col>11</xdr:col>
      <xdr:colOff>60325</xdr:colOff>
      <xdr:row>55</xdr:row>
      <xdr:rowOff>15494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2159000" y="9343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25671</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828800" y="911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149352</xdr:rowOff>
    </xdr:from>
    <xdr:to>
      <xdr:col>6</xdr:col>
      <xdr:colOff>171450</xdr:colOff>
      <xdr:row>55</xdr:row>
      <xdr:rowOff>79502</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1270000" y="9407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89679</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939800" y="917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09" name="正方形/長方形 208">
          <a:extLst>
            <a:ext uri="{FF2B5EF4-FFF2-40B4-BE49-F238E27FC236}">
              <a16:creationId xmlns:a16="http://schemas.microsoft.com/office/drawing/2014/main" id="{00000000-0008-0000-0400-0000D1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0" name="正方形/長方形 209">
          <a:extLst>
            <a:ext uri="{FF2B5EF4-FFF2-40B4-BE49-F238E27FC236}">
              <a16:creationId xmlns:a16="http://schemas.microsoft.com/office/drawing/2014/main" id="{00000000-0008-0000-0400-0000D2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19" name="テキスト ボックス 218">
          <a:extLst>
            <a:ext uri="{FF2B5EF4-FFF2-40B4-BE49-F238E27FC236}">
              <a16:creationId xmlns:a16="http://schemas.microsoft.com/office/drawing/2014/main" id="{00000000-0008-0000-0400-0000DB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前年度と比べると</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ポイントの減少となっており、維持補修費（令和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28,365</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32,807</a:t>
          </a:r>
          <a:r>
            <a:rPr kumimoji="1" lang="ja-JP" altLang="en-US" sz="1300">
              <a:latin typeface="ＭＳ Ｐゴシック" panose="020B0600070205080204" pitchFamily="50" charset="-128"/>
              <a:ea typeface="ＭＳ Ｐゴシック" panose="020B0600070205080204" pitchFamily="50" charset="-128"/>
            </a:rPr>
            <a:t>千円）の減によるものである。主な要因として庁舎維持管理事業▲</a:t>
          </a:r>
          <a:r>
            <a:rPr kumimoji="1" lang="en-US" altLang="ja-JP" sz="1300">
              <a:latin typeface="ＭＳ Ｐゴシック" panose="020B0600070205080204" pitchFamily="50" charset="-128"/>
              <a:ea typeface="ＭＳ Ｐゴシック" panose="020B0600070205080204" pitchFamily="50" charset="-128"/>
            </a:rPr>
            <a:t>2,271</a:t>
          </a:r>
          <a:r>
            <a:rPr kumimoji="1" lang="ja-JP" altLang="en-US" sz="1300">
              <a:latin typeface="ＭＳ Ｐゴシック" panose="020B0600070205080204" pitchFamily="50" charset="-128"/>
              <a:ea typeface="ＭＳ Ｐゴシック" panose="020B0600070205080204" pitchFamily="50" charset="-128"/>
            </a:rPr>
            <a:t>千円、公園管理事業▲</a:t>
          </a:r>
          <a:r>
            <a:rPr kumimoji="1" lang="en-US" altLang="ja-JP" sz="1300">
              <a:latin typeface="ＭＳ Ｐゴシック" panose="020B0600070205080204" pitchFamily="50" charset="-128"/>
              <a:ea typeface="ＭＳ Ｐゴシック" panose="020B0600070205080204" pitchFamily="50" charset="-128"/>
            </a:rPr>
            <a:t>1,517</a:t>
          </a:r>
          <a:r>
            <a:rPr kumimoji="1" lang="ja-JP" altLang="en-US" sz="1300">
              <a:latin typeface="ＭＳ Ｐゴシック" panose="020B0600070205080204" pitchFamily="50" charset="-128"/>
              <a:ea typeface="ＭＳ Ｐゴシック" panose="020B0600070205080204" pitchFamily="50" charset="-128"/>
            </a:rPr>
            <a:t>千円、道の駅運営事業▲</a:t>
          </a:r>
          <a:r>
            <a:rPr kumimoji="1" lang="en-US" altLang="ja-JP" sz="1300">
              <a:latin typeface="ＭＳ Ｐゴシック" panose="020B0600070205080204" pitchFamily="50" charset="-128"/>
              <a:ea typeface="ＭＳ Ｐゴシック" panose="020B0600070205080204" pitchFamily="50" charset="-128"/>
            </a:rPr>
            <a:t>1,418</a:t>
          </a:r>
          <a:r>
            <a:rPr kumimoji="1" lang="ja-JP" altLang="en-US" sz="1300">
              <a:latin typeface="ＭＳ Ｐゴシック" panose="020B0600070205080204" pitchFamily="50" charset="-128"/>
              <a:ea typeface="ＭＳ Ｐゴシック" panose="020B0600070205080204" pitchFamily="50" charset="-128"/>
            </a:rPr>
            <a:t>千円の減等が考えられる。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今後も維持補修費等の抑制に取り組み、負担額を減らしていくように努める。</a:t>
          </a:r>
        </a:p>
      </xdr:txBody>
    </xdr:sp>
    <xdr:clientData/>
  </xdr:twoCellAnchor>
  <xdr:oneCellAnchor>
    <xdr:from>
      <xdr:col>62</xdr:col>
      <xdr:colOff>6350</xdr:colOff>
      <xdr:row>49</xdr:row>
      <xdr:rowOff>107950</xdr:rowOff>
    </xdr:from>
    <xdr:ext cx="298543" cy="225703"/>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1" name="直線コネクタ 220">
          <a:extLst>
            <a:ext uri="{FF2B5EF4-FFF2-40B4-BE49-F238E27FC236}">
              <a16:creationId xmlns:a16="http://schemas.microsoft.com/office/drawing/2014/main" id="{00000000-0008-0000-0400-0000DD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82550</xdr:rowOff>
    </xdr:from>
    <xdr:to>
      <xdr:col>82</xdr:col>
      <xdr:colOff>107950</xdr:colOff>
      <xdr:row>61</xdr:row>
      <xdr:rowOff>19050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1694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162577</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4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19050</xdr:rowOff>
    </xdr:from>
    <xdr:to>
      <xdr:col>82</xdr:col>
      <xdr:colOff>196850</xdr:colOff>
      <xdr:row>61</xdr:row>
      <xdr:rowOff>19050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47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168927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82550</xdr:rowOff>
    </xdr:from>
    <xdr:to>
      <xdr:col>82</xdr:col>
      <xdr:colOff>196850</xdr:colOff>
      <xdr:row>53</xdr:row>
      <xdr:rowOff>82550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169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120650</xdr:rowOff>
    </xdr:from>
    <xdr:to>
      <xdr:col>82</xdr:col>
      <xdr:colOff>107950</xdr:colOff>
      <xdr:row>58</xdr:row>
      <xdr:rowOff>38100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98933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0</xdr:rowOff>
    </xdr:from>
    <xdr:to>
      <xdr:col>78</xdr:col>
      <xdr:colOff>69850</xdr:colOff>
      <xdr:row>58</xdr:row>
      <xdr:rowOff>38100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944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158750</xdr:rowOff>
    </xdr:from>
    <xdr:to>
      <xdr:col>78</xdr:col>
      <xdr:colOff>120650</xdr:colOff>
      <xdr:row>58</xdr:row>
      <xdr:rowOff>88900</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99077</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70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82550</xdr:rowOff>
    </xdr:from>
    <xdr:to>
      <xdr:col>73</xdr:col>
      <xdr:colOff>180975</xdr:colOff>
      <xdr:row>58</xdr:row>
      <xdr:rowOff>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9855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133350</xdr:rowOff>
    </xdr:from>
    <xdr:to>
      <xdr:col>74</xdr:col>
      <xdr:colOff>31750</xdr:colOff>
      <xdr:row>58</xdr:row>
      <xdr:rowOff>63500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48277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82550</xdr:rowOff>
    </xdr:from>
    <xdr:to>
      <xdr:col>69</xdr:col>
      <xdr:colOff>92075</xdr:colOff>
      <xdr:row>57</xdr:row>
      <xdr:rowOff>133350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3004800" y="9855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57150</xdr:rowOff>
    </xdr:from>
    <xdr:to>
      <xdr:col>69</xdr:col>
      <xdr:colOff>142875</xdr:colOff>
      <xdr:row>57</xdr:row>
      <xdr:rowOff>158750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111777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69850</xdr:rowOff>
    </xdr:from>
    <xdr:to>
      <xdr:col>82</xdr:col>
      <xdr:colOff>158750</xdr:colOff>
      <xdr:row>58</xdr:row>
      <xdr:rowOff>0</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86377</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158750</xdr:rowOff>
    </xdr:from>
    <xdr:to>
      <xdr:col>78</xdr:col>
      <xdr:colOff>120650</xdr:colOff>
      <xdr:row>58</xdr:row>
      <xdr:rowOff>88900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73677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1001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120650</xdr:rowOff>
    </xdr:from>
    <xdr:to>
      <xdr:col>74</xdr:col>
      <xdr:colOff>31750</xdr:colOff>
      <xdr:row>58</xdr:row>
      <xdr:rowOff>50800</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60977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31750</xdr:rowOff>
    </xdr:from>
    <xdr:to>
      <xdr:col>69</xdr:col>
      <xdr:colOff>142875</xdr:colOff>
      <xdr:row>57</xdr:row>
      <xdr:rowOff>133350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143527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82550</xdr:rowOff>
    </xdr:from>
    <xdr:to>
      <xdr:col>65</xdr:col>
      <xdr:colOff>53975</xdr:colOff>
      <xdr:row>58</xdr:row>
      <xdr:rowOff>12700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22877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前年度より補助費等が保育所措置等事業や企業立地促進奨励金などの増により約</a:t>
          </a:r>
          <a:r>
            <a:rPr kumimoji="1" lang="en-US" altLang="ja-JP" sz="1300">
              <a:latin typeface="ＭＳ Ｐゴシック" panose="020B0600070205080204" pitchFamily="50" charset="-128"/>
              <a:ea typeface="ＭＳ Ｐゴシック" panose="020B0600070205080204" pitchFamily="50" charset="-128"/>
            </a:rPr>
            <a:t>50,000</a:t>
          </a:r>
          <a:r>
            <a:rPr kumimoji="1" lang="ja-JP" altLang="en-US" sz="1300">
              <a:latin typeface="ＭＳ Ｐゴシック" panose="020B0600070205080204" pitchFamily="50" charset="-128"/>
              <a:ea typeface="ＭＳ Ｐゴシック" panose="020B0600070205080204" pitchFamily="50" charset="-128"/>
            </a:rPr>
            <a:t>千円の増となっているが、その他の費目の伸びが大きく同率となっている。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今後も団体等に対する補助金や協議会等の負担金について、事業効果や目的、団体の状況等を精査し、内容の見直しや終期の設定、補助金の統合及び廃止・縮減に努める。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149860</xdr:rowOff>
    </xdr:from>
    <xdr:to>
      <xdr:col>82</xdr:col>
      <xdr:colOff>107950</xdr:colOff>
      <xdr:row>41</xdr:row>
      <xdr:rowOff>100330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636260"/>
          <a:ext cx="0" cy="1493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72407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100330</xdr:rowOff>
    </xdr:from>
    <xdr:to>
      <xdr:col>82</xdr:col>
      <xdr:colOff>196850</xdr:colOff>
      <xdr:row>41</xdr:row>
      <xdr:rowOff>100330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64787</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149860</xdr:rowOff>
    </xdr:from>
    <xdr:to>
      <xdr:col>82</xdr:col>
      <xdr:colOff>196850</xdr:colOff>
      <xdr:row>32</xdr:row>
      <xdr:rowOff>149860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50800</xdr:rowOff>
    </xdr:from>
    <xdr:to>
      <xdr:col>82</xdr:col>
      <xdr:colOff>107950</xdr:colOff>
      <xdr:row>38</xdr:row>
      <xdr:rowOff>50800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6565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153687</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154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137160</xdr:rowOff>
    </xdr:from>
    <xdr:to>
      <xdr:col>82</xdr:col>
      <xdr:colOff>158750</xdr:colOff>
      <xdr:row>37</xdr:row>
      <xdr:rowOff>67310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50800</xdr:rowOff>
    </xdr:from>
    <xdr:to>
      <xdr:col>78</xdr:col>
      <xdr:colOff>69850</xdr:colOff>
      <xdr:row>38</xdr:row>
      <xdr:rowOff>149860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4782800" y="65659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129540</xdr:rowOff>
    </xdr:from>
    <xdr:to>
      <xdr:col>78</xdr:col>
      <xdr:colOff>120650</xdr:colOff>
      <xdr:row>37</xdr:row>
      <xdr:rowOff>59690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69867</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7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149860</xdr:rowOff>
    </xdr:from>
    <xdr:to>
      <xdr:col>73</xdr:col>
      <xdr:colOff>180975</xdr:colOff>
      <xdr:row>38</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6649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91440</xdr:rowOff>
    </xdr:from>
    <xdr:to>
      <xdr:col>74</xdr:col>
      <xdr:colOff>31750</xdr:colOff>
      <xdr:row>37</xdr:row>
      <xdr:rowOff>21590</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31767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149860</xdr:rowOff>
    </xdr:from>
    <xdr:to>
      <xdr:col>69</xdr:col>
      <xdr:colOff>92075</xdr:colOff>
      <xdr:row>39</xdr:row>
      <xdr:rowOff>85090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6649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53340</xdr:rowOff>
    </xdr:from>
    <xdr:to>
      <xdr:col>69</xdr:col>
      <xdr:colOff>142875</xdr:colOff>
      <xdr:row>36</xdr:row>
      <xdr:rowOff>154940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165117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114300</xdr:rowOff>
    </xdr:from>
    <xdr:to>
      <xdr:col>65</xdr:col>
      <xdr:colOff>53975</xdr:colOff>
      <xdr:row>37</xdr:row>
      <xdr:rowOff>44450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54627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0</xdr:rowOff>
    </xdr:from>
    <xdr:to>
      <xdr:col>82</xdr:col>
      <xdr:colOff>158750</xdr:colOff>
      <xdr:row>38</xdr:row>
      <xdr:rowOff>101600</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143527</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0</xdr:rowOff>
    </xdr:from>
    <xdr:to>
      <xdr:col>78</xdr:col>
      <xdr:colOff>120650</xdr:colOff>
      <xdr:row>38</xdr:row>
      <xdr:rowOff>101600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86377</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99060</xdr:rowOff>
    </xdr:from>
    <xdr:to>
      <xdr:col>74</xdr:col>
      <xdr:colOff>31750</xdr:colOff>
      <xdr:row>39</xdr:row>
      <xdr:rowOff>29210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13987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99060</xdr:rowOff>
    </xdr:from>
    <xdr:to>
      <xdr:col>69</xdr:col>
      <xdr:colOff>142875</xdr:colOff>
      <xdr:row>39</xdr:row>
      <xdr:rowOff>29210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13987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34290</xdr:rowOff>
    </xdr:from>
    <xdr:to>
      <xdr:col>65</xdr:col>
      <xdr:colOff>53975</xdr:colOff>
      <xdr:row>39</xdr:row>
      <xdr:rowOff>135890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120667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前年度と比較し、</a:t>
          </a:r>
          <a:r>
            <a:rPr kumimoji="1" lang="en-US" altLang="ja-JP" sz="1200">
              <a:latin typeface="ＭＳ Ｐゴシック" panose="020B0600070205080204" pitchFamily="50" charset="-128"/>
              <a:ea typeface="ＭＳ Ｐゴシック" panose="020B0600070205080204" pitchFamily="50" charset="-128"/>
            </a:rPr>
            <a:t>0.9</a:t>
          </a:r>
          <a:r>
            <a:rPr kumimoji="1" lang="ja-JP" altLang="en-US" sz="1200">
              <a:latin typeface="ＭＳ Ｐゴシック" panose="020B0600070205080204" pitchFamily="50" charset="-128"/>
              <a:ea typeface="ＭＳ Ｐゴシック" panose="020B0600070205080204" pitchFamily="50" charset="-128"/>
            </a:rPr>
            <a:t>ポイント減となっており、これは広域ごみ処理施設整備のため平成</a:t>
          </a:r>
          <a:r>
            <a:rPr kumimoji="1" lang="en-US" altLang="ja-JP" sz="1200">
              <a:latin typeface="ＭＳ Ｐゴシック" panose="020B0600070205080204" pitchFamily="50" charset="-128"/>
              <a:ea typeface="ＭＳ Ｐゴシック" panose="020B0600070205080204" pitchFamily="50" charset="-128"/>
            </a:rPr>
            <a:t>25</a:t>
          </a:r>
          <a:r>
            <a:rPr kumimoji="1" lang="ja-JP" altLang="en-US" sz="1200">
              <a:latin typeface="ＭＳ Ｐゴシック" panose="020B0600070205080204" pitchFamily="50" charset="-128"/>
              <a:ea typeface="ＭＳ Ｐゴシック" panose="020B0600070205080204" pitchFamily="50" charset="-128"/>
            </a:rPr>
            <a:t>年度、中学校屋内運動場整備のため平成６年に借り入れた地方債の元金償還が終了したこと等による。</a:t>
          </a:r>
        </a:p>
        <a:p>
          <a:r>
            <a:rPr kumimoji="1" lang="ja-JP" altLang="en-US" sz="1200">
              <a:latin typeface="ＭＳ Ｐゴシック" panose="020B0600070205080204" pitchFamily="50" charset="-128"/>
              <a:ea typeface="ＭＳ Ｐゴシック" panose="020B0600070205080204" pitchFamily="50" charset="-128"/>
            </a:rPr>
            <a:t>　今後、数年間公債費は減少していくものの３小統合校等の大型ハード事業に伴い公債費の負担増が明らかであるためハード事業全体の平準化をはじめ、特定財源の確保や有利な起債の活用、さらに公共施設の整備に係る基金の活用等を徹底し、比率の抑制を図る必要がある。</a:t>
          </a:r>
        </a:p>
        <a:p>
          <a:endParaRPr kumimoji="1" lang="ja-JP" altLang="en-US" sz="12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40132</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663424"/>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12209</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372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40132</xdr:rowOff>
    </xdr:from>
    <xdr:to>
      <xdr:col>24</xdr:col>
      <xdr:colOff>114300</xdr:colOff>
      <xdr:row>80</xdr:row>
      <xdr:rowOff>40132</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3756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67563</xdr:rowOff>
    </xdr:from>
    <xdr:to>
      <xdr:col>24</xdr:col>
      <xdr:colOff>25400</xdr:colOff>
      <xdr:row>78</xdr:row>
      <xdr:rowOff>108713</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440663"/>
          <a:ext cx="8382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101871</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2960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85344</xdr:rowOff>
    </xdr:from>
    <xdr:to>
      <xdr:col>24</xdr:col>
      <xdr:colOff>76200</xdr:colOff>
      <xdr:row>77</xdr:row>
      <xdr:rowOff>15494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47752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99568</xdr:rowOff>
    </xdr:from>
    <xdr:to>
      <xdr:col>19</xdr:col>
      <xdr:colOff>187325</xdr:colOff>
      <xdr:row>78</xdr:row>
      <xdr:rowOff>108713</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3098800" y="13472668"/>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103632</xdr:rowOff>
    </xdr:from>
    <xdr:to>
      <xdr:col>20</xdr:col>
      <xdr:colOff>38100</xdr:colOff>
      <xdr:row>77</xdr:row>
      <xdr:rowOff>33782</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3937000" y="13133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43959</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290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40132</xdr:rowOff>
    </xdr:from>
    <xdr:to>
      <xdr:col>15</xdr:col>
      <xdr:colOff>98425</xdr:colOff>
      <xdr:row>78</xdr:row>
      <xdr:rowOff>99568</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2209800" y="1341323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108204</xdr:rowOff>
    </xdr:from>
    <xdr:to>
      <xdr:col>15</xdr:col>
      <xdr:colOff>149225</xdr:colOff>
      <xdr:row>77</xdr:row>
      <xdr:rowOff>38354</xdr:rowOff>
    </xdr:to>
    <xdr:sp macro="" textlink="">
      <xdr:nvSpPr>
        <xdr:cNvPr id="367" name="フローチャート: 判断 366">
          <a:extLst>
            <a:ext uri="{FF2B5EF4-FFF2-40B4-BE49-F238E27FC236}">
              <a16:creationId xmlns:a16="http://schemas.microsoft.com/office/drawing/2014/main" id="{00000000-0008-0000-0400-00006F010000}"/>
            </a:ext>
          </a:extLst>
        </xdr:cNvPr>
        <xdr:cNvSpPr/>
      </xdr:nvSpPr>
      <xdr:spPr>
        <a:xfrm>
          <a:off x="3048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48531</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26415</xdr:rowOff>
    </xdr:from>
    <xdr:to>
      <xdr:col>11</xdr:col>
      <xdr:colOff>9525</xdr:colOff>
      <xdr:row>78</xdr:row>
      <xdr:rowOff>40132</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1320800" y="13399515"/>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80772</xdr:rowOff>
    </xdr:from>
    <xdr:to>
      <xdr:col>11</xdr:col>
      <xdr:colOff>60325</xdr:colOff>
      <xdr:row>77</xdr:row>
      <xdr:rowOff>10922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2159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21099</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112776</xdr:rowOff>
    </xdr:from>
    <xdr:to>
      <xdr:col>6</xdr:col>
      <xdr:colOff>171450</xdr:colOff>
      <xdr:row>77</xdr:row>
      <xdr:rowOff>42926</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1270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53103</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16763</xdr:rowOff>
    </xdr:from>
    <xdr:to>
      <xdr:col>24</xdr:col>
      <xdr:colOff>76200</xdr:colOff>
      <xdr:row>78</xdr:row>
      <xdr:rowOff>118363</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4775200" y="1338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160290</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57913</xdr:rowOff>
    </xdr:from>
    <xdr:to>
      <xdr:col>20</xdr:col>
      <xdr:colOff>38100</xdr:colOff>
      <xdr:row>78</xdr:row>
      <xdr:rowOff>159513</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937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144290</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48768</xdr:rowOff>
    </xdr:from>
    <xdr:to>
      <xdr:col>15</xdr:col>
      <xdr:colOff>149225</xdr:colOff>
      <xdr:row>78</xdr:row>
      <xdr:rowOff>150368</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048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135145</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160782</xdr:rowOff>
    </xdr:from>
    <xdr:to>
      <xdr:col>11</xdr:col>
      <xdr:colOff>60325</xdr:colOff>
      <xdr:row>78</xdr:row>
      <xdr:rowOff>90932</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2159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75709</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147065</xdr:rowOff>
    </xdr:from>
    <xdr:to>
      <xdr:col>6</xdr:col>
      <xdr:colOff>171450</xdr:colOff>
      <xdr:row>78</xdr:row>
      <xdr:rowOff>77215</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61992</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ポイント上昇しているおり、類似団体の平均も上回っていることから、今後もより一層の特定財源の確保や経費の削減に努め、財政の健全化を図っていく。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31750</xdr:rowOff>
    </xdr:from>
    <xdr:to>
      <xdr:col>82</xdr:col>
      <xdr:colOff>107950</xdr:colOff>
      <xdr:row>81</xdr:row>
      <xdr:rowOff>77470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5476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49547</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77470</xdr:rowOff>
    </xdr:from>
    <xdr:to>
      <xdr:col>82</xdr:col>
      <xdr:colOff>196850</xdr:colOff>
      <xdr:row>81</xdr:row>
      <xdr:rowOff>77470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118127</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29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31750</xdr:rowOff>
    </xdr:from>
    <xdr:to>
      <xdr:col>82</xdr:col>
      <xdr:colOff>196850</xdr:colOff>
      <xdr:row>73</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54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31750</xdr:rowOff>
    </xdr:from>
    <xdr:to>
      <xdr:col>82</xdr:col>
      <xdr:colOff>107950</xdr:colOff>
      <xdr:row>77</xdr:row>
      <xdr:rowOff>62230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5671800" y="13233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153688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012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137161</xdr:rowOff>
    </xdr:from>
    <xdr:to>
      <xdr:col>82</xdr:col>
      <xdr:colOff>158750</xdr:colOff>
      <xdr:row>77</xdr:row>
      <xdr:rowOff>67311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168911</xdr:rowOff>
    </xdr:from>
    <xdr:to>
      <xdr:col>78</xdr:col>
      <xdr:colOff>69850</xdr:colOff>
      <xdr:row>77</xdr:row>
      <xdr:rowOff>31750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4782800" y="13199111"/>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114300</xdr:rowOff>
    </xdr:from>
    <xdr:to>
      <xdr:col>78</xdr:col>
      <xdr:colOff>120650</xdr:colOff>
      <xdr:row>77</xdr:row>
      <xdr:rowOff>44450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54627</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46989</xdr:rowOff>
    </xdr:from>
    <xdr:to>
      <xdr:col>73</xdr:col>
      <xdr:colOff>180975</xdr:colOff>
      <xdr:row>76</xdr:row>
      <xdr:rowOff>168911</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893800" y="13077189"/>
          <a:ext cx="889000" cy="12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41911</xdr:rowOff>
    </xdr:from>
    <xdr:to>
      <xdr:col>74</xdr:col>
      <xdr:colOff>31750</xdr:colOff>
      <xdr:row>76</xdr:row>
      <xdr:rowOff>143511</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153687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46989</xdr:rowOff>
    </xdr:from>
    <xdr:to>
      <xdr:col>69</xdr:col>
      <xdr:colOff>92075</xdr:colOff>
      <xdr:row>77</xdr:row>
      <xdr:rowOff>134620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3004800" y="13077189"/>
          <a:ext cx="889000" cy="259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83820</xdr:rowOff>
    </xdr:from>
    <xdr:to>
      <xdr:col>69</xdr:col>
      <xdr:colOff>142875</xdr:colOff>
      <xdr:row>76</xdr:row>
      <xdr:rowOff>13970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24147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87630</xdr:rowOff>
    </xdr:from>
    <xdr:to>
      <xdr:col>65</xdr:col>
      <xdr:colOff>53975</xdr:colOff>
      <xdr:row>77</xdr:row>
      <xdr:rowOff>17780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27957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11430</xdr:rowOff>
    </xdr:from>
    <xdr:to>
      <xdr:col>82</xdr:col>
      <xdr:colOff>158750</xdr:colOff>
      <xdr:row>77</xdr:row>
      <xdr:rowOff>113030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154957</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152400</xdr:rowOff>
    </xdr:from>
    <xdr:to>
      <xdr:col>78</xdr:col>
      <xdr:colOff>120650</xdr:colOff>
      <xdr:row>77</xdr:row>
      <xdr:rowOff>82550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67327</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3268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118111</xdr:rowOff>
    </xdr:from>
    <xdr:to>
      <xdr:col>74</xdr:col>
      <xdr:colOff>31750</xdr:colOff>
      <xdr:row>77</xdr:row>
      <xdr:rowOff>48261</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33038</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167639</xdr:rowOff>
    </xdr:from>
    <xdr:to>
      <xdr:col>69</xdr:col>
      <xdr:colOff>142875</xdr:colOff>
      <xdr:row>76</xdr:row>
      <xdr:rowOff>97789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82566</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83820</xdr:rowOff>
    </xdr:from>
    <xdr:to>
      <xdr:col>65</xdr:col>
      <xdr:colOff>53975</xdr:colOff>
      <xdr:row>78</xdr:row>
      <xdr:rowOff>13970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170197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奈良県田原本町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13754</xdr:rowOff>
    </xdr:from>
    <xdr:to>
      <xdr:col>29</xdr:col>
      <xdr:colOff>127000</xdr:colOff>
      <xdr:row>20</xdr:row>
      <xdr:rowOff>147561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90229"/>
          <a:ext cx="0" cy="1333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119638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9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147561</xdr:rowOff>
    </xdr:from>
    <xdr:to>
      <xdr:col>30</xdr:col>
      <xdr:colOff>25400</xdr:colOff>
      <xdr:row>20</xdr:row>
      <xdr:rowOff>147561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241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100131</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2033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159,667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13754</xdr:rowOff>
    </xdr:from>
    <xdr:to>
      <xdr:col>30</xdr:col>
      <xdr:colOff>25400</xdr:colOff>
      <xdr:row>13</xdr:row>
      <xdr:rowOff>13754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90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81864</xdr:rowOff>
    </xdr:from>
    <xdr:to>
      <xdr:col>29</xdr:col>
      <xdr:colOff>127000</xdr:colOff>
      <xdr:row>18</xdr:row>
      <xdr:rowOff>140157</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215589"/>
          <a:ext cx="647700" cy="582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70362</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040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98285</xdr:rowOff>
    </xdr:from>
    <xdr:to>
      <xdr:col>29</xdr:col>
      <xdr:colOff>177800</xdr:colOff>
      <xdr:row>19</xdr:row>
      <xdr:rowOff>28435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2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140157</xdr:rowOff>
    </xdr:from>
    <xdr:to>
      <xdr:col>26</xdr:col>
      <xdr:colOff>50800</xdr:colOff>
      <xdr:row>19</xdr:row>
      <xdr:rowOff>4725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73882"/>
          <a:ext cx="698500" cy="360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18</xdr:row>
      <xdr:rowOff>160452</xdr:rowOff>
    </xdr:from>
    <xdr:to>
      <xdr:col>26</xdr:col>
      <xdr:colOff>101600</xdr:colOff>
      <xdr:row>19</xdr:row>
      <xdr:rowOff>90602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2941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75379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8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4725</xdr:rowOff>
    </xdr:from>
    <xdr:to>
      <xdr:col>22</xdr:col>
      <xdr:colOff>114300</xdr:colOff>
      <xdr:row>19</xdr:row>
      <xdr:rowOff>5690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09900"/>
          <a:ext cx="698500" cy="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22873</xdr:rowOff>
    </xdr:from>
    <xdr:to>
      <xdr:col>22</xdr:col>
      <xdr:colOff>165100</xdr:colOff>
      <xdr:row>19</xdr:row>
      <xdr:rowOff>124473</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280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109250</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5690</xdr:rowOff>
    </xdr:from>
    <xdr:to>
      <xdr:col>18</xdr:col>
      <xdr:colOff>177800</xdr:colOff>
      <xdr:row>19</xdr:row>
      <xdr:rowOff>31001</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10865"/>
          <a:ext cx="698500" cy="253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35281</xdr:rowOff>
    </xdr:from>
    <xdr:to>
      <xdr:col>19</xdr:col>
      <xdr:colOff>38100</xdr:colOff>
      <xdr:row>19</xdr:row>
      <xdr:rowOff>136881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0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121658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2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56426</xdr:rowOff>
    </xdr:from>
    <xdr:to>
      <xdr:col>15</xdr:col>
      <xdr:colOff>101600</xdr:colOff>
      <xdr:row>19</xdr:row>
      <xdr:rowOff>158026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1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142803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31064</xdr:rowOff>
    </xdr:from>
    <xdr:to>
      <xdr:col>29</xdr:col>
      <xdr:colOff>177800</xdr:colOff>
      <xdr:row>18</xdr:row>
      <xdr:rowOff>132664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1647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47591</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00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89357</xdr:rowOff>
    </xdr:from>
    <xdr:to>
      <xdr:col>26</xdr:col>
      <xdr:colOff>101600</xdr:colOff>
      <xdr:row>19</xdr:row>
      <xdr:rowOff>19507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23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29684</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91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125375</xdr:rowOff>
    </xdr:from>
    <xdr:to>
      <xdr:col>22</xdr:col>
      <xdr:colOff>165100</xdr:colOff>
      <xdr:row>19</xdr:row>
      <xdr:rowOff>55525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591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65701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027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126340</xdr:rowOff>
    </xdr:from>
    <xdr:to>
      <xdr:col>19</xdr:col>
      <xdr:colOff>38100</xdr:colOff>
      <xdr:row>19</xdr:row>
      <xdr:rowOff>56490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60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66667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02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151651</xdr:rowOff>
    </xdr:from>
    <xdr:to>
      <xdr:col>15</xdr:col>
      <xdr:colOff>101600</xdr:colOff>
      <xdr:row>19</xdr:row>
      <xdr:rowOff>81801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285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91978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0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53505</xdr:rowOff>
    </xdr:from>
    <xdr:to>
      <xdr:col>29</xdr:col>
      <xdr:colOff>127000</xdr:colOff>
      <xdr:row>37</xdr:row>
      <xdr:rowOff>36726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5978055"/>
          <a:ext cx="0" cy="118337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8803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33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36726</xdr:rowOff>
    </xdr:from>
    <xdr:to>
      <xdr:col>30</xdr:col>
      <xdr:colOff>25400</xdr:colOff>
      <xdr:row>37</xdr:row>
      <xdr:rowOff>36726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614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311332</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72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53505</xdr:rowOff>
    </xdr:from>
    <xdr:to>
      <xdr:col>30</xdr:col>
      <xdr:colOff>25400</xdr:colOff>
      <xdr:row>33</xdr:row>
      <xdr:rowOff>53505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59780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172080</xdr:rowOff>
    </xdr:from>
    <xdr:to>
      <xdr:col>29</xdr:col>
      <xdr:colOff>127000</xdr:colOff>
      <xdr:row>34</xdr:row>
      <xdr:rowOff>198529</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439530"/>
          <a:ext cx="647700" cy="26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321111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88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6134</xdr:rowOff>
    </xdr:from>
    <xdr:to>
      <xdr:col>29</xdr:col>
      <xdr:colOff>177800</xdr:colOff>
      <xdr:row>35</xdr:row>
      <xdr:rowOff>107734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6164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160398</xdr:rowOff>
    </xdr:from>
    <xdr:to>
      <xdr:col>26</xdr:col>
      <xdr:colOff>50800</xdr:colOff>
      <xdr:row>34</xdr:row>
      <xdr:rowOff>172080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4305300" y="6427848"/>
          <a:ext cx="698500" cy="116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18364</xdr:rowOff>
    </xdr:from>
    <xdr:to>
      <xdr:col>26</xdr:col>
      <xdr:colOff>101600</xdr:colOff>
      <xdr:row>35</xdr:row>
      <xdr:rowOff>119964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287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104741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15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160398</xdr:rowOff>
    </xdr:from>
    <xdr:to>
      <xdr:col>22</xdr:col>
      <xdr:colOff>114300</xdr:colOff>
      <xdr:row>34</xdr:row>
      <xdr:rowOff>191739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427848"/>
          <a:ext cx="698500" cy="31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28308</xdr:rowOff>
    </xdr:from>
    <xdr:to>
      <xdr:col>22</xdr:col>
      <xdr:colOff>165100</xdr:colOff>
      <xdr:row>35</xdr:row>
      <xdr:rowOff>129908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638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114685</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72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191739</xdr:rowOff>
    </xdr:from>
    <xdr:to>
      <xdr:col>18</xdr:col>
      <xdr:colOff>177800</xdr:colOff>
      <xdr:row>34</xdr:row>
      <xdr:rowOff>273693</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459189"/>
          <a:ext cx="698500" cy="81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56060</xdr:rowOff>
    </xdr:from>
    <xdr:to>
      <xdr:col>19</xdr:col>
      <xdr:colOff>38100</xdr:colOff>
      <xdr:row>35</xdr:row>
      <xdr:rowOff>157660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666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142437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752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71354</xdr:rowOff>
    </xdr:from>
    <xdr:to>
      <xdr:col>15</xdr:col>
      <xdr:colOff>101600</xdr:colOff>
      <xdr:row>35</xdr:row>
      <xdr:rowOff>172954</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681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157731</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76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147729</xdr:rowOff>
    </xdr:from>
    <xdr:to>
      <xdr:col>29</xdr:col>
      <xdr:colOff>177800</xdr:colOff>
      <xdr:row>34</xdr:row>
      <xdr:rowOff>249329</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415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335706</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260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121280</xdr:rowOff>
    </xdr:from>
    <xdr:to>
      <xdr:col>26</xdr:col>
      <xdr:colOff>101600</xdr:colOff>
      <xdr:row>34</xdr:row>
      <xdr:rowOff>222880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388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233057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157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109598</xdr:rowOff>
    </xdr:from>
    <xdr:to>
      <xdr:col>22</xdr:col>
      <xdr:colOff>165100</xdr:colOff>
      <xdr:row>34</xdr:row>
      <xdr:rowOff>211198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3770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221375</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14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140939</xdr:rowOff>
    </xdr:from>
    <xdr:to>
      <xdr:col>19</xdr:col>
      <xdr:colOff>38100</xdr:colOff>
      <xdr:row>34</xdr:row>
      <xdr:rowOff>242539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408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252716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17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222893</xdr:rowOff>
    </xdr:from>
    <xdr:to>
      <xdr:col>15</xdr:col>
      <xdr:colOff>101600</xdr:colOff>
      <xdr:row>34</xdr:row>
      <xdr:rowOff>324493</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4903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334670</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259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奈良県田原本町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31,379
30,989
21.09
15,001,165
14,112,552
879,840
7,985,014
10,949,533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13.7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73096</xdr:rowOff>
    </xdr:from>
    <xdr:to>
      <xdr:col>24</xdr:col>
      <xdr:colOff>62865</xdr:colOff>
      <xdr:row>38</xdr:row>
      <xdr:rowOff>141366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16596"/>
          <a:ext cx="1270" cy="1439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145193</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0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141366</xdr:rowOff>
    </xdr:from>
    <xdr:to>
      <xdr:col>24</xdr:col>
      <xdr:colOff>152400</xdr:colOff>
      <xdr:row>38</xdr:row>
      <xdr:rowOff>141366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56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19773</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91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136,079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73096</xdr:rowOff>
    </xdr:from>
    <xdr:to>
      <xdr:col>24</xdr:col>
      <xdr:colOff>152400</xdr:colOff>
      <xdr:row>30</xdr:row>
      <xdr:rowOff>73096</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1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31801</xdr:rowOff>
    </xdr:from>
    <xdr:to>
      <xdr:col>24</xdr:col>
      <xdr:colOff>63500</xdr:colOff>
      <xdr:row>36</xdr:row>
      <xdr:rowOff>123420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204001"/>
          <a:ext cx="838200" cy="91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16872</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90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38445</xdr:rowOff>
    </xdr:from>
    <xdr:to>
      <xdr:col>24</xdr:col>
      <xdr:colOff>114300</xdr:colOff>
      <xdr:row>36</xdr:row>
      <xdr:rowOff>140045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1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123420</xdr:rowOff>
    </xdr:from>
    <xdr:to>
      <xdr:col>19</xdr:col>
      <xdr:colOff>177800</xdr:colOff>
      <xdr:row>36</xdr:row>
      <xdr:rowOff>149154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95620"/>
          <a:ext cx="889000" cy="2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117508</xdr:rowOff>
    </xdr:from>
    <xdr:to>
      <xdr:col>20</xdr:col>
      <xdr:colOff>38100</xdr:colOff>
      <xdr:row>37</xdr:row>
      <xdr:rowOff>47658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8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38785</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82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142786</xdr:rowOff>
    </xdr:from>
    <xdr:to>
      <xdr:col>15</xdr:col>
      <xdr:colOff>50800</xdr:colOff>
      <xdr:row>36</xdr:row>
      <xdr:rowOff>149154</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2019300" y="6314986"/>
          <a:ext cx="889000" cy="6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145185</xdr:rowOff>
    </xdr:from>
    <xdr:to>
      <xdr:col>15</xdr:col>
      <xdr:colOff>101600</xdr:colOff>
      <xdr:row>37</xdr:row>
      <xdr:rowOff>75335</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17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66462</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142786</xdr:rowOff>
    </xdr:from>
    <xdr:to>
      <xdr:col>10</xdr:col>
      <xdr:colOff>114300</xdr:colOff>
      <xdr:row>36</xdr:row>
      <xdr:rowOff>162037</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14986"/>
          <a:ext cx="889000" cy="19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152989</xdr:rowOff>
    </xdr:from>
    <xdr:to>
      <xdr:col>10</xdr:col>
      <xdr:colOff>165100</xdr:colOff>
      <xdr:row>37</xdr:row>
      <xdr:rowOff>83139</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5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74266</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4302</xdr:rowOff>
    </xdr:from>
    <xdr:to>
      <xdr:col>6</xdr:col>
      <xdr:colOff>38100</xdr:colOff>
      <xdr:row>37</xdr:row>
      <xdr:rowOff>105902</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97029</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0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152451</xdr:rowOff>
    </xdr:from>
    <xdr:to>
      <xdr:col>24</xdr:col>
      <xdr:colOff>114300</xdr:colOff>
      <xdr:row>36</xdr:row>
      <xdr:rowOff>82601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15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3878</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004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72620</xdr:rowOff>
    </xdr:from>
    <xdr:to>
      <xdr:col>20</xdr:col>
      <xdr:colOff>38100</xdr:colOff>
      <xdr:row>37</xdr:row>
      <xdr:rowOff>2770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4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19297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02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98354</xdr:rowOff>
    </xdr:from>
    <xdr:to>
      <xdr:col>15</xdr:col>
      <xdr:colOff>101600</xdr:colOff>
      <xdr:row>37</xdr:row>
      <xdr:rowOff>28504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70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45031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04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91986</xdr:rowOff>
    </xdr:from>
    <xdr:to>
      <xdr:col>10</xdr:col>
      <xdr:colOff>165100</xdr:colOff>
      <xdr:row>37</xdr:row>
      <xdr:rowOff>22136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6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38663</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039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111237</xdr:rowOff>
    </xdr:from>
    <xdr:to>
      <xdr:col>6</xdr:col>
      <xdr:colOff>38100</xdr:colOff>
      <xdr:row>37</xdr:row>
      <xdr:rowOff>41387</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83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57914</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58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126002</xdr:rowOff>
    </xdr:from>
    <xdr:to>
      <xdr:col>24</xdr:col>
      <xdr:colOff>62865</xdr:colOff>
      <xdr:row>59</xdr:row>
      <xdr:rowOff>19612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98502"/>
          <a:ext cx="1270" cy="1436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23439</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38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19612</xdr:rowOff>
    </xdr:from>
    <xdr:to>
      <xdr:col>24</xdr:col>
      <xdr:colOff>152400</xdr:colOff>
      <xdr:row>59</xdr:row>
      <xdr:rowOff>19612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35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72679</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73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126002</xdr:rowOff>
    </xdr:from>
    <xdr:to>
      <xdr:col>24</xdr:col>
      <xdr:colOff>152400</xdr:colOff>
      <xdr:row>50</xdr:row>
      <xdr:rowOff>126002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98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158363</xdr:rowOff>
    </xdr:from>
    <xdr:to>
      <xdr:col>24</xdr:col>
      <xdr:colOff>63500</xdr:colOff>
      <xdr:row>58</xdr:row>
      <xdr:rowOff>29697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931013"/>
          <a:ext cx="838200" cy="42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67045</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682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44168</xdr:rowOff>
    </xdr:from>
    <xdr:to>
      <xdr:col>24</xdr:col>
      <xdr:colOff>114300</xdr:colOff>
      <xdr:row>57</xdr:row>
      <xdr:rowOff>145768</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1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145845</xdr:rowOff>
    </xdr:from>
    <xdr:to>
      <xdr:col>19</xdr:col>
      <xdr:colOff>177800</xdr:colOff>
      <xdr:row>58</xdr:row>
      <xdr:rowOff>29697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918495"/>
          <a:ext cx="889000" cy="55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63324</xdr:rowOff>
    </xdr:from>
    <xdr:to>
      <xdr:col>20</xdr:col>
      <xdr:colOff>38100</xdr:colOff>
      <xdr:row>57</xdr:row>
      <xdr:rowOff>164924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3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10001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11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145845</xdr:rowOff>
    </xdr:from>
    <xdr:to>
      <xdr:col>15</xdr:col>
      <xdr:colOff>50800</xdr:colOff>
      <xdr:row>57</xdr:row>
      <xdr:rowOff>169656</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18495"/>
          <a:ext cx="889000" cy="2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42376</xdr:rowOff>
    </xdr:from>
    <xdr:to>
      <xdr:col>15</xdr:col>
      <xdr:colOff>101600</xdr:colOff>
      <xdr:row>57</xdr:row>
      <xdr:rowOff>143976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1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160503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590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169656</xdr:rowOff>
    </xdr:from>
    <xdr:to>
      <xdr:col>10</xdr:col>
      <xdr:colOff>114300</xdr:colOff>
      <xdr:row>58</xdr:row>
      <xdr:rowOff>13870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42306"/>
          <a:ext cx="889000" cy="15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85882</xdr:rowOff>
    </xdr:from>
    <xdr:to>
      <xdr:col>10</xdr:col>
      <xdr:colOff>165100</xdr:colOff>
      <xdr:row>58</xdr:row>
      <xdr:rowOff>16032</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8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32559</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63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137254</xdr:rowOff>
    </xdr:from>
    <xdr:to>
      <xdr:col>6</xdr:col>
      <xdr:colOff>38100</xdr:colOff>
      <xdr:row>58</xdr:row>
      <xdr:rowOff>67404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09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58531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0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107563</xdr:rowOff>
    </xdr:from>
    <xdr:to>
      <xdr:col>24</xdr:col>
      <xdr:colOff>114300</xdr:colOff>
      <xdr:row>58</xdr:row>
      <xdr:rowOff>37713</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880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85990</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858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150347</xdr:rowOff>
    </xdr:from>
    <xdr:to>
      <xdr:col>20</xdr:col>
      <xdr:colOff>38100</xdr:colOff>
      <xdr:row>58</xdr:row>
      <xdr:rowOff>80497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92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71624</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10015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95045</xdr:rowOff>
    </xdr:from>
    <xdr:to>
      <xdr:col>15</xdr:col>
      <xdr:colOff>101600</xdr:colOff>
      <xdr:row>58</xdr:row>
      <xdr:rowOff>25195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6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16322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960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118856</xdr:rowOff>
    </xdr:from>
    <xdr:to>
      <xdr:col>10</xdr:col>
      <xdr:colOff>165100</xdr:colOff>
      <xdr:row>58</xdr:row>
      <xdr:rowOff>49006</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91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40133</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984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134520</xdr:rowOff>
    </xdr:from>
    <xdr:to>
      <xdr:col>6</xdr:col>
      <xdr:colOff>38100</xdr:colOff>
      <xdr:row>58</xdr:row>
      <xdr:rowOff>64670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0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81197</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682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2311</xdr:rowOff>
    </xdr:from>
    <xdr:to>
      <xdr:col>24</xdr:col>
      <xdr:colOff>62865</xdr:colOff>
      <xdr:row>78</xdr:row>
      <xdr:rowOff>117526</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346711"/>
          <a:ext cx="1270" cy="1143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121353</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494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117526</xdr:rowOff>
    </xdr:from>
    <xdr:to>
      <xdr:col>24</xdr:col>
      <xdr:colOff>152400</xdr:colOff>
      <xdr:row>78</xdr:row>
      <xdr:rowOff>117526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490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120438</xdr:rowOff>
    </xdr:from>
    <xdr:ext cx="534377"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21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2311</xdr:rowOff>
    </xdr:from>
    <xdr:to>
      <xdr:col>24</xdr:col>
      <xdr:colOff>152400</xdr:colOff>
      <xdr:row>72</xdr:row>
      <xdr:rowOff>2311</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34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63759</xdr:rowOff>
    </xdr:from>
    <xdr:to>
      <xdr:col>24</xdr:col>
      <xdr:colOff>63500</xdr:colOff>
      <xdr:row>78</xdr:row>
      <xdr:rowOff>69109</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436859"/>
          <a:ext cx="838200" cy="5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85031</xdr:rowOff>
    </xdr:from>
    <xdr:ext cx="469744"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52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62154</xdr:rowOff>
    </xdr:from>
    <xdr:to>
      <xdr:col>24</xdr:col>
      <xdr:colOff>114300</xdr:colOff>
      <xdr:row>77</xdr:row>
      <xdr:rowOff>163754</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3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68743</xdr:rowOff>
    </xdr:from>
    <xdr:to>
      <xdr:col>19</xdr:col>
      <xdr:colOff>177800</xdr:colOff>
      <xdr:row>78</xdr:row>
      <xdr:rowOff>69109</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441843"/>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65263</xdr:rowOff>
    </xdr:from>
    <xdr:to>
      <xdr:col>20</xdr:col>
      <xdr:colOff>38100</xdr:colOff>
      <xdr:row>77</xdr:row>
      <xdr:rowOff>166863</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6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11940</xdr:rowOff>
    </xdr:from>
    <xdr:ext cx="469744"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62428" y="1304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68743</xdr:rowOff>
    </xdr:from>
    <xdr:to>
      <xdr:col>15</xdr:col>
      <xdr:colOff>50800</xdr:colOff>
      <xdr:row>78</xdr:row>
      <xdr:rowOff>79121</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441843"/>
          <a:ext cx="889000" cy="10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68692</xdr:rowOff>
    </xdr:from>
    <xdr:to>
      <xdr:col>15</xdr:col>
      <xdr:colOff>101600</xdr:colOff>
      <xdr:row>77</xdr:row>
      <xdr:rowOff>170292</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7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15369</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73428" y="13045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67599</xdr:rowOff>
    </xdr:from>
    <xdr:to>
      <xdr:col>10</xdr:col>
      <xdr:colOff>114300</xdr:colOff>
      <xdr:row>78</xdr:row>
      <xdr:rowOff>79121</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a:off x="1130300" y="13440699"/>
          <a:ext cx="889000" cy="11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73492</xdr:rowOff>
    </xdr:from>
    <xdr:to>
      <xdr:col>10</xdr:col>
      <xdr:colOff>165100</xdr:colOff>
      <xdr:row>78</xdr:row>
      <xdr:rowOff>3642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75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20169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84428" y="13050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74819</xdr:rowOff>
    </xdr:from>
    <xdr:to>
      <xdr:col>6</xdr:col>
      <xdr:colOff>38100</xdr:colOff>
      <xdr:row>78</xdr:row>
      <xdr:rowOff>4969</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27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21496</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95428" y="1305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12959</xdr:rowOff>
    </xdr:from>
    <xdr:to>
      <xdr:col>24</xdr:col>
      <xdr:colOff>114300</xdr:colOff>
      <xdr:row>78</xdr:row>
      <xdr:rowOff>114559</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86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99336</xdr:rowOff>
    </xdr:from>
    <xdr:ext cx="469744"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300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18309</xdr:rowOff>
    </xdr:from>
    <xdr:to>
      <xdr:col>20</xdr:col>
      <xdr:colOff>38100</xdr:colOff>
      <xdr:row>78</xdr:row>
      <xdr:rowOff>119909</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9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111036</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62428" y="13484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17943</xdr:rowOff>
    </xdr:from>
    <xdr:to>
      <xdr:col>15</xdr:col>
      <xdr:colOff>101600</xdr:colOff>
      <xdr:row>78</xdr:row>
      <xdr:rowOff>119543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9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110670</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73428" y="13483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28321</xdr:rowOff>
    </xdr:from>
    <xdr:to>
      <xdr:col>10</xdr:col>
      <xdr:colOff>165100</xdr:colOff>
      <xdr:row>78</xdr:row>
      <xdr:rowOff>129921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401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121048</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84428" y="13494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16799</xdr:rowOff>
    </xdr:from>
    <xdr:to>
      <xdr:col>6</xdr:col>
      <xdr:colOff>38100</xdr:colOff>
      <xdr:row>78</xdr:row>
      <xdr:rowOff>118399</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89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109526</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95428" y="1348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65982</xdr:rowOff>
    </xdr:from>
    <xdr:to>
      <xdr:col>24</xdr:col>
      <xdr:colOff>62865</xdr:colOff>
      <xdr:row>99</xdr:row>
      <xdr:rowOff>144413</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67932"/>
          <a:ext cx="1270" cy="1450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148240</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712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144413</xdr:rowOff>
    </xdr:from>
    <xdr:to>
      <xdr:col>24</xdr:col>
      <xdr:colOff>152400</xdr:colOff>
      <xdr:row>99</xdr:row>
      <xdr:rowOff>144413</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7117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12659</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3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65982</xdr:rowOff>
    </xdr:from>
    <xdr:to>
      <xdr:col>24</xdr:col>
      <xdr:colOff>152400</xdr:colOff>
      <xdr:row>91</xdr:row>
      <xdr:rowOff>65982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6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121456</xdr:rowOff>
    </xdr:from>
    <xdr:to>
      <xdr:col>24</xdr:col>
      <xdr:colOff>63500</xdr:colOff>
      <xdr:row>97</xdr:row>
      <xdr:rowOff>76400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580656"/>
          <a:ext cx="838200" cy="126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58056</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458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35179</xdr:rowOff>
    </xdr:from>
    <xdr:to>
      <xdr:col>24</xdr:col>
      <xdr:colOff>114300</xdr:colOff>
      <xdr:row>96</xdr:row>
      <xdr:rowOff>136779</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494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76400</xdr:rowOff>
    </xdr:from>
    <xdr:to>
      <xdr:col>19</xdr:col>
      <xdr:colOff>177800</xdr:colOff>
      <xdr:row>98</xdr:row>
      <xdr:rowOff>65798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707050"/>
          <a:ext cx="889000" cy="16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155085</xdr:rowOff>
    </xdr:from>
    <xdr:to>
      <xdr:col>20</xdr:col>
      <xdr:colOff>38100</xdr:colOff>
      <xdr:row>97</xdr:row>
      <xdr:rowOff>85235</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614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101762</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389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58220</xdr:rowOff>
    </xdr:from>
    <xdr:to>
      <xdr:col>15</xdr:col>
      <xdr:colOff>50800</xdr:colOff>
      <xdr:row>98</xdr:row>
      <xdr:rowOff>65798</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688870"/>
          <a:ext cx="889000" cy="179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78395</xdr:rowOff>
    </xdr:from>
    <xdr:to>
      <xdr:col>15</xdr:col>
      <xdr:colOff>101600</xdr:colOff>
      <xdr:row>98</xdr:row>
      <xdr:rowOff>8545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70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25072</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41111" y="1648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58220</xdr:rowOff>
    </xdr:from>
    <xdr:to>
      <xdr:col>10</xdr:col>
      <xdr:colOff>114300</xdr:colOff>
      <xdr:row>99</xdr:row>
      <xdr:rowOff>7982</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688870"/>
          <a:ext cx="889000" cy="292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117889</xdr:rowOff>
    </xdr:from>
    <xdr:to>
      <xdr:col>10</xdr:col>
      <xdr:colOff>165100</xdr:colOff>
      <xdr:row>97</xdr:row>
      <xdr:rowOff>48039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5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64566</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352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46544</xdr:rowOff>
    </xdr:from>
    <xdr:to>
      <xdr:col>6</xdr:col>
      <xdr:colOff>38100</xdr:colOff>
      <xdr:row>98</xdr:row>
      <xdr:rowOff>148144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84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164671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70656</xdr:rowOff>
    </xdr:from>
    <xdr:to>
      <xdr:col>24</xdr:col>
      <xdr:colOff>114300</xdr:colOff>
      <xdr:row>97</xdr:row>
      <xdr:rowOff>806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529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49083</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6508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25600</xdr:rowOff>
    </xdr:from>
    <xdr:to>
      <xdr:col>20</xdr:col>
      <xdr:colOff>38100</xdr:colOff>
      <xdr:row>97</xdr:row>
      <xdr:rowOff>127200</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65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118327</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530111" y="16748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14998</xdr:rowOff>
    </xdr:from>
    <xdr:to>
      <xdr:col>15</xdr:col>
      <xdr:colOff>101600</xdr:colOff>
      <xdr:row>98</xdr:row>
      <xdr:rowOff>116598</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817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107725</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41111" y="16909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7420</xdr:rowOff>
    </xdr:from>
    <xdr:to>
      <xdr:col>10</xdr:col>
      <xdr:colOff>165100</xdr:colOff>
      <xdr:row>97</xdr:row>
      <xdr:rowOff>109020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63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100147</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730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128632</xdr:rowOff>
    </xdr:from>
    <xdr:to>
      <xdr:col>6</xdr:col>
      <xdr:colOff>38100</xdr:colOff>
      <xdr:row>99</xdr:row>
      <xdr:rowOff>58782</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93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49909</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702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a:extLst>
            <a:ext uri="{FF2B5EF4-FFF2-40B4-BE49-F238E27FC236}">
              <a16:creationId xmlns:a16="http://schemas.microsoft.com/office/drawing/2014/main" id="{00000000-0008-0000-0600-000020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27349</xdr:rowOff>
    </xdr:from>
    <xdr:to>
      <xdr:col>54</xdr:col>
      <xdr:colOff>189865</xdr:colOff>
      <xdr:row>39</xdr:row>
      <xdr:rowOff>169701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10475595" y="5342299"/>
          <a:ext cx="1270" cy="1513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40</xdr:row>
      <xdr:rowOff>2078</xdr:rowOff>
    </xdr:from>
    <xdr:ext cx="534377" cy="259045"/>
    <xdr:sp macro="" textlink="">
      <xdr:nvSpPr>
        <xdr:cNvPr id="290" name="補助費等最小値テキスト">
          <a:extLst>
            <a:ext uri="{FF2B5EF4-FFF2-40B4-BE49-F238E27FC236}">
              <a16:creationId xmlns:a16="http://schemas.microsoft.com/office/drawing/2014/main" id="{00000000-0008-0000-0600-000022010000}"/>
            </a:ext>
          </a:extLst>
        </xdr:cNvPr>
        <xdr:cNvSpPr txBox="1"/>
      </xdr:nvSpPr>
      <xdr:spPr>
        <a:xfrm>
          <a:off x="10528300" y="6860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169701</xdr:rowOff>
    </xdr:from>
    <xdr:to>
      <xdr:col>55</xdr:col>
      <xdr:colOff>88900</xdr:colOff>
      <xdr:row>39</xdr:row>
      <xdr:rowOff>169701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6856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145476</xdr:rowOff>
    </xdr:from>
    <xdr:ext cx="599010" cy="259045"/>
    <xdr:sp macro="" textlink="">
      <xdr:nvSpPr>
        <xdr:cNvPr id="292" name="補助費等最大値テキスト">
          <a:extLst>
            <a:ext uri="{FF2B5EF4-FFF2-40B4-BE49-F238E27FC236}">
              <a16:creationId xmlns:a16="http://schemas.microsoft.com/office/drawing/2014/main" id="{00000000-0008-0000-0600-000024010000}"/>
            </a:ext>
          </a:extLst>
        </xdr:cNvPr>
        <xdr:cNvSpPr txBox="1"/>
      </xdr:nvSpPr>
      <xdr:spPr>
        <a:xfrm>
          <a:off x="10528300" y="511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27349</xdr:rowOff>
    </xdr:from>
    <xdr:to>
      <xdr:col>55</xdr:col>
      <xdr:colOff>88900</xdr:colOff>
      <xdr:row>31</xdr:row>
      <xdr:rowOff>27349</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5342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106706</xdr:rowOff>
    </xdr:from>
    <xdr:to>
      <xdr:col>55</xdr:col>
      <xdr:colOff>0</xdr:colOff>
      <xdr:row>37</xdr:row>
      <xdr:rowOff>153666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639300" y="6450356"/>
          <a:ext cx="838200" cy="46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84182</xdr:rowOff>
    </xdr:from>
    <xdr:ext cx="534377" cy="259045"/>
    <xdr:sp macro="" textlink="">
      <xdr:nvSpPr>
        <xdr:cNvPr id="295" name="補助費等平均値テキスト">
          <a:extLst>
            <a:ext uri="{FF2B5EF4-FFF2-40B4-BE49-F238E27FC236}">
              <a16:creationId xmlns:a16="http://schemas.microsoft.com/office/drawing/2014/main" id="{00000000-0008-0000-0600-000027010000}"/>
            </a:ext>
          </a:extLst>
        </xdr:cNvPr>
        <xdr:cNvSpPr txBox="1"/>
      </xdr:nvSpPr>
      <xdr:spPr>
        <a:xfrm>
          <a:off x="10528300" y="62563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61305</xdr:rowOff>
    </xdr:from>
    <xdr:to>
      <xdr:col>55</xdr:col>
      <xdr:colOff>50800</xdr:colOff>
      <xdr:row>37</xdr:row>
      <xdr:rowOff>162905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10426700" y="640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58427</xdr:rowOff>
    </xdr:from>
    <xdr:to>
      <xdr:col>50</xdr:col>
      <xdr:colOff>114300</xdr:colOff>
      <xdr:row>37</xdr:row>
      <xdr:rowOff>106706</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8750300" y="6402077"/>
          <a:ext cx="889000" cy="48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81530</xdr:rowOff>
    </xdr:from>
    <xdr:to>
      <xdr:col>50</xdr:col>
      <xdr:colOff>165100</xdr:colOff>
      <xdr:row>38</xdr:row>
      <xdr:rowOff>11680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588500" y="6425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2808</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9372111" y="651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58427</xdr:rowOff>
    </xdr:from>
    <xdr:to>
      <xdr:col>45</xdr:col>
      <xdr:colOff>177800</xdr:colOff>
      <xdr:row>37</xdr:row>
      <xdr:rowOff>98977</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7861300" y="6402077"/>
          <a:ext cx="889000" cy="40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82097</xdr:rowOff>
    </xdr:from>
    <xdr:to>
      <xdr:col>46</xdr:col>
      <xdr:colOff>38100</xdr:colOff>
      <xdr:row>38</xdr:row>
      <xdr:rowOff>12247</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8699500" y="6425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3374</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483111" y="6518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170997</xdr:rowOff>
    </xdr:from>
    <xdr:to>
      <xdr:col>41</xdr:col>
      <xdr:colOff>50800</xdr:colOff>
      <xdr:row>37</xdr:row>
      <xdr:rowOff>98977</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6972300" y="5314497"/>
          <a:ext cx="889000" cy="1128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124235</xdr:rowOff>
    </xdr:from>
    <xdr:to>
      <xdr:col>41</xdr:col>
      <xdr:colOff>101600</xdr:colOff>
      <xdr:row>38</xdr:row>
      <xdr:rowOff>54385</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7810500" y="6467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45512</xdr:rowOff>
    </xdr:from>
    <xdr:ext cx="534377"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594111" y="6560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66443</xdr:rowOff>
    </xdr:from>
    <xdr:to>
      <xdr:col>36</xdr:col>
      <xdr:colOff>165100</xdr:colOff>
      <xdr:row>31</xdr:row>
      <xdr:rowOff>168043</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6921500" y="5381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159170</xdr:rowOff>
    </xdr:from>
    <xdr:ext cx="59901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672795" y="5474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102866</xdr:rowOff>
    </xdr:from>
    <xdr:to>
      <xdr:col>55</xdr:col>
      <xdr:colOff>50800</xdr:colOff>
      <xdr:row>38</xdr:row>
      <xdr:rowOff>33017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10426700" y="644651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81293</xdr:rowOff>
    </xdr:from>
    <xdr:ext cx="534377" cy="259045"/>
    <xdr:sp macro="" textlink="">
      <xdr:nvSpPr>
        <xdr:cNvPr id="314" name="補助費等該当値テキスト">
          <a:extLst>
            <a:ext uri="{FF2B5EF4-FFF2-40B4-BE49-F238E27FC236}">
              <a16:creationId xmlns:a16="http://schemas.microsoft.com/office/drawing/2014/main" id="{00000000-0008-0000-0600-00003A010000}"/>
            </a:ext>
          </a:extLst>
        </xdr:cNvPr>
        <xdr:cNvSpPr txBox="1"/>
      </xdr:nvSpPr>
      <xdr:spPr>
        <a:xfrm>
          <a:off x="10528300" y="6424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55906</xdr:rowOff>
    </xdr:from>
    <xdr:to>
      <xdr:col>50</xdr:col>
      <xdr:colOff>165100</xdr:colOff>
      <xdr:row>37</xdr:row>
      <xdr:rowOff>157506</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588500" y="639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2583</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372111" y="6174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7627</xdr:rowOff>
    </xdr:from>
    <xdr:to>
      <xdr:col>46</xdr:col>
      <xdr:colOff>38100</xdr:colOff>
      <xdr:row>37</xdr:row>
      <xdr:rowOff>109227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99500" y="635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125754</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83111" y="6126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48177</xdr:rowOff>
    </xdr:from>
    <xdr:to>
      <xdr:col>41</xdr:col>
      <xdr:colOff>101600</xdr:colOff>
      <xdr:row>37</xdr:row>
      <xdr:rowOff>149777</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10500" y="6391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166304</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594111" y="6167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120197</xdr:rowOff>
    </xdr:from>
    <xdr:to>
      <xdr:col>36</xdr:col>
      <xdr:colOff>165100</xdr:colOff>
      <xdr:row>31</xdr:row>
      <xdr:rowOff>50347</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6921500" y="5263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66874</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672795" y="5038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25400</xdr:rowOff>
    </xdr:from>
    <xdr:to>
      <xdr:col>59</xdr:col>
      <xdr:colOff>50800</xdr:colOff>
      <xdr:row>58</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54627</xdr:rowOff>
    </xdr:from>
    <xdr:ext cx="248786"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169607</xdr:rowOff>
    </xdr:from>
    <xdr:to>
      <xdr:col>54</xdr:col>
      <xdr:colOff>189865</xdr:colOff>
      <xdr:row>57</xdr:row>
      <xdr:rowOff>129362</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42107"/>
          <a:ext cx="1270" cy="1159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133189</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0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129362</xdr:rowOff>
    </xdr:from>
    <xdr:to>
      <xdr:col>55</xdr:col>
      <xdr:colOff>88900</xdr:colOff>
      <xdr:row>57</xdr:row>
      <xdr:rowOff>129362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0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116284</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17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169607</xdr:rowOff>
    </xdr:from>
    <xdr:to>
      <xdr:col>55</xdr:col>
      <xdr:colOff>88900</xdr:colOff>
      <xdr:row>50</xdr:row>
      <xdr:rowOff>169607</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42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9061</xdr:rowOff>
    </xdr:from>
    <xdr:to>
      <xdr:col>55</xdr:col>
      <xdr:colOff>0</xdr:colOff>
      <xdr:row>57</xdr:row>
      <xdr:rowOff>23851</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610261"/>
          <a:ext cx="838200" cy="18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28218</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579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5341</xdr:rowOff>
    </xdr:from>
    <xdr:to>
      <xdr:col>55</xdr:col>
      <xdr:colOff>50800</xdr:colOff>
      <xdr:row>56</xdr:row>
      <xdr:rowOff>106941</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60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9061</xdr:rowOff>
    </xdr:from>
    <xdr:to>
      <xdr:col>50</xdr:col>
      <xdr:colOff>114300</xdr:colOff>
      <xdr:row>56</xdr:row>
      <xdr:rowOff>101250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610261"/>
          <a:ext cx="889000" cy="92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58810</xdr:rowOff>
    </xdr:from>
    <xdr:to>
      <xdr:col>50</xdr:col>
      <xdr:colOff>165100</xdr:colOff>
      <xdr:row>56</xdr:row>
      <xdr:rowOff>160410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6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151537</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752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57941</xdr:rowOff>
    </xdr:from>
    <xdr:to>
      <xdr:col>45</xdr:col>
      <xdr:colOff>177800</xdr:colOff>
      <xdr:row>56</xdr:row>
      <xdr:rowOff>101250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659141"/>
          <a:ext cx="889000" cy="43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69338</xdr:rowOff>
    </xdr:from>
    <xdr:to>
      <xdr:col>46</xdr:col>
      <xdr:colOff>38100</xdr:colOff>
      <xdr:row>56</xdr:row>
      <xdr:rowOff>170938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7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162065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76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50088</xdr:rowOff>
    </xdr:from>
    <xdr:to>
      <xdr:col>41</xdr:col>
      <xdr:colOff>50800</xdr:colOff>
      <xdr:row>56</xdr:row>
      <xdr:rowOff>57941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651288"/>
          <a:ext cx="889000" cy="7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47975</xdr:rowOff>
    </xdr:from>
    <xdr:to>
      <xdr:col>41</xdr:col>
      <xdr:colOff>101600</xdr:colOff>
      <xdr:row>56</xdr:row>
      <xdr:rowOff>149575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64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140702</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74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19931</xdr:rowOff>
    </xdr:from>
    <xdr:to>
      <xdr:col>36</xdr:col>
      <xdr:colOff>165100</xdr:colOff>
      <xdr:row>56</xdr:row>
      <xdr:rowOff>121531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2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112658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713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144501</xdr:rowOff>
    </xdr:from>
    <xdr:to>
      <xdr:col>55</xdr:col>
      <xdr:colOff>50800</xdr:colOff>
      <xdr:row>57</xdr:row>
      <xdr:rowOff>74651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45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59428</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60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129711</xdr:rowOff>
    </xdr:from>
    <xdr:to>
      <xdr:col>50</xdr:col>
      <xdr:colOff>165100</xdr:colOff>
      <xdr:row>56</xdr:row>
      <xdr:rowOff>59861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55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76388</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33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50450</xdr:rowOff>
    </xdr:from>
    <xdr:to>
      <xdr:col>46</xdr:col>
      <xdr:colOff>38100</xdr:colOff>
      <xdr:row>56</xdr:row>
      <xdr:rowOff>152050</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65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168577</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426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7141</xdr:rowOff>
    </xdr:from>
    <xdr:to>
      <xdr:col>41</xdr:col>
      <xdr:colOff>101600</xdr:colOff>
      <xdr:row>56</xdr:row>
      <xdr:rowOff>108741</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60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125268</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383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170738</xdr:rowOff>
    </xdr:from>
    <xdr:to>
      <xdr:col>36</xdr:col>
      <xdr:colOff>165100</xdr:colOff>
      <xdr:row>56</xdr:row>
      <xdr:rowOff>100888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600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117415</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375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37306</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210256"/>
          <a:ext cx="1270" cy="1378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155433</xdr:rowOff>
    </xdr:from>
    <xdr:ext cx="534377"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8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37306</xdr:rowOff>
    </xdr:from>
    <xdr:to>
      <xdr:col>55</xdr:col>
      <xdr:colOff>88900</xdr:colOff>
      <xdr:row>71</xdr:row>
      <xdr:rowOff>37306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21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44450</xdr:rowOff>
    </xdr:from>
    <xdr:to>
      <xdr:col>55</xdr:col>
      <xdr:colOff>0</xdr:colOff>
      <xdr:row>79</xdr:row>
      <xdr:rowOff>44450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166831</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1970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143954</xdr:rowOff>
    </xdr:from>
    <xdr:to>
      <xdr:col>55</xdr:col>
      <xdr:colOff>50800</xdr:colOff>
      <xdr:row>78</xdr:row>
      <xdr:rowOff>74104</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45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29857</xdr:rowOff>
    </xdr:from>
    <xdr:to>
      <xdr:col>50</xdr:col>
      <xdr:colOff>114300</xdr:colOff>
      <xdr:row>79</xdr:row>
      <xdr:rowOff>44450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574407"/>
          <a:ext cx="8890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1632</xdr:rowOff>
    </xdr:from>
    <xdr:to>
      <xdr:col>50</xdr:col>
      <xdr:colOff>165100</xdr:colOff>
      <xdr:row>78</xdr:row>
      <xdr:rowOff>103232</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74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119759</xdr:rowOff>
    </xdr:from>
    <xdr:ext cx="469744"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404428" y="13149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19686</xdr:rowOff>
    </xdr:from>
    <xdr:to>
      <xdr:col>45</xdr:col>
      <xdr:colOff>177800</xdr:colOff>
      <xdr:row>79</xdr:row>
      <xdr:rowOff>29857</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564236"/>
          <a:ext cx="889000" cy="1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142621</xdr:rowOff>
    </xdr:from>
    <xdr:to>
      <xdr:col>46</xdr:col>
      <xdr:colOff>38100</xdr:colOff>
      <xdr:row>78</xdr:row>
      <xdr:rowOff>72771</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344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89298</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19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158178</xdr:rowOff>
    </xdr:from>
    <xdr:to>
      <xdr:col>41</xdr:col>
      <xdr:colOff>50800</xdr:colOff>
      <xdr:row>79</xdr:row>
      <xdr:rowOff>19686</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531278"/>
          <a:ext cx="889000" cy="32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116294</xdr:rowOff>
    </xdr:from>
    <xdr:to>
      <xdr:col>41</xdr:col>
      <xdr:colOff>101600</xdr:colOff>
      <xdr:row>78</xdr:row>
      <xdr:rowOff>46444</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17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62971</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093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79127</xdr:rowOff>
    </xdr:from>
    <xdr:to>
      <xdr:col>36</xdr:col>
      <xdr:colOff>165100</xdr:colOff>
      <xdr:row>78</xdr:row>
      <xdr:rowOff>9277</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280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25804</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056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165100</xdr:rowOff>
    </xdr:from>
    <xdr:to>
      <xdr:col>55</xdr:col>
      <xdr:colOff>50800</xdr:colOff>
      <xdr:row>79</xdr:row>
      <xdr:rowOff>95250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80027</xdr:rowOff>
    </xdr:from>
    <xdr:ext cx="249299"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53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165100</xdr:rowOff>
    </xdr:from>
    <xdr:to>
      <xdr:col>50</xdr:col>
      <xdr:colOff>165100</xdr:colOff>
      <xdr:row>79</xdr:row>
      <xdr:rowOff>95250</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79</xdr:row>
      <xdr:rowOff>86377</xdr:rowOff>
    </xdr:from>
    <xdr:ext cx="249299"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514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150507</xdr:rowOff>
    </xdr:from>
    <xdr:to>
      <xdr:col>46</xdr:col>
      <xdr:colOff>38100</xdr:colOff>
      <xdr:row>79</xdr:row>
      <xdr:rowOff>80657</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23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79</xdr:row>
      <xdr:rowOff>71784</xdr:rowOff>
    </xdr:from>
    <xdr:ext cx="378565"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61017" y="136163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140336</xdr:rowOff>
    </xdr:from>
    <xdr:to>
      <xdr:col>41</xdr:col>
      <xdr:colOff>101600</xdr:colOff>
      <xdr:row>79</xdr:row>
      <xdr:rowOff>70486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1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61613</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606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107378</xdr:rowOff>
    </xdr:from>
    <xdr:to>
      <xdr:col>36</xdr:col>
      <xdr:colOff>165100</xdr:colOff>
      <xdr:row>79</xdr:row>
      <xdr:rowOff>37528</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80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28655</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37428" y="13573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11173</xdr:rowOff>
    </xdr:from>
    <xdr:to>
      <xdr:col>54</xdr:col>
      <xdr:colOff>189865</xdr:colOff>
      <xdr:row>98</xdr:row>
      <xdr:rowOff>153005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41673"/>
          <a:ext cx="1270" cy="1513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156832</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5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153005</xdr:rowOff>
    </xdr:from>
    <xdr:to>
      <xdr:col>55</xdr:col>
      <xdr:colOff>88900</xdr:colOff>
      <xdr:row>98</xdr:row>
      <xdr:rowOff>153005</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55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129300</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16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11173</xdr:rowOff>
    </xdr:from>
    <xdr:to>
      <xdr:col>55</xdr:col>
      <xdr:colOff>88900</xdr:colOff>
      <xdr:row>90</xdr:row>
      <xdr:rowOff>11173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41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6944</xdr:rowOff>
    </xdr:from>
    <xdr:to>
      <xdr:col>55</xdr:col>
      <xdr:colOff>0</xdr:colOff>
      <xdr:row>98</xdr:row>
      <xdr:rowOff>8072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809044"/>
          <a:ext cx="838200" cy="1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94159</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5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71282</xdr:rowOff>
    </xdr:from>
    <xdr:to>
      <xdr:col>55</xdr:col>
      <xdr:colOff>50800</xdr:colOff>
      <xdr:row>98</xdr:row>
      <xdr:rowOff>1432</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0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8072</xdr:rowOff>
    </xdr:from>
    <xdr:to>
      <xdr:col>50</xdr:col>
      <xdr:colOff>114300</xdr:colOff>
      <xdr:row>98</xdr:row>
      <xdr:rowOff>9771</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10172"/>
          <a:ext cx="889000" cy="1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116294</xdr:rowOff>
    </xdr:from>
    <xdr:to>
      <xdr:col>50</xdr:col>
      <xdr:colOff>165100</xdr:colOff>
      <xdr:row>98</xdr:row>
      <xdr:rowOff>46444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46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62971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522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123211</xdr:rowOff>
    </xdr:from>
    <xdr:to>
      <xdr:col>45</xdr:col>
      <xdr:colOff>177800</xdr:colOff>
      <xdr:row>98</xdr:row>
      <xdr:rowOff>9771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753861"/>
          <a:ext cx="889000" cy="58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139436</xdr:rowOff>
    </xdr:from>
    <xdr:to>
      <xdr:col>46</xdr:col>
      <xdr:colOff>38100</xdr:colOff>
      <xdr:row>98</xdr:row>
      <xdr:rowOff>69586</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60713</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862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26322</xdr:rowOff>
    </xdr:from>
    <xdr:to>
      <xdr:col>41</xdr:col>
      <xdr:colOff>50800</xdr:colOff>
      <xdr:row>97</xdr:row>
      <xdr:rowOff>123211</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656972"/>
          <a:ext cx="889000" cy="96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136723</xdr:rowOff>
    </xdr:from>
    <xdr:to>
      <xdr:col>41</xdr:col>
      <xdr:colOff>101600</xdr:colOff>
      <xdr:row>98</xdr:row>
      <xdr:rowOff>66873</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7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58000</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860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114412</xdr:rowOff>
    </xdr:from>
    <xdr:to>
      <xdr:col>36</xdr:col>
      <xdr:colOff>165100</xdr:colOff>
      <xdr:row>98</xdr:row>
      <xdr:rowOff>44562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45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35689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83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127594</xdr:rowOff>
    </xdr:from>
    <xdr:to>
      <xdr:col>55</xdr:col>
      <xdr:colOff>50800</xdr:colOff>
      <xdr:row>98</xdr:row>
      <xdr:rowOff>57744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5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106021</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36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128722</xdr:rowOff>
    </xdr:from>
    <xdr:to>
      <xdr:col>50</xdr:col>
      <xdr:colOff>165100</xdr:colOff>
      <xdr:row>98</xdr:row>
      <xdr:rowOff>58872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5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49999</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852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130421</xdr:rowOff>
    </xdr:from>
    <xdr:to>
      <xdr:col>46</xdr:col>
      <xdr:colOff>38100</xdr:colOff>
      <xdr:row>98</xdr:row>
      <xdr:rowOff>60571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76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77098</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536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72411</xdr:rowOff>
    </xdr:from>
    <xdr:to>
      <xdr:col>41</xdr:col>
      <xdr:colOff>101600</xdr:colOff>
      <xdr:row>98</xdr:row>
      <xdr:rowOff>2561</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70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19088</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478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146972</xdr:rowOff>
    </xdr:from>
    <xdr:to>
      <xdr:col>36</xdr:col>
      <xdr:colOff>165100</xdr:colOff>
      <xdr:row>97</xdr:row>
      <xdr:rowOff>77122</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60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93649</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381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13558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499958"/>
          <a:ext cx="1269" cy="1154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159305</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74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131685</xdr:rowOff>
    </xdr:from>
    <xdr:ext cx="534377"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13558</xdr:rowOff>
    </xdr:from>
    <xdr:to>
      <xdr:col>86</xdr:col>
      <xdr:colOff>25400</xdr:colOff>
      <xdr:row>32</xdr:row>
      <xdr:rowOff>13558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499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76755</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204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53878</xdr:rowOff>
    </xdr:from>
    <xdr:to>
      <xdr:col>85</xdr:col>
      <xdr:colOff>177800</xdr:colOff>
      <xdr:row>38</xdr:row>
      <xdr:rowOff>155478</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64577</xdr:rowOff>
    </xdr:from>
    <xdr:to>
      <xdr:col>81</xdr:col>
      <xdr:colOff>101600</xdr:colOff>
      <xdr:row>38</xdr:row>
      <xdr:rowOff>166177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79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11254</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354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139700</xdr:rowOff>
    </xdr:from>
    <xdr:to>
      <xdr:col>76</xdr:col>
      <xdr:colOff>114300</xdr:colOff>
      <xdr:row>38</xdr:row>
      <xdr:rowOff>139700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48986</xdr:rowOff>
    </xdr:from>
    <xdr:to>
      <xdr:col>76</xdr:col>
      <xdr:colOff>165100</xdr:colOff>
      <xdr:row>38</xdr:row>
      <xdr:rowOff>150586</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64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167114</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139700</xdr:rowOff>
    </xdr:from>
    <xdr:to>
      <xdr:col>71</xdr:col>
      <xdr:colOff>177800</xdr:colOff>
      <xdr:row>38</xdr:row>
      <xdr:rowOff>139700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38243</xdr:rowOff>
    </xdr:from>
    <xdr:to>
      <xdr:col>72</xdr:col>
      <xdr:colOff>38100</xdr:colOff>
      <xdr:row>38</xdr:row>
      <xdr:rowOff>139843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53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156369</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328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51090</xdr:rowOff>
    </xdr:from>
    <xdr:to>
      <xdr:col>67</xdr:col>
      <xdr:colOff>101600</xdr:colOff>
      <xdr:row>38</xdr:row>
      <xdr:rowOff>152690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6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169217</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34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32305</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4740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88900</xdr:rowOff>
    </xdr:from>
    <xdr:to>
      <xdr:col>72</xdr:col>
      <xdr:colOff>38100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10177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88900</xdr:rowOff>
    </xdr:from>
    <xdr:to>
      <xdr:col>67</xdr:col>
      <xdr:colOff>101600</xdr:colOff>
      <xdr:row>39</xdr:row>
      <xdr:rowOff>19050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8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65367</xdr:rowOff>
    </xdr:from>
    <xdr:to>
      <xdr:col>85</xdr:col>
      <xdr:colOff>126364</xdr:colOff>
      <xdr:row>78</xdr:row>
      <xdr:rowOff>147016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238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150843</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23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147016</xdr:rowOff>
    </xdr:from>
    <xdr:to>
      <xdr:col>86</xdr:col>
      <xdr:colOff>25400</xdr:colOff>
      <xdr:row>78</xdr:row>
      <xdr:rowOff>147016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20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12044</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2013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65367</xdr:rowOff>
    </xdr:from>
    <xdr:to>
      <xdr:col>86</xdr:col>
      <xdr:colOff>25400</xdr:colOff>
      <xdr:row>71</xdr:row>
      <xdr:rowOff>65367</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238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9233</xdr:rowOff>
    </xdr:from>
    <xdr:to>
      <xdr:col>85</xdr:col>
      <xdr:colOff>127000</xdr:colOff>
      <xdr:row>75</xdr:row>
      <xdr:rowOff>108496</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2867983"/>
          <a:ext cx="838200" cy="99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53788</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83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75361</xdr:rowOff>
    </xdr:from>
    <xdr:to>
      <xdr:col>85</xdr:col>
      <xdr:colOff>177800</xdr:colOff>
      <xdr:row>77</xdr:row>
      <xdr:rowOff>5511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10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108496</xdr:rowOff>
    </xdr:from>
    <xdr:to>
      <xdr:col>81</xdr:col>
      <xdr:colOff>50800</xdr:colOff>
      <xdr:row>75</xdr:row>
      <xdr:rowOff>123825</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2967246"/>
          <a:ext cx="889000" cy="15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74918</xdr:rowOff>
    </xdr:from>
    <xdr:to>
      <xdr:col>81</xdr:col>
      <xdr:colOff>101600</xdr:colOff>
      <xdr:row>77</xdr:row>
      <xdr:rowOff>5068</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0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167645</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19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123825</xdr:rowOff>
    </xdr:from>
    <xdr:to>
      <xdr:col>76</xdr:col>
      <xdr:colOff>114300</xdr:colOff>
      <xdr:row>75</xdr:row>
      <xdr:rowOff>146596</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2982575"/>
          <a:ext cx="889000" cy="22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82335</xdr:rowOff>
    </xdr:from>
    <xdr:to>
      <xdr:col>76</xdr:col>
      <xdr:colOff>165100</xdr:colOff>
      <xdr:row>77</xdr:row>
      <xdr:rowOff>12485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1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3612</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20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146596</xdr:rowOff>
    </xdr:from>
    <xdr:to>
      <xdr:col>71</xdr:col>
      <xdr:colOff>177800</xdr:colOff>
      <xdr:row>76</xdr:row>
      <xdr:rowOff>28372</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005346"/>
          <a:ext cx="889000" cy="5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94971</xdr:rowOff>
    </xdr:from>
    <xdr:to>
      <xdr:col>72</xdr:col>
      <xdr:colOff>38100</xdr:colOff>
      <xdr:row>77</xdr:row>
      <xdr:rowOff>25121</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16248</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217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111544</xdr:rowOff>
    </xdr:from>
    <xdr:to>
      <xdr:col>67</xdr:col>
      <xdr:colOff>101600</xdr:colOff>
      <xdr:row>77</xdr:row>
      <xdr:rowOff>41694</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32821</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234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129883</xdr:rowOff>
    </xdr:from>
    <xdr:to>
      <xdr:col>85</xdr:col>
      <xdr:colOff>177800</xdr:colOff>
      <xdr:row>75</xdr:row>
      <xdr:rowOff>60033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281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152760</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2668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57696</xdr:rowOff>
    </xdr:from>
    <xdr:to>
      <xdr:col>81</xdr:col>
      <xdr:colOff>101600</xdr:colOff>
      <xdr:row>75</xdr:row>
      <xdr:rowOff>159296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291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4373</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2691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73025</xdr:rowOff>
    </xdr:from>
    <xdr:to>
      <xdr:col>76</xdr:col>
      <xdr:colOff>165100</xdr:colOff>
      <xdr:row>76</xdr:row>
      <xdr:rowOff>3175</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293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19702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2707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95796</xdr:rowOff>
    </xdr:from>
    <xdr:to>
      <xdr:col>72</xdr:col>
      <xdr:colOff>38100</xdr:colOff>
      <xdr:row>76</xdr:row>
      <xdr:rowOff>25946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2954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42473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2729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149022</xdr:rowOff>
    </xdr:from>
    <xdr:to>
      <xdr:col>67</xdr:col>
      <xdr:colOff>101600</xdr:colOff>
      <xdr:row>76</xdr:row>
      <xdr:rowOff>79172</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00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95699</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278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83835</xdr:rowOff>
    </xdr:from>
    <xdr:to>
      <xdr:col>85</xdr:col>
      <xdr:colOff>126364</xdr:colOff>
      <xdr:row>98</xdr:row>
      <xdr:rowOff>138750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857235"/>
          <a:ext cx="1269" cy="1083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142577</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46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138750</xdr:rowOff>
    </xdr:from>
    <xdr:to>
      <xdr:col>86</xdr:col>
      <xdr:colOff>25400</xdr:colOff>
      <xdr:row>98</xdr:row>
      <xdr:rowOff>138750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0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30512</xdr:rowOff>
    </xdr:from>
    <xdr:ext cx="599010"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632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83835</xdr:rowOff>
    </xdr:from>
    <xdr:to>
      <xdr:col>86</xdr:col>
      <xdr:colOff>25400</xdr:colOff>
      <xdr:row>92</xdr:row>
      <xdr:rowOff>83835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857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58172</xdr:rowOff>
    </xdr:from>
    <xdr:to>
      <xdr:col>85</xdr:col>
      <xdr:colOff>127000</xdr:colOff>
      <xdr:row>98</xdr:row>
      <xdr:rowOff>76236</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860272"/>
          <a:ext cx="838200" cy="18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11537</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421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160110</xdr:rowOff>
    </xdr:from>
    <xdr:to>
      <xdr:col>85</xdr:col>
      <xdr:colOff>177800</xdr:colOff>
      <xdr:row>98</xdr:row>
      <xdr:rowOff>90260</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58172</xdr:rowOff>
    </xdr:from>
    <xdr:to>
      <xdr:col>81</xdr:col>
      <xdr:colOff>50800</xdr:colOff>
      <xdr:row>98</xdr:row>
      <xdr:rowOff>97893</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860272"/>
          <a:ext cx="889000" cy="3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159491</xdr:rowOff>
    </xdr:from>
    <xdr:to>
      <xdr:col>81</xdr:col>
      <xdr:colOff>101600</xdr:colOff>
      <xdr:row>98</xdr:row>
      <xdr:rowOff>89641</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0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106168</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56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84644</xdr:rowOff>
    </xdr:from>
    <xdr:to>
      <xdr:col>76</xdr:col>
      <xdr:colOff>114300</xdr:colOff>
      <xdr:row>98</xdr:row>
      <xdr:rowOff>97893</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886744"/>
          <a:ext cx="889000" cy="13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150467</xdr:rowOff>
    </xdr:from>
    <xdr:to>
      <xdr:col>76</xdr:col>
      <xdr:colOff>165100</xdr:colOff>
      <xdr:row>98</xdr:row>
      <xdr:rowOff>80617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8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97144</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655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84644</xdr:rowOff>
    </xdr:from>
    <xdr:to>
      <xdr:col>71</xdr:col>
      <xdr:colOff>177800</xdr:colOff>
      <xdr:row>98</xdr:row>
      <xdr:rowOff>129006</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886744"/>
          <a:ext cx="889000" cy="44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136554</xdr:rowOff>
    </xdr:from>
    <xdr:to>
      <xdr:col>72</xdr:col>
      <xdr:colOff>38100</xdr:colOff>
      <xdr:row>98</xdr:row>
      <xdr:rowOff>66704</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76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83231</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654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12264</xdr:rowOff>
    </xdr:from>
    <xdr:to>
      <xdr:col>67</xdr:col>
      <xdr:colOff>101600</xdr:colOff>
      <xdr:row>98</xdr:row>
      <xdr:rowOff>113864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1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130391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8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25436</xdr:rowOff>
    </xdr:from>
    <xdr:to>
      <xdr:col>85</xdr:col>
      <xdr:colOff>177800</xdr:colOff>
      <xdr:row>98</xdr:row>
      <xdr:rowOff>127036</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2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138536</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69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7372</xdr:rowOff>
    </xdr:from>
    <xdr:to>
      <xdr:col>81</xdr:col>
      <xdr:colOff>101600</xdr:colOff>
      <xdr:row>98</xdr:row>
      <xdr:rowOff>108972</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0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100099</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902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47093</xdr:rowOff>
    </xdr:from>
    <xdr:to>
      <xdr:col>76</xdr:col>
      <xdr:colOff>165100</xdr:colOff>
      <xdr:row>98</xdr:row>
      <xdr:rowOff>148693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849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139820</xdr:rowOff>
    </xdr:from>
    <xdr:ext cx="469744"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57428" y="16941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33844</xdr:rowOff>
    </xdr:from>
    <xdr:to>
      <xdr:col>72</xdr:col>
      <xdr:colOff>38100</xdr:colOff>
      <xdr:row>98</xdr:row>
      <xdr:rowOff>135444</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83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126571</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92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78206</xdr:rowOff>
    </xdr:from>
    <xdr:to>
      <xdr:col>67</xdr:col>
      <xdr:colOff>101600</xdr:colOff>
      <xdr:row>99</xdr:row>
      <xdr:rowOff>8356</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8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170933</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79428" y="16973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97683</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412633"/>
          <a:ext cx="1269" cy="1242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44360</xdr:rowOff>
    </xdr:from>
    <xdr:ext cx="534377"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5187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97683</xdr:rowOff>
    </xdr:from>
    <xdr:to>
      <xdr:col>116</xdr:col>
      <xdr:colOff>152400</xdr:colOff>
      <xdr:row>31</xdr:row>
      <xdr:rowOff>97683</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412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43825</xdr:rowOff>
    </xdr:from>
    <xdr:to>
      <xdr:col>116</xdr:col>
      <xdr:colOff>63500</xdr:colOff>
      <xdr:row>38</xdr:row>
      <xdr:rowOff>81498</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1323300" y="6558925"/>
          <a:ext cx="838200" cy="37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3603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347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152176</xdr:rowOff>
    </xdr:from>
    <xdr:to>
      <xdr:col>116</xdr:col>
      <xdr:colOff>114300</xdr:colOff>
      <xdr:row>38</xdr:row>
      <xdr:rowOff>82327</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49582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81498</xdr:rowOff>
    </xdr:from>
    <xdr:to>
      <xdr:col>111</xdr:col>
      <xdr:colOff>177800</xdr:colOff>
      <xdr:row>38</xdr:row>
      <xdr:rowOff>95992</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0434300" y="6596598"/>
          <a:ext cx="889000" cy="14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160726</xdr:rowOff>
    </xdr:from>
    <xdr:to>
      <xdr:col>112</xdr:col>
      <xdr:colOff>38100</xdr:colOff>
      <xdr:row>38</xdr:row>
      <xdr:rowOff>90876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0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107403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279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95992</xdr:rowOff>
    </xdr:from>
    <xdr:to>
      <xdr:col>107</xdr:col>
      <xdr:colOff>50800</xdr:colOff>
      <xdr:row>38</xdr:row>
      <xdr:rowOff>122875</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19545300" y="6611092"/>
          <a:ext cx="889000" cy="26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166167</xdr:rowOff>
    </xdr:from>
    <xdr:to>
      <xdr:col>107</xdr:col>
      <xdr:colOff>101600</xdr:colOff>
      <xdr:row>38</xdr:row>
      <xdr:rowOff>96317</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112844</xdr:rowOff>
    </xdr:from>
    <xdr:ext cx="469744"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199428" y="6285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103444</xdr:rowOff>
    </xdr:from>
    <xdr:to>
      <xdr:col>102</xdr:col>
      <xdr:colOff>114300</xdr:colOff>
      <xdr:row>38</xdr:row>
      <xdr:rowOff>122875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18544"/>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5552</xdr:rowOff>
    </xdr:from>
    <xdr:to>
      <xdr:col>102</xdr:col>
      <xdr:colOff>165100</xdr:colOff>
      <xdr:row>38</xdr:row>
      <xdr:rowOff>107152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123679</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295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5644</xdr:rowOff>
    </xdr:from>
    <xdr:to>
      <xdr:col>98</xdr:col>
      <xdr:colOff>38100</xdr:colOff>
      <xdr:row>38</xdr:row>
      <xdr:rowOff>107244</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2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123771</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295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164475</xdr:rowOff>
    </xdr:from>
    <xdr:to>
      <xdr:col>116</xdr:col>
      <xdr:colOff>114300</xdr:colOff>
      <xdr:row>38</xdr:row>
      <xdr:rowOff>94625</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50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130603</xdr:rowOff>
    </xdr:from>
    <xdr:ext cx="469744"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474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30698</xdr:rowOff>
    </xdr:from>
    <xdr:to>
      <xdr:col>112</xdr:col>
      <xdr:colOff>38100</xdr:colOff>
      <xdr:row>38</xdr:row>
      <xdr:rowOff>132298</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545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123425</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6638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45192</xdr:rowOff>
    </xdr:from>
    <xdr:to>
      <xdr:col>107</xdr:col>
      <xdr:colOff>101600</xdr:colOff>
      <xdr:row>38</xdr:row>
      <xdr:rowOff>146792</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560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137919</xdr:rowOff>
    </xdr:from>
    <xdr:ext cx="378565"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245017" y="66530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72075</xdr:rowOff>
    </xdr:from>
    <xdr:to>
      <xdr:col>102</xdr:col>
      <xdr:colOff>165100</xdr:colOff>
      <xdr:row>39</xdr:row>
      <xdr:rowOff>2225</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587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164802</xdr:rowOff>
    </xdr:from>
    <xdr:ext cx="378565"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6017" y="66799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52644</xdr:rowOff>
    </xdr:from>
    <xdr:to>
      <xdr:col>98</xdr:col>
      <xdr:colOff>38100</xdr:colOff>
      <xdr:row>38</xdr:row>
      <xdr:rowOff>154244</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567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145371</xdr:rowOff>
    </xdr:from>
    <xdr:ext cx="378565"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7017" y="66604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54627</xdr:rowOff>
    </xdr:from>
    <xdr:ext cx="46717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820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54478</xdr:rowOff>
    </xdr:from>
    <xdr:to>
      <xdr:col>116</xdr:col>
      <xdr:colOff>62864</xdr:colOff>
      <xdr:row>58</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626978"/>
          <a:ext cx="1269" cy="1456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1155</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402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54478</xdr:rowOff>
    </xdr:from>
    <xdr:to>
      <xdr:col>116</xdr:col>
      <xdr:colOff>152400</xdr:colOff>
      <xdr:row>50</xdr:row>
      <xdr:rowOff>54478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626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139060</xdr:rowOff>
    </xdr:from>
    <xdr:to>
      <xdr:col>116</xdr:col>
      <xdr:colOff>63500</xdr:colOff>
      <xdr:row>58</xdr:row>
      <xdr:rowOff>139700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21323300" y="10083160"/>
          <a:ext cx="8382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29115</xdr:rowOff>
    </xdr:from>
    <xdr:ext cx="378565"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980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6238</xdr:rowOff>
    </xdr:from>
    <xdr:to>
      <xdr:col>116</xdr:col>
      <xdr:colOff>114300</xdr:colOff>
      <xdr:row>58</xdr:row>
      <xdr:rowOff>107838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995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138329</xdr:rowOff>
    </xdr:from>
    <xdr:to>
      <xdr:col>111</xdr:col>
      <xdr:colOff>177800</xdr:colOff>
      <xdr:row>58</xdr:row>
      <xdr:rowOff>139060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0434300" y="10082429"/>
          <a:ext cx="889000" cy="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3678</xdr:rowOff>
    </xdr:from>
    <xdr:to>
      <xdr:col>112</xdr:col>
      <xdr:colOff>38100</xdr:colOff>
      <xdr:row>58</xdr:row>
      <xdr:rowOff>105278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99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56</xdr:row>
      <xdr:rowOff>121805</xdr:rowOff>
    </xdr:from>
    <xdr:ext cx="378565"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134017" y="9723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137780</xdr:rowOff>
    </xdr:from>
    <xdr:to>
      <xdr:col>107</xdr:col>
      <xdr:colOff>50800</xdr:colOff>
      <xdr:row>58</xdr:row>
      <xdr:rowOff>138329</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10081880"/>
          <a:ext cx="889000" cy="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569</xdr:rowOff>
    </xdr:from>
    <xdr:to>
      <xdr:col>107</xdr:col>
      <xdr:colOff>101600</xdr:colOff>
      <xdr:row>58</xdr:row>
      <xdr:rowOff>102169</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9944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56</xdr:row>
      <xdr:rowOff>118696</xdr:rowOff>
    </xdr:from>
    <xdr:ext cx="378565"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245017" y="9719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136134</xdr:rowOff>
    </xdr:from>
    <xdr:to>
      <xdr:col>102</xdr:col>
      <xdr:colOff>114300</xdr:colOff>
      <xdr:row>58</xdr:row>
      <xdr:rowOff>137780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656300" y="10080234"/>
          <a:ext cx="889000" cy="1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160772</xdr:rowOff>
    </xdr:from>
    <xdr:to>
      <xdr:col>102</xdr:col>
      <xdr:colOff>165100</xdr:colOff>
      <xdr:row>58</xdr:row>
      <xdr:rowOff>90922</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9933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107449</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9708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128036</xdr:rowOff>
    </xdr:from>
    <xdr:to>
      <xdr:col>98</xdr:col>
      <xdr:colOff>38100</xdr:colOff>
      <xdr:row>58</xdr:row>
      <xdr:rowOff>58186</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9900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74713</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9675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3827</xdr:rowOff>
    </xdr:from>
    <xdr:ext cx="249299"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94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88260</xdr:rowOff>
    </xdr:from>
    <xdr:to>
      <xdr:col>112</xdr:col>
      <xdr:colOff>38100</xdr:colOff>
      <xdr:row>59</xdr:row>
      <xdr:rowOff>18410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1003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9537</xdr:rowOff>
    </xdr:from>
    <xdr:ext cx="24929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198650" y="101250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87529</xdr:rowOff>
    </xdr:from>
    <xdr:to>
      <xdr:col>107</xdr:col>
      <xdr:colOff>101600</xdr:colOff>
      <xdr:row>59</xdr:row>
      <xdr:rowOff>17679</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1003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59</xdr:row>
      <xdr:rowOff>8806</xdr:rowOff>
    </xdr:from>
    <xdr:ext cx="313932"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77333" y="101243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86980</xdr:rowOff>
    </xdr:from>
    <xdr:to>
      <xdr:col>102</xdr:col>
      <xdr:colOff>165100</xdr:colOff>
      <xdr:row>59</xdr:row>
      <xdr:rowOff>17130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1003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59</xdr:row>
      <xdr:rowOff>8257</xdr:rowOff>
    </xdr:from>
    <xdr:ext cx="313932"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88333" y="101238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85334</xdr:rowOff>
    </xdr:from>
    <xdr:to>
      <xdr:col>98</xdr:col>
      <xdr:colOff>38100</xdr:colOff>
      <xdr:row>59</xdr:row>
      <xdr:rowOff>15484</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10029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59</xdr:row>
      <xdr:rowOff>6611</xdr:rowOff>
    </xdr:from>
    <xdr:ext cx="313932"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99333" y="1012216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49142</xdr:rowOff>
    </xdr:from>
    <xdr:to>
      <xdr:col>116</xdr:col>
      <xdr:colOff>62864</xdr:colOff>
      <xdr:row>78</xdr:row>
      <xdr:rowOff>101099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2222092"/>
          <a:ext cx="1269" cy="12521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104926</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478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101099</xdr:rowOff>
    </xdr:from>
    <xdr:to>
      <xdr:col>116</xdr:col>
      <xdr:colOff>152400</xdr:colOff>
      <xdr:row>78</xdr:row>
      <xdr:rowOff>101099</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474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167269</xdr:rowOff>
    </xdr:from>
    <xdr:ext cx="534377"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997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49142</xdr:rowOff>
    </xdr:from>
    <xdr:to>
      <xdr:col>116</xdr:col>
      <xdr:colOff>152400</xdr:colOff>
      <xdr:row>71</xdr:row>
      <xdr:rowOff>49142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2222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95548</xdr:rowOff>
    </xdr:from>
    <xdr:to>
      <xdr:col>116</xdr:col>
      <xdr:colOff>63500</xdr:colOff>
      <xdr:row>75</xdr:row>
      <xdr:rowOff>121053</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2954298"/>
          <a:ext cx="838200" cy="25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117260</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760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138833</xdr:rowOff>
    </xdr:from>
    <xdr:to>
      <xdr:col>116</xdr:col>
      <xdr:colOff>114300</xdr:colOff>
      <xdr:row>76</xdr:row>
      <xdr:rowOff>68982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975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121053</xdr:rowOff>
    </xdr:from>
    <xdr:to>
      <xdr:col>111</xdr:col>
      <xdr:colOff>177800</xdr:colOff>
      <xdr:row>75</xdr:row>
      <xdr:rowOff>155735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2979803"/>
          <a:ext cx="889000" cy="34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103629</xdr:rowOff>
    </xdr:from>
    <xdr:to>
      <xdr:col>112</xdr:col>
      <xdr:colOff>38100</xdr:colOff>
      <xdr:row>76</xdr:row>
      <xdr:rowOff>33778</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296237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24905</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3055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155735</xdr:rowOff>
    </xdr:from>
    <xdr:to>
      <xdr:col>107</xdr:col>
      <xdr:colOff>50800</xdr:colOff>
      <xdr:row>76</xdr:row>
      <xdr:rowOff>54367</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3014485"/>
          <a:ext cx="889000" cy="70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154769</xdr:rowOff>
    </xdr:from>
    <xdr:to>
      <xdr:col>107</xdr:col>
      <xdr:colOff>101600</xdr:colOff>
      <xdr:row>76</xdr:row>
      <xdr:rowOff>84919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3013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76046</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310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54367</xdr:rowOff>
    </xdr:from>
    <xdr:to>
      <xdr:col>102</xdr:col>
      <xdr:colOff>114300</xdr:colOff>
      <xdr:row>76</xdr:row>
      <xdr:rowOff>109558</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18656300" y="13084567"/>
          <a:ext cx="889000" cy="55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13463</xdr:rowOff>
    </xdr:from>
    <xdr:to>
      <xdr:col>102</xdr:col>
      <xdr:colOff>165100</xdr:colOff>
      <xdr:row>76</xdr:row>
      <xdr:rowOff>115063</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3043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106190</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313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168584</xdr:rowOff>
    </xdr:from>
    <xdr:to>
      <xdr:col>98</xdr:col>
      <xdr:colOff>38100</xdr:colOff>
      <xdr:row>76</xdr:row>
      <xdr:rowOff>98734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302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115261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28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44748</xdr:rowOff>
    </xdr:from>
    <xdr:to>
      <xdr:col>116</xdr:col>
      <xdr:colOff>114300</xdr:colOff>
      <xdr:row>75</xdr:row>
      <xdr:rowOff>146348</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2903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67625</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754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70253</xdr:rowOff>
    </xdr:from>
    <xdr:to>
      <xdr:col>112</xdr:col>
      <xdr:colOff>38100</xdr:colOff>
      <xdr:row>76</xdr:row>
      <xdr:rowOff>403</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2929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16930</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704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104935</xdr:rowOff>
    </xdr:from>
    <xdr:to>
      <xdr:col>107</xdr:col>
      <xdr:colOff>101600</xdr:colOff>
      <xdr:row>76</xdr:row>
      <xdr:rowOff>35085</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296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51612</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738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3567</xdr:rowOff>
    </xdr:from>
    <xdr:to>
      <xdr:col>102</xdr:col>
      <xdr:colOff>165100</xdr:colOff>
      <xdr:row>76</xdr:row>
      <xdr:rowOff>105167</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303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121694</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808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58758</xdr:rowOff>
    </xdr:from>
    <xdr:to>
      <xdr:col>98</xdr:col>
      <xdr:colOff>38100</xdr:colOff>
      <xdr:row>76</xdr:row>
      <xdr:rowOff>160358</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3088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151485</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89111" y="13181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前年度と比較して扶助費が大幅に増大しているのは保育所等運営費負担金（令和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828,713</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722,822</a:t>
          </a:r>
          <a:r>
            <a:rPr kumimoji="1" lang="ja-JP" altLang="en-US" sz="1300">
              <a:latin typeface="ＭＳ Ｐゴシック" panose="020B0600070205080204" pitchFamily="50" charset="-128"/>
              <a:ea typeface="ＭＳ Ｐゴシック" panose="020B0600070205080204" pitchFamily="50" charset="-128"/>
            </a:rPr>
            <a:t>千円）、定額減税補足給付金（令和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260,080</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千円）等があったためである。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物件費が前年度より増加したのは小学校基本設計業務委託料（令和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88,000</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千円）、家庭ごみ収集等業務委託料（令和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33,330</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千円）等があったためである。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普通建設事業費が前年度から減少したのは主に田原本町駅周辺市街地整備推進事業（令和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1,050,428</a:t>
          </a:r>
          <a:r>
            <a:rPr kumimoji="1" lang="ja-JP" altLang="en-US" sz="1300">
              <a:latin typeface="ＭＳ Ｐゴシック" panose="020B0600070205080204" pitchFamily="50" charset="-128"/>
              <a:ea typeface="ＭＳ Ｐゴシック" panose="020B0600070205080204" pitchFamily="50" charset="-128"/>
            </a:rPr>
            <a:t>千円）によるものである。</a:t>
          </a:r>
        </a:p>
        <a:p>
          <a:r>
            <a:rPr kumimoji="1" lang="ja-JP" altLang="en-US" sz="1300">
              <a:latin typeface="ＭＳ Ｐゴシック" panose="020B0600070205080204" pitchFamily="50" charset="-128"/>
              <a:ea typeface="ＭＳ Ｐゴシック" panose="020B0600070205080204" pitchFamily="50" charset="-128"/>
            </a:rPr>
            <a:t>また人件費が前年度より増加したのは人数の増加に伴う給与の増等によるものである。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義務的経費のうち、公債費の増加は、繰り上げ償還（令和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252,067</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千円）を行ったことによるものである。</a:t>
          </a:r>
        </a:p>
        <a:p>
          <a:r>
            <a:rPr kumimoji="1" lang="ja-JP" altLang="en-US" sz="1300">
              <a:latin typeface="ＭＳ Ｐゴシック" panose="020B0600070205080204" pitchFamily="50" charset="-128"/>
              <a:ea typeface="ＭＳ Ｐゴシック" panose="020B0600070205080204" pitchFamily="50" charset="-128"/>
            </a:rPr>
            <a:t>なお公債費は高止まりで推移していく見込みである。そのような状況を鑑み、普通建設事業についてより計画的に実行できるよう、公共施設の整備基金を活用するなどの取組を行い、公債費の上昇を抑制し、財政の健全化に努めていく。</a:t>
          </a:r>
        </a:p>
        <a:p>
          <a:endParaRPr kumimoji="1" lang="ja-JP" altLang="en-US"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奈良県田原本町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31,379
30,989
21.09
15,001,165
14,112,552
879,840
7,985,014
10,949,533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11.7
13.7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117602</xdr:rowOff>
    </xdr:from>
    <xdr:to>
      <xdr:col>24</xdr:col>
      <xdr:colOff>62865</xdr:colOff>
      <xdr:row>38</xdr:row>
      <xdr:rowOff>32258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61102"/>
          <a:ext cx="1270" cy="1286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36085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32258</xdr:rowOff>
    </xdr:from>
    <xdr:to>
      <xdr:col>24</xdr:col>
      <xdr:colOff>152400</xdr:colOff>
      <xdr:row>38</xdr:row>
      <xdr:rowOff>32258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4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64279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36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117602</xdr:rowOff>
    </xdr:from>
    <xdr:to>
      <xdr:col>24</xdr:col>
      <xdr:colOff>152400</xdr:colOff>
      <xdr:row>30</xdr:row>
      <xdr:rowOff>117602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61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10541</xdr:rowOff>
    </xdr:from>
    <xdr:to>
      <xdr:col>24</xdr:col>
      <xdr:colOff>63500</xdr:colOff>
      <xdr:row>35</xdr:row>
      <xdr:rowOff>68453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3797300" y="6011291"/>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12336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841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160909</xdr:rowOff>
    </xdr:from>
    <xdr:to>
      <xdr:col>24</xdr:col>
      <xdr:colOff>114300</xdr:colOff>
      <xdr:row>35</xdr:row>
      <xdr:rowOff>91059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990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10541</xdr:rowOff>
    </xdr:from>
    <xdr:to>
      <xdr:col>19</xdr:col>
      <xdr:colOff>177800</xdr:colOff>
      <xdr:row>35</xdr:row>
      <xdr:rowOff>31115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11291"/>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167767</xdr:rowOff>
    </xdr:from>
    <xdr:to>
      <xdr:col>20</xdr:col>
      <xdr:colOff>38100</xdr:colOff>
      <xdr:row>35</xdr:row>
      <xdr:rowOff>97917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997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89044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08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31115</xdr:rowOff>
    </xdr:from>
    <xdr:to>
      <xdr:col>15</xdr:col>
      <xdr:colOff>50800</xdr:colOff>
      <xdr:row>35</xdr:row>
      <xdr:rowOff>45593</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31865"/>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29845</xdr:rowOff>
    </xdr:from>
    <xdr:to>
      <xdr:col>15</xdr:col>
      <xdr:colOff>101600</xdr:colOff>
      <xdr:row>35</xdr:row>
      <xdr:rowOff>131445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3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122572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2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162941</xdr:rowOff>
    </xdr:from>
    <xdr:to>
      <xdr:col>10</xdr:col>
      <xdr:colOff>114300</xdr:colOff>
      <xdr:row>35</xdr:row>
      <xdr:rowOff>45593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5992241"/>
          <a:ext cx="889000" cy="5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30607</xdr:rowOff>
    </xdr:from>
    <xdr:to>
      <xdr:col>10</xdr:col>
      <xdr:colOff>165100</xdr:colOff>
      <xdr:row>35</xdr:row>
      <xdr:rowOff>132207</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31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123334</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24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30988</xdr:rowOff>
    </xdr:from>
    <xdr:to>
      <xdr:col>6</xdr:col>
      <xdr:colOff>38100</xdr:colOff>
      <xdr:row>35</xdr:row>
      <xdr:rowOff>132588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31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123715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24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17653</xdr:rowOff>
    </xdr:from>
    <xdr:to>
      <xdr:col>24</xdr:col>
      <xdr:colOff>114300</xdr:colOff>
      <xdr:row>35</xdr:row>
      <xdr:rowOff>119253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018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167530</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996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131191</xdr:rowOff>
    </xdr:from>
    <xdr:to>
      <xdr:col>20</xdr:col>
      <xdr:colOff>38100</xdr:colOff>
      <xdr:row>35</xdr:row>
      <xdr:rowOff>61341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60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77868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3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151765</xdr:rowOff>
    </xdr:from>
    <xdr:to>
      <xdr:col>15</xdr:col>
      <xdr:colOff>101600</xdr:colOff>
      <xdr:row>35</xdr:row>
      <xdr:rowOff>81915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81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98442</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56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166243</xdr:rowOff>
    </xdr:from>
    <xdr:to>
      <xdr:col>10</xdr:col>
      <xdr:colOff>165100</xdr:colOff>
      <xdr:row>35</xdr:row>
      <xdr:rowOff>96393</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995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112920</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70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112141</xdr:rowOff>
    </xdr:from>
    <xdr:to>
      <xdr:col>6</xdr:col>
      <xdr:colOff>38100</xdr:colOff>
      <xdr:row>35</xdr:row>
      <xdr:rowOff>42291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941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58818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716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134621</xdr:rowOff>
    </xdr:from>
    <xdr:to>
      <xdr:col>24</xdr:col>
      <xdr:colOff>62865</xdr:colOff>
      <xdr:row>58</xdr:row>
      <xdr:rowOff>80992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707121"/>
          <a:ext cx="1270" cy="1317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84819</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28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80992</xdr:rowOff>
    </xdr:from>
    <xdr:to>
      <xdr:col>24</xdr:col>
      <xdr:colOff>152400</xdr:colOff>
      <xdr:row>58</xdr:row>
      <xdr:rowOff>80992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81298</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82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381,333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134621</xdr:rowOff>
    </xdr:from>
    <xdr:to>
      <xdr:col>24</xdr:col>
      <xdr:colOff>152400</xdr:colOff>
      <xdr:row>50</xdr:row>
      <xdr:rowOff>134621</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707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5973</xdr:rowOff>
    </xdr:from>
    <xdr:to>
      <xdr:col>24</xdr:col>
      <xdr:colOff>63500</xdr:colOff>
      <xdr:row>58</xdr:row>
      <xdr:rowOff>9775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950073"/>
          <a:ext cx="838200" cy="3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72710</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739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49833</xdr:rowOff>
    </xdr:from>
    <xdr:to>
      <xdr:col>24</xdr:col>
      <xdr:colOff>114300</xdr:colOff>
      <xdr:row>57</xdr:row>
      <xdr:rowOff>151433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822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5973</xdr:rowOff>
    </xdr:from>
    <xdr:to>
      <xdr:col>19</xdr:col>
      <xdr:colOff>177800</xdr:colOff>
      <xdr:row>58</xdr:row>
      <xdr:rowOff>30886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50073"/>
          <a:ext cx="889000" cy="2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74917</xdr:rowOff>
    </xdr:from>
    <xdr:to>
      <xdr:col>20</xdr:col>
      <xdr:colOff>38100</xdr:colOff>
      <xdr:row>58</xdr:row>
      <xdr:rowOff>5067</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84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21594</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622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12907</xdr:rowOff>
    </xdr:from>
    <xdr:to>
      <xdr:col>15</xdr:col>
      <xdr:colOff>50800</xdr:colOff>
      <xdr:row>58</xdr:row>
      <xdr:rowOff>30886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57007"/>
          <a:ext cx="889000" cy="17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68829</xdr:rowOff>
    </xdr:from>
    <xdr:to>
      <xdr:col>15</xdr:col>
      <xdr:colOff>101600</xdr:colOff>
      <xdr:row>57</xdr:row>
      <xdr:rowOff>170429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84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15506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616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14134</xdr:rowOff>
    </xdr:from>
    <xdr:to>
      <xdr:col>10</xdr:col>
      <xdr:colOff>114300</xdr:colOff>
      <xdr:row>58</xdr:row>
      <xdr:rowOff>12907</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615334"/>
          <a:ext cx="889000" cy="341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60892</xdr:rowOff>
    </xdr:from>
    <xdr:to>
      <xdr:col>10</xdr:col>
      <xdr:colOff>165100</xdr:colOff>
      <xdr:row>57</xdr:row>
      <xdr:rowOff>162492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833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7569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608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67636</xdr:rowOff>
    </xdr:from>
    <xdr:to>
      <xdr:col>6</xdr:col>
      <xdr:colOff>38100</xdr:colOff>
      <xdr:row>55</xdr:row>
      <xdr:rowOff>169236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4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14313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272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130425</xdr:rowOff>
    </xdr:from>
    <xdr:to>
      <xdr:col>24</xdr:col>
      <xdr:colOff>114300</xdr:colOff>
      <xdr:row>58</xdr:row>
      <xdr:rowOff>60575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903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45352</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818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126623</xdr:rowOff>
    </xdr:from>
    <xdr:to>
      <xdr:col>20</xdr:col>
      <xdr:colOff>38100</xdr:colOff>
      <xdr:row>58</xdr:row>
      <xdr:rowOff>56773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9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47900</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92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151536</xdr:rowOff>
    </xdr:from>
    <xdr:to>
      <xdr:col>15</xdr:col>
      <xdr:colOff>101600</xdr:colOff>
      <xdr:row>58</xdr:row>
      <xdr:rowOff>81686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2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72813</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10016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133557</xdr:rowOff>
    </xdr:from>
    <xdr:to>
      <xdr:col>10</xdr:col>
      <xdr:colOff>165100</xdr:colOff>
      <xdr:row>58</xdr:row>
      <xdr:rowOff>63707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906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54834</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998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134784</xdr:rowOff>
    </xdr:from>
    <xdr:to>
      <xdr:col>6</xdr:col>
      <xdr:colOff>38100</xdr:colOff>
      <xdr:row>56</xdr:row>
      <xdr:rowOff>64934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564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56061</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657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141743</xdr:rowOff>
    </xdr:from>
    <xdr:to>
      <xdr:col>24</xdr:col>
      <xdr:colOff>62865</xdr:colOff>
      <xdr:row>77</xdr:row>
      <xdr:rowOff>133299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143243"/>
          <a:ext cx="1270" cy="1191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137126</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38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133299</xdr:rowOff>
    </xdr:from>
    <xdr:to>
      <xdr:col>24</xdr:col>
      <xdr:colOff>152400</xdr:colOff>
      <xdr:row>77</xdr:row>
      <xdr:rowOff>133299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88420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918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141743</xdr:rowOff>
    </xdr:from>
    <xdr:to>
      <xdr:col>24</xdr:col>
      <xdr:colOff>152400</xdr:colOff>
      <xdr:row>70</xdr:row>
      <xdr:rowOff>141743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143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11585</xdr:rowOff>
    </xdr:from>
    <xdr:to>
      <xdr:col>24</xdr:col>
      <xdr:colOff>63500</xdr:colOff>
      <xdr:row>76</xdr:row>
      <xdr:rowOff>115232</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3041785"/>
          <a:ext cx="838200" cy="103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116806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041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93929</xdr:rowOff>
    </xdr:from>
    <xdr:to>
      <xdr:col>24</xdr:col>
      <xdr:colOff>114300</xdr:colOff>
      <xdr:row>76</xdr:row>
      <xdr:rowOff>24079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952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115232</xdr:rowOff>
    </xdr:from>
    <xdr:to>
      <xdr:col>19</xdr:col>
      <xdr:colOff>177800</xdr:colOff>
      <xdr:row>76</xdr:row>
      <xdr:rowOff>165875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3145432"/>
          <a:ext cx="889000" cy="5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32069</xdr:rowOff>
    </xdr:from>
    <xdr:to>
      <xdr:col>20</xdr:col>
      <xdr:colOff>38100</xdr:colOff>
      <xdr:row>76</xdr:row>
      <xdr:rowOff>133669</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62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150197</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83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156342</xdr:rowOff>
    </xdr:from>
    <xdr:to>
      <xdr:col>15</xdr:col>
      <xdr:colOff>50800</xdr:colOff>
      <xdr:row>76</xdr:row>
      <xdr:rowOff>165875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3186542"/>
          <a:ext cx="889000" cy="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104887</xdr:rowOff>
    </xdr:from>
    <xdr:to>
      <xdr:col>15</xdr:col>
      <xdr:colOff>101600</xdr:colOff>
      <xdr:row>77</xdr:row>
      <xdr:rowOff>35037</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35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51564</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910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156342</xdr:rowOff>
    </xdr:from>
    <xdr:to>
      <xdr:col>10</xdr:col>
      <xdr:colOff>114300</xdr:colOff>
      <xdr:row>78</xdr:row>
      <xdr:rowOff>26360</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186542"/>
          <a:ext cx="889000" cy="212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26896</xdr:rowOff>
    </xdr:from>
    <xdr:to>
      <xdr:col>10</xdr:col>
      <xdr:colOff>165100</xdr:colOff>
      <xdr:row>76</xdr:row>
      <xdr:rowOff>128496</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5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145023</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832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66193</xdr:rowOff>
    </xdr:from>
    <xdr:to>
      <xdr:col>6</xdr:col>
      <xdr:colOff>38100</xdr:colOff>
      <xdr:row>77</xdr:row>
      <xdr:rowOff>167793</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26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12870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043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132235</xdr:rowOff>
    </xdr:from>
    <xdr:to>
      <xdr:col>24</xdr:col>
      <xdr:colOff>114300</xdr:colOff>
      <xdr:row>76</xdr:row>
      <xdr:rowOff>62384</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9909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110662</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969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64432</xdr:rowOff>
    </xdr:from>
    <xdr:to>
      <xdr:col>20</xdr:col>
      <xdr:colOff>38100</xdr:colOff>
      <xdr:row>76</xdr:row>
      <xdr:rowOff>166032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3094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157159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3187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115075</xdr:rowOff>
    </xdr:from>
    <xdr:to>
      <xdr:col>15</xdr:col>
      <xdr:colOff>101600</xdr:colOff>
      <xdr:row>77</xdr:row>
      <xdr:rowOff>45225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314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36352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238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105542</xdr:rowOff>
    </xdr:from>
    <xdr:to>
      <xdr:col>10</xdr:col>
      <xdr:colOff>165100</xdr:colOff>
      <xdr:row>77</xdr:row>
      <xdr:rowOff>35692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135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26819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228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147010</xdr:rowOff>
    </xdr:from>
    <xdr:to>
      <xdr:col>6</xdr:col>
      <xdr:colOff>38100</xdr:colOff>
      <xdr:row>78</xdr:row>
      <xdr:rowOff>77160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34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68287</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3441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60040</xdr:rowOff>
    </xdr:from>
    <xdr:to>
      <xdr:col>24</xdr:col>
      <xdr:colOff>62865</xdr:colOff>
      <xdr:row>99</xdr:row>
      <xdr:rowOff>66762</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490540"/>
          <a:ext cx="1270" cy="1549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70589</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704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66762</xdr:rowOff>
    </xdr:from>
    <xdr:to>
      <xdr:col>24</xdr:col>
      <xdr:colOff>152400</xdr:colOff>
      <xdr:row>99</xdr:row>
      <xdr:rowOff>66762</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7040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6717</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265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125,227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60040</xdr:rowOff>
    </xdr:from>
    <xdr:to>
      <xdr:col>24</xdr:col>
      <xdr:colOff>152400</xdr:colOff>
      <xdr:row>90</xdr:row>
      <xdr:rowOff>60040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490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131866</xdr:rowOff>
    </xdr:from>
    <xdr:to>
      <xdr:col>24</xdr:col>
      <xdr:colOff>63500</xdr:colOff>
      <xdr:row>97</xdr:row>
      <xdr:rowOff>143083</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762516"/>
          <a:ext cx="838200" cy="11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96217</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554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73340</xdr:rowOff>
    </xdr:from>
    <xdr:to>
      <xdr:col>24</xdr:col>
      <xdr:colOff>114300</xdr:colOff>
      <xdr:row>98</xdr:row>
      <xdr:rowOff>3490</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70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59232</xdr:rowOff>
    </xdr:from>
    <xdr:to>
      <xdr:col>19</xdr:col>
      <xdr:colOff>177800</xdr:colOff>
      <xdr:row>97</xdr:row>
      <xdr:rowOff>143083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689882"/>
          <a:ext cx="889000" cy="83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100895</xdr:rowOff>
    </xdr:from>
    <xdr:to>
      <xdr:col>20</xdr:col>
      <xdr:colOff>38100</xdr:colOff>
      <xdr:row>98</xdr:row>
      <xdr:rowOff>31045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73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22172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824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59232</xdr:rowOff>
    </xdr:from>
    <xdr:to>
      <xdr:col>15</xdr:col>
      <xdr:colOff>50800</xdr:colOff>
      <xdr:row>97</xdr:row>
      <xdr:rowOff>75205</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689882"/>
          <a:ext cx="889000" cy="15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60584</xdr:rowOff>
    </xdr:from>
    <xdr:to>
      <xdr:col>15</xdr:col>
      <xdr:colOff>101600</xdr:colOff>
      <xdr:row>97</xdr:row>
      <xdr:rowOff>162184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91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153311</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783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75205</xdr:rowOff>
    </xdr:from>
    <xdr:to>
      <xdr:col>10</xdr:col>
      <xdr:colOff>114300</xdr:colOff>
      <xdr:row>98</xdr:row>
      <xdr:rowOff>7280</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05855"/>
          <a:ext cx="889000" cy="10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71968</xdr:rowOff>
    </xdr:from>
    <xdr:to>
      <xdr:col>10</xdr:col>
      <xdr:colOff>165100</xdr:colOff>
      <xdr:row>98</xdr:row>
      <xdr:rowOff>2118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0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164695</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795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22180</xdr:rowOff>
    </xdr:from>
    <xdr:to>
      <xdr:col>6</xdr:col>
      <xdr:colOff>38100</xdr:colOff>
      <xdr:row>98</xdr:row>
      <xdr:rowOff>123780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82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114907</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917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81066</xdr:rowOff>
    </xdr:from>
    <xdr:to>
      <xdr:col>24</xdr:col>
      <xdr:colOff>114300</xdr:colOff>
      <xdr:row>98</xdr:row>
      <xdr:rowOff>11216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711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59493</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69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92283</xdr:rowOff>
    </xdr:from>
    <xdr:to>
      <xdr:col>20</xdr:col>
      <xdr:colOff>38100</xdr:colOff>
      <xdr:row>98</xdr:row>
      <xdr:rowOff>22433</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72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38960</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498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8432</xdr:rowOff>
    </xdr:from>
    <xdr:to>
      <xdr:col>15</xdr:col>
      <xdr:colOff>101600</xdr:colOff>
      <xdr:row>97</xdr:row>
      <xdr:rowOff>110032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39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126559</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414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24405</xdr:rowOff>
    </xdr:from>
    <xdr:to>
      <xdr:col>10</xdr:col>
      <xdr:colOff>165100</xdr:colOff>
      <xdr:row>97</xdr:row>
      <xdr:rowOff>126005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55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142532</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430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127930</xdr:rowOff>
    </xdr:from>
    <xdr:to>
      <xdr:col>6</xdr:col>
      <xdr:colOff>38100</xdr:colOff>
      <xdr:row>98</xdr:row>
      <xdr:rowOff>58080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5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74607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53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39116</xdr:rowOff>
    </xdr:from>
    <xdr:to>
      <xdr:col>54</xdr:col>
      <xdr:colOff>189865</xdr:colOff>
      <xdr:row>39</xdr:row>
      <xdr:rowOff>98878</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2616"/>
          <a:ext cx="1270" cy="160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157243</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57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39116</xdr:rowOff>
    </xdr:from>
    <xdr:to>
      <xdr:col>55</xdr:col>
      <xdr:colOff>88900</xdr:colOff>
      <xdr:row>30</xdr:row>
      <xdr:rowOff>39116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2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157008</xdr:rowOff>
    </xdr:from>
    <xdr:to>
      <xdr:col>55</xdr:col>
      <xdr:colOff>0</xdr:colOff>
      <xdr:row>38</xdr:row>
      <xdr:rowOff>157662</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672108"/>
          <a:ext cx="838200" cy="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115696</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5934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92819</xdr:rowOff>
    </xdr:from>
    <xdr:to>
      <xdr:col>55</xdr:col>
      <xdr:colOff>50800</xdr:colOff>
      <xdr:row>39</xdr:row>
      <xdr:rowOff>22969</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07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157662</xdr:rowOff>
    </xdr:from>
    <xdr:to>
      <xdr:col>50</xdr:col>
      <xdr:colOff>114300</xdr:colOff>
      <xdr:row>38</xdr:row>
      <xdr:rowOff>157988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672762"/>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64081</xdr:rowOff>
    </xdr:from>
    <xdr:to>
      <xdr:col>50</xdr:col>
      <xdr:colOff>165100</xdr:colOff>
      <xdr:row>38</xdr:row>
      <xdr:rowOff>165681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79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10758</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544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157988</xdr:rowOff>
    </xdr:from>
    <xdr:to>
      <xdr:col>45</xdr:col>
      <xdr:colOff>177800</xdr:colOff>
      <xdr:row>38</xdr:row>
      <xdr:rowOff>158314</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673088"/>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92166</xdr:rowOff>
    </xdr:from>
    <xdr:to>
      <xdr:col>46</xdr:col>
      <xdr:colOff>38100</xdr:colOff>
      <xdr:row>39</xdr:row>
      <xdr:rowOff>22316</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0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38843</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824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158314</xdr:rowOff>
    </xdr:from>
    <xdr:to>
      <xdr:col>41</xdr:col>
      <xdr:colOff>50800</xdr:colOff>
      <xdr:row>38</xdr:row>
      <xdr:rowOff>158314</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6972300" y="66734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91186</xdr:rowOff>
    </xdr:from>
    <xdr:to>
      <xdr:col>41</xdr:col>
      <xdr:colOff>101600</xdr:colOff>
      <xdr:row>39</xdr:row>
      <xdr:rowOff>21336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6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37863</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8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88574</xdr:rowOff>
    </xdr:from>
    <xdr:to>
      <xdr:col>36</xdr:col>
      <xdr:colOff>165100</xdr:colOff>
      <xdr:row>39</xdr:row>
      <xdr:rowOff>18724</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3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35250</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789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106208</xdr:rowOff>
    </xdr:from>
    <xdr:to>
      <xdr:col>55</xdr:col>
      <xdr:colOff>50800</xdr:colOff>
      <xdr:row>39</xdr:row>
      <xdr:rowOff>36358</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2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71246</xdr:rowOff>
    </xdr:from>
    <xdr:ext cx="378565"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863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106862</xdr:rowOff>
    </xdr:from>
    <xdr:to>
      <xdr:col>50</xdr:col>
      <xdr:colOff>165100</xdr:colOff>
      <xdr:row>39</xdr:row>
      <xdr:rowOff>37012</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21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28139</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50017" y="67146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107188</xdr:rowOff>
    </xdr:from>
    <xdr:to>
      <xdr:col>46</xdr:col>
      <xdr:colOff>38100</xdr:colOff>
      <xdr:row>39</xdr:row>
      <xdr:rowOff>37338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22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28465</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61017" y="67150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107514</xdr:rowOff>
    </xdr:from>
    <xdr:to>
      <xdr:col>41</xdr:col>
      <xdr:colOff>101600</xdr:colOff>
      <xdr:row>39</xdr:row>
      <xdr:rowOff>37664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22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28791</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2017" y="67153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107514</xdr:rowOff>
    </xdr:from>
    <xdr:to>
      <xdr:col>36</xdr:col>
      <xdr:colOff>165100</xdr:colOff>
      <xdr:row>39</xdr:row>
      <xdr:rowOff>37664</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22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28791</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17" y="67153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31267</xdr:rowOff>
    </xdr:from>
    <xdr:to>
      <xdr:col>54</xdr:col>
      <xdr:colOff>189865</xdr:colOff>
      <xdr:row>59</xdr:row>
      <xdr:rowOff>29496</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75217"/>
          <a:ext cx="1270" cy="13698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33323</xdr:rowOff>
    </xdr:from>
    <xdr:ext cx="378565"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488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29496</xdr:rowOff>
    </xdr:from>
    <xdr:to>
      <xdr:col>55</xdr:col>
      <xdr:colOff>88900</xdr:colOff>
      <xdr:row>59</xdr:row>
      <xdr:rowOff>29496</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149394</xdr:rowOff>
    </xdr:from>
    <xdr:ext cx="534377"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5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72,692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31267</xdr:rowOff>
    </xdr:from>
    <xdr:to>
      <xdr:col>55</xdr:col>
      <xdr:colOff>88900</xdr:colOff>
      <xdr:row>51</xdr:row>
      <xdr:rowOff>31267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75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88456</xdr:rowOff>
    </xdr:from>
    <xdr:to>
      <xdr:col>55</xdr:col>
      <xdr:colOff>0</xdr:colOff>
      <xdr:row>58</xdr:row>
      <xdr:rowOff>114326</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10032556"/>
          <a:ext cx="838200" cy="25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169346</xdr:rowOff>
    </xdr:from>
    <xdr:ext cx="469744"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705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146469</xdr:rowOff>
    </xdr:from>
    <xdr:to>
      <xdr:col>55</xdr:col>
      <xdr:colOff>50800</xdr:colOff>
      <xdr:row>58</xdr:row>
      <xdr:rowOff>76619</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19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88456</xdr:rowOff>
    </xdr:from>
    <xdr:to>
      <xdr:col>50</xdr:col>
      <xdr:colOff>114300</xdr:colOff>
      <xdr:row>58</xdr:row>
      <xdr:rowOff>135661</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8750300" y="10032556"/>
          <a:ext cx="889000" cy="47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125552</xdr:rowOff>
    </xdr:from>
    <xdr:to>
      <xdr:col>50</xdr:col>
      <xdr:colOff>165100</xdr:colOff>
      <xdr:row>58</xdr:row>
      <xdr:rowOff>55702</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98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72229</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67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123489</xdr:rowOff>
    </xdr:from>
    <xdr:to>
      <xdr:col>45</xdr:col>
      <xdr:colOff>177800</xdr:colOff>
      <xdr:row>58</xdr:row>
      <xdr:rowOff>135661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10067589"/>
          <a:ext cx="889000" cy="12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152241</xdr:rowOff>
    </xdr:from>
    <xdr:to>
      <xdr:col>46</xdr:col>
      <xdr:colOff>38100</xdr:colOff>
      <xdr:row>58</xdr:row>
      <xdr:rowOff>82391</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24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98918</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515428" y="9700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112478</xdr:rowOff>
    </xdr:from>
    <xdr:to>
      <xdr:col>41</xdr:col>
      <xdr:colOff>50800</xdr:colOff>
      <xdr:row>58</xdr:row>
      <xdr:rowOff>123489</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a:off x="6972300" y="10056578"/>
          <a:ext cx="889000" cy="1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154660</xdr:rowOff>
    </xdr:from>
    <xdr:to>
      <xdr:col>41</xdr:col>
      <xdr:colOff>101600</xdr:colOff>
      <xdr:row>58</xdr:row>
      <xdr:rowOff>84810</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2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101337</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626428" y="9702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134372</xdr:rowOff>
    </xdr:from>
    <xdr:to>
      <xdr:col>36</xdr:col>
      <xdr:colOff>165100</xdr:colOff>
      <xdr:row>58</xdr:row>
      <xdr:rowOff>64522</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81049</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682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63526</xdr:rowOff>
    </xdr:from>
    <xdr:to>
      <xdr:col>55</xdr:col>
      <xdr:colOff>50800</xdr:colOff>
      <xdr:row>58</xdr:row>
      <xdr:rowOff>165126</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1000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149903</xdr:rowOff>
    </xdr:from>
    <xdr:ext cx="469744"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22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37656</xdr:rowOff>
    </xdr:from>
    <xdr:to>
      <xdr:col>50</xdr:col>
      <xdr:colOff>165100</xdr:colOff>
      <xdr:row>58</xdr:row>
      <xdr:rowOff>139256</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981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130383</xdr:rowOff>
    </xdr:from>
    <xdr:ext cx="469744"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04428" y="10074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84861</xdr:rowOff>
    </xdr:from>
    <xdr:to>
      <xdr:col>46</xdr:col>
      <xdr:colOff>38100</xdr:colOff>
      <xdr:row>59</xdr:row>
      <xdr:rowOff>15011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10028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6138</xdr:rowOff>
    </xdr:from>
    <xdr:ext cx="469744"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15428"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72689</xdr:rowOff>
    </xdr:from>
    <xdr:to>
      <xdr:col>41</xdr:col>
      <xdr:colOff>101600</xdr:colOff>
      <xdr:row>59</xdr:row>
      <xdr:rowOff>2839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1001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165416</xdr:rowOff>
    </xdr:from>
    <xdr:ext cx="469744"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626428" y="10109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61678</xdr:rowOff>
    </xdr:from>
    <xdr:to>
      <xdr:col>36</xdr:col>
      <xdr:colOff>165100</xdr:colOff>
      <xdr:row>58</xdr:row>
      <xdr:rowOff>163278</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0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58</xdr:row>
      <xdr:rowOff>154405</xdr:rowOff>
    </xdr:from>
    <xdr:ext cx="469744"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37428" y="10098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167875</xdr:rowOff>
    </xdr:from>
    <xdr:to>
      <xdr:col>54</xdr:col>
      <xdr:colOff>189865</xdr:colOff>
      <xdr:row>79</xdr:row>
      <xdr:rowOff>38906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69375"/>
          <a:ext cx="1270" cy="1414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42733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87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38906</xdr:rowOff>
    </xdr:from>
    <xdr:to>
      <xdr:col>55</xdr:col>
      <xdr:colOff>88900</xdr:colOff>
      <xdr:row>79</xdr:row>
      <xdr:rowOff>38906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3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114552</xdr:rowOff>
    </xdr:from>
    <xdr:ext cx="534377"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94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167875</xdr:rowOff>
    </xdr:from>
    <xdr:to>
      <xdr:col>55</xdr:col>
      <xdr:colOff>88900</xdr:colOff>
      <xdr:row>70</xdr:row>
      <xdr:rowOff>167875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69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7513</xdr:rowOff>
    </xdr:from>
    <xdr:to>
      <xdr:col>55</xdr:col>
      <xdr:colOff>0</xdr:colOff>
      <xdr:row>79</xdr:row>
      <xdr:rowOff>9322</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552063"/>
          <a:ext cx="838200" cy="1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50588</xdr:rowOff>
    </xdr:from>
    <xdr:ext cx="469744"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252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27711</xdr:rowOff>
    </xdr:from>
    <xdr:to>
      <xdr:col>55</xdr:col>
      <xdr:colOff>50800</xdr:colOff>
      <xdr:row>78</xdr:row>
      <xdr:rowOff>129311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0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4330</xdr:rowOff>
    </xdr:from>
    <xdr:to>
      <xdr:col>50</xdr:col>
      <xdr:colOff>114300</xdr:colOff>
      <xdr:row>79</xdr:row>
      <xdr:rowOff>9322</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548880"/>
          <a:ext cx="889000" cy="4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22320</xdr:rowOff>
    </xdr:from>
    <xdr:to>
      <xdr:col>50</xdr:col>
      <xdr:colOff>165100</xdr:colOff>
      <xdr:row>78</xdr:row>
      <xdr:rowOff>123920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39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140447</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404428" y="13170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2521</xdr:rowOff>
    </xdr:from>
    <xdr:to>
      <xdr:col>45</xdr:col>
      <xdr:colOff>177800</xdr:colOff>
      <xdr:row>79</xdr:row>
      <xdr:rowOff>4330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547071"/>
          <a:ext cx="889000" cy="1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158547</xdr:rowOff>
    </xdr:from>
    <xdr:to>
      <xdr:col>46</xdr:col>
      <xdr:colOff>38100</xdr:colOff>
      <xdr:row>78</xdr:row>
      <xdr:rowOff>88697</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360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105224</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515428" y="13135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123013</xdr:rowOff>
    </xdr:from>
    <xdr:to>
      <xdr:col>41</xdr:col>
      <xdr:colOff>50800</xdr:colOff>
      <xdr:row>79</xdr:row>
      <xdr:rowOff>2521</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496113"/>
          <a:ext cx="889000" cy="50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168511</xdr:rowOff>
    </xdr:from>
    <xdr:to>
      <xdr:col>41</xdr:col>
      <xdr:colOff>101600</xdr:colOff>
      <xdr:row>78</xdr:row>
      <xdr:rowOff>98661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70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115188</xdr:rowOff>
    </xdr:from>
    <xdr:ext cx="469744"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626428" y="13145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123780</xdr:rowOff>
    </xdr:from>
    <xdr:to>
      <xdr:col>36</xdr:col>
      <xdr:colOff>165100</xdr:colOff>
      <xdr:row>78</xdr:row>
      <xdr:rowOff>53930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25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70457</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0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128163</xdr:rowOff>
    </xdr:from>
    <xdr:to>
      <xdr:col>55</xdr:col>
      <xdr:colOff>50800</xdr:colOff>
      <xdr:row>79</xdr:row>
      <xdr:rowOff>58313</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0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43090</xdr:rowOff>
    </xdr:from>
    <xdr:ext cx="469744"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16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129972</xdr:rowOff>
    </xdr:from>
    <xdr:to>
      <xdr:col>50</xdr:col>
      <xdr:colOff>165100</xdr:colOff>
      <xdr:row>79</xdr:row>
      <xdr:rowOff>60122</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0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51249</xdr:rowOff>
    </xdr:from>
    <xdr:ext cx="469744"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404428" y="13595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124980</xdr:rowOff>
    </xdr:from>
    <xdr:to>
      <xdr:col>46</xdr:col>
      <xdr:colOff>38100</xdr:colOff>
      <xdr:row>79</xdr:row>
      <xdr:rowOff>55130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49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46257</xdr:rowOff>
    </xdr:from>
    <xdr:ext cx="469744"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15428" y="13590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123171</xdr:rowOff>
    </xdr:from>
    <xdr:to>
      <xdr:col>41</xdr:col>
      <xdr:colOff>101600</xdr:colOff>
      <xdr:row>79</xdr:row>
      <xdr:rowOff>53321</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96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44448</xdr:rowOff>
    </xdr:from>
    <xdr:ext cx="469744"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626428" y="13588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72213</xdr:rowOff>
    </xdr:from>
    <xdr:to>
      <xdr:col>36</xdr:col>
      <xdr:colOff>165100</xdr:colOff>
      <xdr:row>79</xdr:row>
      <xdr:rowOff>2363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164940</xdr:rowOff>
    </xdr:from>
    <xdr:ext cx="469744"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37428" y="13538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53454</xdr:rowOff>
    </xdr:from>
    <xdr:to>
      <xdr:col>54</xdr:col>
      <xdr:colOff>189865</xdr:colOff>
      <xdr:row>97</xdr:row>
      <xdr:rowOff>163601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83954"/>
          <a:ext cx="1270" cy="1310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167428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798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163601</xdr:rowOff>
    </xdr:from>
    <xdr:to>
      <xdr:col>55</xdr:col>
      <xdr:colOff>88900</xdr:colOff>
      <xdr:row>97</xdr:row>
      <xdr:rowOff>163601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794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131</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59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120,791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53454</xdr:rowOff>
    </xdr:from>
    <xdr:to>
      <xdr:col>55</xdr:col>
      <xdr:colOff>88900</xdr:colOff>
      <xdr:row>90</xdr:row>
      <xdr:rowOff>53454</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83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163182</xdr:rowOff>
    </xdr:from>
    <xdr:to>
      <xdr:col>55</xdr:col>
      <xdr:colOff>0</xdr:colOff>
      <xdr:row>96</xdr:row>
      <xdr:rowOff>74968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108032"/>
          <a:ext cx="838200" cy="426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161701</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2780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138824</xdr:rowOff>
    </xdr:from>
    <xdr:to>
      <xdr:col>55</xdr:col>
      <xdr:colOff>50800</xdr:colOff>
      <xdr:row>96</xdr:row>
      <xdr:rowOff>68974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426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163182</xdr:rowOff>
    </xdr:from>
    <xdr:to>
      <xdr:col>50</xdr:col>
      <xdr:colOff>114300</xdr:colOff>
      <xdr:row>95</xdr:row>
      <xdr:rowOff>46304</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108032"/>
          <a:ext cx="889000" cy="226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140779</xdr:rowOff>
    </xdr:from>
    <xdr:to>
      <xdr:col>50</xdr:col>
      <xdr:colOff>165100</xdr:colOff>
      <xdr:row>96</xdr:row>
      <xdr:rowOff>70929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42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62056</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521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58077</xdr:rowOff>
    </xdr:from>
    <xdr:to>
      <xdr:col>45</xdr:col>
      <xdr:colOff>177800</xdr:colOff>
      <xdr:row>95</xdr:row>
      <xdr:rowOff>46304</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174377"/>
          <a:ext cx="889000" cy="159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140336</xdr:rowOff>
    </xdr:from>
    <xdr:to>
      <xdr:col>46</xdr:col>
      <xdr:colOff>38100</xdr:colOff>
      <xdr:row>96</xdr:row>
      <xdr:rowOff>70486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42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61613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520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58077</xdr:rowOff>
    </xdr:from>
    <xdr:to>
      <xdr:col>41</xdr:col>
      <xdr:colOff>50800</xdr:colOff>
      <xdr:row>94</xdr:row>
      <xdr:rowOff>85128</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174377"/>
          <a:ext cx="889000" cy="2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164948</xdr:rowOff>
    </xdr:from>
    <xdr:to>
      <xdr:col>41</xdr:col>
      <xdr:colOff>101600</xdr:colOff>
      <xdr:row>96</xdr:row>
      <xdr:rowOff>95098</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45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86225</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545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927</xdr:rowOff>
    </xdr:from>
    <xdr:to>
      <xdr:col>36</xdr:col>
      <xdr:colOff>165100</xdr:colOff>
      <xdr:row>96</xdr:row>
      <xdr:rowOff>102527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46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93654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55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24168</xdr:rowOff>
    </xdr:from>
    <xdr:to>
      <xdr:col>55</xdr:col>
      <xdr:colOff>50800</xdr:colOff>
      <xdr:row>96</xdr:row>
      <xdr:rowOff>125768</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48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2595</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461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112382</xdr:rowOff>
    </xdr:from>
    <xdr:to>
      <xdr:col>50</xdr:col>
      <xdr:colOff>165100</xdr:colOff>
      <xdr:row>94</xdr:row>
      <xdr:rowOff>42532</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05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59059</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72111" y="15832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166954</xdr:rowOff>
    </xdr:from>
    <xdr:to>
      <xdr:col>46</xdr:col>
      <xdr:colOff>38100</xdr:colOff>
      <xdr:row>95</xdr:row>
      <xdr:rowOff>97104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283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113631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058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7277</xdr:rowOff>
    </xdr:from>
    <xdr:to>
      <xdr:col>41</xdr:col>
      <xdr:colOff>101600</xdr:colOff>
      <xdr:row>94</xdr:row>
      <xdr:rowOff>108877</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12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125404</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589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34328</xdr:rowOff>
    </xdr:from>
    <xdr:to>
      <xdr:col>36</xdr:col>
      <xdr:colOff>165100</xdr:colOff>
      <xdr:row>94</xdr:row>
      <xdr:rowOff>135928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15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152455</xdr:rowOff>
    </xdr:from>
    <xdr:ext cx="534377"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705111" y="15925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27131</xdr:rowOff>
    </xdr:from>
    <xdr:to>
      <xdr:col>85</xdr:col>
      <xdr:colOff>126364</xdr:colOff>
      <xdr:row>39</xdr:row>
      <xdr:rowOff>58482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342081"/>
          <a:ext cx="1269" cy="140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62309</xdr:rowOff>
    </xdr:from>
    <xdr:ext cx="534377" cy="25904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748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58482</xdr:rowOff>
    </xdr:from>
    <xdr:to>
      <xdr:col>86</xdr:col>
      <xdr:colOff>25400</xdr:colOff>
      <xdr:row>39</xdr:row>
      <xdr:rowOff>58482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74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145258</xdr:rowOff>
    </xdr:from>
    <xdr:ext cx="534377" cy="259045"/>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117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54,197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27131</xdr:rowOff>
    </xdr:from>
    <xdr:to>
      <xdr:col>86</xdr:col>
      <xdr:colOff>25400</xdr:colOff>
      <xdr:row>31</xdr:row>
      <xdr:rowOff>27131</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34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143554</xdr:rowOff>
    </xdr:from>
    <xdr:to>
      <xdr:col>85</xdr:col>
      <xdr:colOff>127000</xdr:colOff>
      <xdr:row>38</xdr:row>
      <xdr:rowOff>58972</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5481300" y="648720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142507</xdr:rowOff>
    </xdr:from>
    <xdr:ext cx="534377" cy="2590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3147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119630</xdr:rowOff>
    </xdr:from>
    <xdr:to>
      <xdr:col>85</xdr:col>
      <xdr:colOff>177800</xdr:colOff>
      <xdr:row>38</xdr:row>
      <xdr:rowOff>49780</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463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143554</xdr:rowOff>
    </xdr:from>
    <xdr:to>
      <xdr:col>81</xdr:col>
      <xdr:colOff>50800</xdr:colOff>
      <xdr:row>38</xdr:row>
      <xdr:rowOff>59233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6487204"/>
          <a:ext cx="889000" cy="87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168159</xdr:rowOff>
    </xdr:from>
    <xdr:to>
      <xdr:col>81</xdr:col>
      <xdr:colOff>101600</xdr:colOff>
      <xdr:row>38</xdr:row>
      <xdr:rowOff>98309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51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89436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4111" y="6604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20273</xdr:rowOff>
    </xdr:from>
    <xdr:to>
      <xdr:col>76</xdr:col>
      <xdr:colOff>114300</xdr:colOff>
      <xdr:row>38</xdr:row>
      <xdr:rowOff>59233</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3703300" y="6535373"/>
          <a:ext cx="889000" cy="38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4677</xdr:rowOff>
    </xdr:from>
    <xdr:to>
      <xdr:col>76</xdr:col>
      <xdr:colOff>165100</xdr:colOff>
      <xdr:row>38</xdr:row>
      <xdr:rowOff>106277</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519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122804</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5111" y="6295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138492</xdr:rowOff>
    </xdr:from>
    <xdr:to>
      <xdr:col>71</xdr:col>
      <xdr:colOff>177800</xdr:colOff>
      <xdr:row>38</xdr:row>
      <xdr:rowOff>20273</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6482142"/>
          <a:ext cx="889000" cy="53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162052</xdr:rowOff>
    </xdr:from>
    <xdr:to>
      <xdr:col>72</xdr:col>
      <xdr:colOff>38100</xdr:colOff>
      <xdr:row>38</xdr:row>
      <xdr:rowOff>92202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83329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6111" y="6598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134261</xdr:rowOff>
    </xdr:from>
    <xdr:to>
      <xdr:col>67</xdr:col>
      <xdr:colOff>101600</xdr:colOff>
      <xdr:row>38</xdr:row>
      <xdr:rowOff>64411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477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55538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7111" y="6570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8172</xdr:rowOff>
    </xdr:from>
    <xdr:to>
      <xdr:col>85</xdr:col>
      <xdr:colOff>177800</xdr:colOff>
      <xdr:row>38</xdr:row>
      <xdr:rowOff>109772</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652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158049</xdr:rowOff>
    </xdr:from>
    <xdr:ext cx="534377" cy="25904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6501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92754</xdr:rowOff>
    </xdr:from>
    <xdr:to>
      <xdr:col>81</xdr:col>
      <xdr:colOff>101600</xdr:colOff>
      <xdr:row>38</xdr:row>
      <xdr:rowOff>22904</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643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39431</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4111" y="6211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8433</xdr:rowOff>
    </xdr:from>
    <xdr:to>
      <xdr:col>76</xdr:col>
      <xdr:colOff>165100</xdr:colOff>
      <xdr:row>38</xdr:row>
      <xdr:rowOff>110033</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6523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101160</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5111" y="6616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140923</xdr:rowOff>
    </xdr:from>
    <xdr:to>
      <xdr:col>72</xdr:col>
      <xdr:colOff>38100</xdr:colOff>
      <xdr:row>38</xdr:row>
      <xdr:rowOff>71073</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6484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87600</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6111" y="6259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87692</xdr:rowOff>
    </xdr:from>
    <xdr:to>
      <xdr:col>67</xdr:col>
      <xdr:colOff>101600</xdr:colOff>
      <xdr:row>38</xdr:row>
      <xdr:rowOff>17842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6431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34369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7111" y="6206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7606</xdr:rowOff>
    </xdr:from>
    <xdr:to>
      <xdr:col>85</xdr:col>
      <xdr:colOff>126364</xdr:colOff>
      <xdr:row>58</xdr:row>
      <xdr:rowOff>4529</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923006"/>
          <a:ext cx="1269" cy="1025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8356</xdr:rowOff>
    </xdr:from>
    <xdr:ext cx="534377" cy="259045"/>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95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4529</xdr:rowOff>
    </xdr:from>
    <xdr:to>
      <xdr:col>86</xdr:col>
      <xdr:colOff>25400</xdr:colOff>
      <xdr:row>58</xdr:row>
      <xdr:rowOff>4529</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948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125733</xdr:rowOff>
    </xdr:from>
    <xdr:ext cx="599010" cy="259045"/>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698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253,892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7606</xdr:rowOff>
    </xdr:from>
    <xdr:to>
      <xdr:col>86</xdr:col>
      <xdr:colOff>25400</xdr:colOff>
      <xdr:row>52</xdr:row>
      <xdr:rowOff>7606</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923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39710</xdr:rowOff>
    </xdr:from>
    <xdr:to>
      <xdr:col>85</xdr:col>
      <xdr:colOff>127000</xdr:colOff>
      <xdr:row>57</xdr:row>
      <xdr:rowOff>71948</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812360"/>
          <a:ext cx="838200" cy="32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8267</xdr:rowOff>
    </xdr:from>
    <xdr:ext cx="534377" cy="25904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609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156840</xdr:rowOff>
    </xdr:from>
    <xdr:to>
      <xdr:col>85</xdr:col>
      <xdr:colOff>177800</xdr:colOff>
      <xdr:row>57</xdr:row>
      <xdr:rowOff>86990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75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71948</xdr:rowOff>
    </xdr:from>
    <xdr:to>
      <xdr:col>81</xdr:col>
      <xdr:colOff>50800</xdr:colOff>
      <xdr:row>57</xdr:row>
      <xdr:rowOff>79395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92300" y="9844598"/>
          <a:ext cx="889000" cy="7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9169</xdr:rowOff>
    </xdr:from>
    <xdr:to>
      <xdr:col>81</xdr:col>
      <xdr:colOff>101600</xdr:colOff>
      <xdr:row>57</xdr:row>
      <xdr:rowOff>110769</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78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127296</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4111" y="9557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79395</xdr:rowOff>
    </xdr:from>
    <xdr:to>
      <xdr:col>76</xdr:col>
      <xdr:colOff>114300</xdr:colOff>
      <xdr:row>57</xdr:row>
      <xdr:rowOff>85599</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3703300" y="9852045"/>
          <a:ext cx="889000" cy="6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30113</xdr:rowOff>
    </xdr:from>
    <xdr:to>
      <xdr:col>76</xdr:col>
      <xdr:colOff>165100</xdr:colOff>
      <xdr:row>57</xdr:row>
      <xdr:rowOff>131713</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802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122840</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5111" y="9895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54986</xdr:rowOff>
    </xdr:from>
    <xdr:to>
      <xdr:col>71</xdr:col>
      <xdr:colOff>177800</xdr:colOff>
      <xdr:row>57</xdr:row>
      <xdr:rowOff>85599</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2814300" y="9827636"/>
          <a:ext cx="889000" cy="3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33378</xdr:rowOff>
    </xdr:from>
    <xdr:to>
      <xdr:col>72</xdr:col>
      <xdr:colOff>38100</xdr:colOff>
      <xdr:row>57</xdr:row>
      <xdr:rowOff>134978</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806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151505</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6111" y="958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1282</xdr:rowOff>
    </xdr:from>
    <xdr:to>
      <xdr:col>67</xdr:col>
      <xdr:colOff>101600</xdr:colOff>
      <xdr:row>57</xdr:row>
      <xdr:rowOff>102882</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773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119409</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7111" y="954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160360</xdr:rowOff>
    </xdr:from>
    <xdr:to>
      <xdr:col>85</xdr:col>
      <xdr:colOff>177800</xdr:colOff>
      <xdr:row>57</xdr:row>
      <xdr:rowOff>90510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76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138787</xdr:rowOff>
    </xdr:from>
    <xdr:ext cx="534377" cy="259045"/>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73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21148</xdr:rowOff>
    </xdr:from>
    <xdr:to>
      <xdr:col>81</xdr:col>
      <xdr:colOff>101600</xdr:colOff>
      <xdr:row>57</xdr:row>
      <xdr:rowOff>122748</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793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113875</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214111" y="9886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28595</xdr:rowOff>
    </xdr:from>
    <xdr:to>
      <xdr:col>76</xdr:col>
      <xdr:colOff>165100</xdr:colOff>
      <xdr:row>57</xdr:row>
      <xdr:rowOff>130195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801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146722</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325111" y="957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34799</xdr:rowOff>
    </xdr:from>
    <xdr:to>
      <xdr:col>72</xdr:col>
      <xdr:colOff>38100</xdr:colOff>
      <xdr:row>57</xdr:row>
      <xdr:rowOff>136399</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9807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127526</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36111" y="990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4186</xdr:rowOff>
    </xdr:from>
    <xdr:to>
      <xdr:col>67</xdr:col>
      <xdr:colOff>101600</xdr:colOff>
      <xdr:row>57</xdr:row>
      <xdr:rowOff>105786</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977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96913</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47111" y="9869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災害復旧費グラフ枠">
          <a:extLst>
            <a:ext uri="{FF2B5EF4-FFF2-40B4-BE49-F238E27FC236}">
              <a16:creationId xmlns:a16="http://schemas.microsoft.com/office/drawing/2014/main" id="{00000000-0008-0000-07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13559</xdr:rowOff>
    </xdr:from>
    <xdr:to>
      <xdr:col>85</xdr:col>
      <xdr:colOff>126364</xdr:colOff>
      <xdr:row>78</xdr:row>
      <xdr:rowOff>139700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flipV="1">
          <a:off x="16317595" y="12357959"/>
          <a:ext cx="1269" cy="115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159283</xdr:rowOff>
    </xdr:from>
    <xdr:ext cx="249299" cy="259045"/>
    <xdr:sp macro="" textlink="">
      <xdr:nvSpPr>
        <xdr:cNvPr id="628" name="災害復旧費最小値テキスト">
          <a:extLst>
            <a:ext uri="{FF2B5EF4-FFF2-40B4-BE49-F238E27FC236}">
              <a16:creationId xmlns:a16="http://schemas.microsoft.com/office/drawing/2014/main" id="{00000000-0008-0000-0700-000074020000}"/>
            </a:ext>
          </a:extLst>
        </xdr:cNvPr>
        <xdr:cNvSpPr txBox="1"/>
      </xdr:nvSpPr>
      <xdr:spPr>
        <a:xfrm>
          <a:off x="16370300" y="13532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131686</xdr:rowOff>
    </xdr:from>
    <xdr:ext cx="534377" cy="259045"/>
    <xdr:sp macro="" textlink="">
      <xdr:nvSpPr>
        <xdr:cNvPr id="630" name="災害復旧費最大値テキスト">
          <a:extLst>
            <a:ext uri="{FF2B5EF4-FFF2-40B4-BE49-F238E27FC236}">
              <a16:creationId xmlns:a16="http://schemas.microsoft.com/office/drawing/2014/main" id="{00000000-0008-0000-0700-000076020000}"/>
            </a:ext>
          </a:extLst>
        </xdr:cNvPr>
        <xdr:cNvSpPr txBox="1"/>
      </xdr:nvSpPr>
      <xdr:spPr>
        <a:xfrm>
          <a:off x="16370300" y="1213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13559</xdr:rowOff>
    </xdr:from>
    <xdr:to>
      <xdr:col>86</xdr:col>
      <xdr:colOff>25400</xdr:colOff>
      <xdr:row>72</xdr:row>
      <xdr:rowOff>13559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2357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76733</xdr:rowOff>
    </xdr:from>
    <xdr:ext cx="469744" cy="259045"/>
    <xdr:sp macro="" textlink="">
      <xdr:nvSpPr>
        <xdr:cNvPr id="633" name="災害復旧費平均値テキスト">
          <a:extLst>
            <a:ext uri="{FF2B5EF4-FFF2-40B4-BE49-F238E27FC236}">
              <a16:creationId xmlns:a16="http://schemas.microsoft.com/office/drawing/2014/main" id="{00000000-0008-0000-0700-000079020000}"/>
            </a:ext>
          </a:extLst>
        </xdr:cNvPr>
        <xdr:cNvSpPr txBox="1"/>
      </xdr:nvSpPr>
      <xdr:spPr>
        <a:xfrm>
          <a:off x="16370300" y="132783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53856</xdr:rowOff>
    </xdr:from>
    <xdr:to>
      <xdr:col>85</xdr:col>
      <xdr:colOff>177800</xdr:colOff>
      <xdr:row>78</xdr:row>
      <xdr:rowOff>155456</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6268700" y="1342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64577</xdr:rowOff>
    </xdr:from>
    <xdr:to>
      <xdr:col>81</xdr:col>
      <xdr:colOff>101600</xdr:colOff>
      <xdr:row>78</xdr:row>
      <xdr:rowOff>166177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5430500" y="1343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11254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46428" y="13212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139700</xdr:rowOff>
    </xdr:from>
    <xdr:to>
      <xdr:col>76</xdr:col>
      <xdr:colOff>114300</xdr:colOff>
      <xdr:row>78</xdr:row>
      <xdr:rowOff>139700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03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48986</xdr:rowOff>
    </xdr:from>
    <xdr:to>
      <xdr:col>76</xdr:col>
      <xdr:colOff>165100</xdr:colOff>
      <xdr:row>78</xdr:row>
      <xdr:rowOff>150586</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41500" y="1342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167113</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57428"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139700</xdr:rowOff>
    </xdr:from>
    <xdr:to>
      <xdr:col>71</xdr:col>
      <xdr:colOff>177800</xdr:colOff>
      <xdr:row>78</xdr:row>
      <xdr:rowOff>139700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14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38128</xdr:rowOff>
    </xdr:from>
    <xdr:to>
      <xdr:col>72</xdr:col>
      <xdr:colOff>38100</xdr:colOff>
      <xdr:row>78</xdr:row>
      <xdr:rowOff>139728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52500" y="1341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156255</xdr:rowOff>
    </xdr:from>
    <xdr:ext cx="469744"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468428" y="13186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51090</xdr:rowOff>
    </xdr:from>
    <xdr:to>
      <xdr:col>67</xdr:col>
      <xdr:colOff>101600</xdr:colOff>
      <xdr:row>78</xdr:row>
      <xdr:rowOff>152690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763500" y="1342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169217</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579428" y="1319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32283</xdr:rowOff>
    </xdr:from>
    <xdr:ext cx="249299" cy="259045"/>
    <xdr:sp macro="" textlink="">
      <xdr:nvSpPr>
        <xdr:cNvPr id="652" name="災害復旧費該当値テキスト">
          <a:extLst>
            <a:ext uri="{FF2B5EF4-FFF2-40B4-BE49-F238E27FC236}">
              <a16:creationId xmlns:a16="http://schemas.microsoft.com/office/drawing/2014/main" id="{00000000-0008-0000-0700-00008C020000}"/>
            </a:ext>
          </a:extLst>
        </xdr:cNvPr>
        <xdr:cNvSpPr txBox="1"/>
      </xdr:nvSpPr>
      <xdr:spPr>
        <a:xfrm>
          <a:off x="16370300" y="134053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88900</xdr:rowOff>
    </xdr:from>
    <xdr:to>
      <xdr:col>72</xdr:col>
      <xdr:colOff>38100</xdr:colOff>
      <xdr:row>79</xdr:row>
      <xdr:rowOff>19050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652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10177</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78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88900</xdr:rowOff>
    </xdr:from>
    <xdr:to>
      <xdr:col>67</xdr:col>
      <xdr:colOff>101600</xdr:colOff>
      <xdr:row>79</xdr:row>
      <xdr:rowOff>19050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763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10177</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89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a:extLst>
            <a:ext uri="{FF2B5EF4-FFF2-40B4-BE49-F238E27FC236}">
              <a16:creationId xmlns:a16="http://schemas.microsoft.com/office/drawing/2014/main" id="{00000000-0008-0000-07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65367</xdr:rowOff>
    </xdr:from>
    <xdr:to>
      <xdr:col>85</xdr:col>
      <xdr:colOff>126364</xdr:colOff>
      <xdr:row>98</xdr:row>
      <xdr:rowOff>147016</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6317595" y="15667317"/>
          <a:ext cx="1269" cy="1281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150843</xdr:rowOff>
    </xdr:from>
    <xdr:ext cx="469744" cy="259045"/>
    <xdr:sp macro="" textlink="">
      <xdr:nvSpPr>
        <xdr:cNvPr id="685" name="公債費最小値テキスト">
          <a:extLst>
            <a:ext uri="{FF2B5EF4-FFF2-40B4-BE49-F238E27FC236}">
              <a16:creationId xmlns:a16="http://schemas.microsoft.com/office/drawing/2014/main" id="{00000000-0008-0000-0700-0000AD020000}"/>
            </a:ext>
          </a:extLst>
        </xdr:cNvPr>
        <xdr:cNvSpPr txBox="1"/>
      </xdr:nvSpPr>
      <xdr:spPr>
        <a:xfrm>
          <a:off x="16370300" y="16952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147016</xdr:rowOff>
    </xdr:from>
    <xdr:to>
      <xdr:col>86</xdr:col>
      <xdr:colOff>25400</xdr:colOff>
      <xdr:row>98</xdr:row>
      <xdr:rowOff>147016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694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12044</xdr:rowOff>
    </xdr:from>
    <xdr:ext cx="599010" cy="259045"/>
    <xdr:sp macro="" textlink="">
      <xdr:nvSpPr>
        <xdr:cNvPr id="687" name="公債費最大値テキスト">
          <a:extLst>
            <a:ext uri="{FF2B5EF4-FFF2-40B4-BE49-F238E27FC236}">
              <a16:creationId xmlns:a16="http://schemas.microsoft.com/office/drawing/2014/main" id="{00000000-0008-0000-0700-0000AF020000}"/>
            </a:ext>
          </a:extLst>
        </xdr:cNvPr>
        <xdr:cNvSpPr txBox="1"/>
      </xdr:nvSpPr>
      <xdr:spPr>
        <a:xfrm>
          <a:off x="16370300" y="15442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106,353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65367</xdr:rowOff>
    </xdr:from>
    <xdr:to>
      <xdr:col>86</xdr:col>
      <xdr:colOff>25400</xdr:colOff>
      <xdr:row>91</xdr:row>
      <xdr:rowOff>65367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566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9234</xdr:rowOff>
    </xdr:from>
    <xdr:to>
      <xdr:col>85</xdr:col>
      <xdr:colOff>127000</xdr:colOff>
      <xdr:row>95</xdr:row>
      <xdr:rowOff>108496</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481300" y="16296984"/>
          <a:ext cx="838200" cy="99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53788</xdr:rowOff>
    </xdr:from>
    <xdr:ext cx="534377" cy="259045"/>
    <xdr:sp macro="" textlink="">
      <xdr:nvSpPr>
        <xdr:cNvPr id="690" name="公債費平均値テキスト">
          <a:extLst>
            <a:ext uri="{FF2B5EF4-FFF2-40B4-BE49-F238E27FC236}">
              <a16:creationId xmlns:a16="http://schemas.microsoft.com/office/drawing/2014/main" id="{00000000-0008-0000-0700-0000B2020000}"/>
            </a:ext>
          </a:extLst>
        </xdr:cNvPr>
        <xdr:cNvSpPr txBox="1"/>
      </xdr:nvSpPr>
      <xdr:spPr>
        <a:xfrm>
          <a:off x="16370300" y="165129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75361</xdr:rowOff>
    </xdr:from>
    <xdr:to>
      <xdr:col>85</xdr:col>
      <xdr:colOff>177800</xdr:colOff>
      <xdr:row>97</xdr:row>
      <xdr:rowOff>5511</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6268700" y="1653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108496</xdr:rowOff>
    </xdr:from>
    <xdr:to>
      <xdr:col>81</xdr:col>
      <xdr:colOff>50800</xdr:colOff>
      <xdr:row>95</xdr:row>
      <xdr:rowOff>123825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4592300" y="16396246"/>
          <a:ext cx="889000" cy="15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74727</xdr:rowOff>
    </xdr:from>
    <xdr:to>
      <xdr:col>81</xdr:col>
      <xdr:colOff>101600</xdr:colOff>
      <xdr:row>97</xdr:row>
      <xdr:rowOff>4877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5430500" y="16533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167454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14111" y="16626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123825</xdr:rowOff>
    </xdr:from>
    <xdr:to>
      <xdr:col>76</xdr:col>
      <xdr:colOff>114300</xdr:colOff>
      <xdr:row>95</xdr:row>
      <xdr:rowOff>146596</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3703300" y="16411575"/>
          <a:ext cx="889000" cy="22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82322</xdr:rowOff>
    </xdr:from>
    <xdr:to>
      <xdr:col>76</xdr:col>
      <xdr:colOff>165100</xdr:colOff>
      <xdr:row>97</xdr:row>
      <xdr:rowOff>12472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4541500" y="1654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3599</xdr:rowOff>
    </xdr:from>
    <xdr:ext cx="534377"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325111" y="16634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146596</xdr:rowOff>
    </xdr:from>
    <xdr:to>
      <xdr:col>71</xdr:col>
      <xdr:colOff>177800</xdr:colOff>
      <xdr:row>96</xdr:row>
      <xdr:rowOff>28372</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2814300" y="16434346"/>
          <a:ext cx="889000" cy="53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94959</xdr:rowOff>
    </xdr:from>
    <xdr:to>
      <xdr:col>72</xdr:col>
      <xdr:colOff>38100</xdr:colOff>
      <xdr:row>97</xdr:row>
      <xdr:rowOff>25109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3652500" y="16554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16236</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436111" y="16646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111544</xdr:rowOff>
    </xdr:from>
    <xdr:to>
      <xdr:col>67</xdr:col>
      <xdr:colOff>101600</xdr:colOff>
      <xdr:row>97</xdr:row>
      <xdr:rowOff>41694</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763500" y="1657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32821</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547111" y="16663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129884</xdr:rowOff>
    </xdr:from>
    <xdr:to>
      <xdr:col>85</xdr:col>
      <xdr:colOff>177800</xdr:colOff>
      <xdr:row>95</xdr:row>
      <xdr:rowOff>60034</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6268700" y="16246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152761</xdr:rowOff>
    </xdr:from>
    <xdr:ext cx="534377" cy="259045"/>
    <xdr:sp macro="" textlink="">
      <xdr:nvSpPr>
        <xdr:cNvPr id="709" name="公債費該当値テキスト">
          <a:extLst>
            <a:ext uri="{FF2B5EF4-FFF2-40B4-BE49-F238E27FC236}">
              <a16:creationId xmlns:a16="http://schemas.microsoft.com/office/drawing/2014/main" id="{00000000-0008-0000-0700-0000C5020000}"/>
            </a:ext>
          </a:extLst>
        </xdr:cNvPr>
        <xdr:cNvSpPr txBox="1"/>
      </xdr:nvSpPr>
      <xdr:spPr>
        <a:xfrm>
          <a:off x="16370300" y="16097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57696</xdr:rowOff>
    </xdr:from>
    <xdr:to>
      <xdr:col>81</xdr:col>
      <xdr:colOff>101600</xdr:colOff>
      <xdr:row>95</xdr:row>
      <xdr:rowOff>159296</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5430500" y="1634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4373</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14111" y="16120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73025</xdr:rowOff>
    </xdr:from>
    <xdr:to>
      <xdr:col>76</xdr:col>
      <xdr:colOff>165100</xdr:colOff>
      <xdr:row>96</xdr:row>
      <xdr:rowOff>3175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4541500" y="1636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19702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325111" y="16136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95796</xdr:rowOff>
    </xdr:from>
    <xdr:to>
      <xdr:col>72</xdr:col>
      <xdr:colOff>38100</xdr:colOff>
      <xdr:row>96</xdr:row>
      <xdr:rowOff>25946</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652500" y="1638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42473</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436111" y="16158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149022</xdr:rowOff>
    </xdr:from>
    <xdr:to>
      <xdr:col>67</xdr:col>
      <xdr:colOff>101600</xdr:colOff>
      <xdr:row>96</xdr:row>
      <xdr:rowOff>79172</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763500" y="1643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95699</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547111" y="16211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諸支出金グラフ枠">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50089</xdr:rowOff>
    </xdr:from>
    <xdr:to>
      <xdr:col>116</xdr:col>
      <xdr:colOff>62864</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flipV="1">
          <a:off x="22159595" y="5536489"/>
          <a:ext cx="1269" cy="1118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171010</xdr:rowOff>
    </xdr:from>
    <xdr:ext cx="249299" cy="259045"/>
    <xdr:sp macro="" textlink="">
      <xdr:nvSpPr>
        <xdr:cNvPr id="740" name="諸支出金最小値テキスト">
          <a:extLst>
            <a:ext uri="{FF2B5EF4-FFF2-40B4-BE49-F238E27FC236}">
              <a16:creationId xmlns:a16="http://schemas.microsoft.com/office/drawing/2014/main" id="{00000000-0008-0000-0700-0000E4020000}"/>
            </a:ext>
          </a:extLst>
        </xdr:cNvPr>
        <xdr:cNvSpPr txBox="1"/>
      </xdr:nvSpPr>
      <xdr:spPr>
        <a:xfrm>
          <a:off x="22212300" y="6686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168216</xdr:rowOff>
    </xdr:from>
    <xdr:ext cx="469744" cy="259045"/>
    <xdr:sp macro="" textlink="">
      <xdr:nvSpPr>
        <xdr:cNvPr id="742" name="諸支出金最大値テキスト">
          <a:extLst>
            <a:ext uri="{FF2B5EF4-FFF2-40B4-BE49-F238E27FC236}">
              <a16:creationId xmlns:a16="http://schemas.microsoft.com/office/drawing/2014/main" id="{00000000-0008-0000-0700-0000E6020000}"/>
            </a:ext>
          </a:extLst>
        </xdr:cNvPr>
        <xdr:cNvSpPr txBox="1"/>
      </xdr:nvSpPr>
      <xdr:spPr>
        <a:xfrm>
          <a:off x="22212300" y="5311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50089</xdr:rowOff>
    </xdr:from>
    <xdr:to>
      <xdr:col>116</xdr:col>
      <xdr:colOff>152400</xdr:colOff>
      <xdr:row>32</xdr:row>
      <xdr:rowOff>50089</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553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88460</xdr:rowOff>
    </xdr:from>
    <xdr:ext cx="313932" cy="259045"/>
    <xdr:sp macro="" textlink="">
      <xdr:nvSpPr>
        <xdr:cNvPr id="745" name="諸支出金平均値テキスト">
          <a:extLst>
            <a:ext uri="{FF2B5EF4-FFF2-40B4-BE49-F238E27FC236}">
              <a16:creationId xmlns:a16="http://schemas.microsoft.com/office/drawing/2014/main" id="{00000000-0008-0000-0700-0000E9020000}"/>
            </a:ext>
          </a:extLst>
        </xdr:cNvPr>
        <xdr:cNvSpPr txBox="1"/>
      </xdr:nvSpPr>
      <xdr:spPr>
        <a:xfrm>
          <a:off x="22212300" y="6432110"/>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65583</xdr:rowOff>
    </xdr:from>
    <xdr:to>
      <xdr:col>116</xdr:col>
      <xdr:colOff>114300</xdr:colOff>
      <xdr:row>38</xdr:row>
      <xdr:rowOff>167183</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2110700" y="65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78842</xdr:rowOff>
    </xdr:from>
    <xdr:to>
      <xdr:col>112</xdr:col>
      <xdr:colOff>38100</xdr:colOff>
      <xdr:row>39</xdr:row>
      <xdr:rowOff>8992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1272500" y="6593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25519</xdr:rowOff>
    </xdr:from>
    <xdr:ext cx="313932"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66333" y="63691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38608</xdr:rowOff>
    </xdr:from>
    <xdr:to>
      <xdr:col>107</xdr:col>
      <xdr:colOff>101600</xdr:colOff>
      <xdr:row>38</xdr:row>
      <xdr:rowOff>140208</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383500" y="6553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156735</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5017" y="63289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62382</xdr:rowOff>
    </xdr:from>
    <xdr:to>
      <xdr:col>102</xdr:col>
      <xdr:colOff>165100</xdr:colOff>
      <xdr:row>38</xdr:row>
      <xdr:rowOff>163982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9494500" y="657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9059</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88333" y="635270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71984</xdr:rowOff>
    </xdr:from>
    <xdr:to>
      <xdr:col>98</xdr:col>
      <xdr:colOff>38100</xdr:colOff>
      <xdr:row>39</xdr:row>
      <xdr:rowOff>2134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8605500" y="6587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18661</xdr:rowOff>
    </xdr:from>
    <xdr:ext cx="313932"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8499333" y="6362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44010</xdr:rowOff>
    </xdr:from>
    <xdr:ext cx="249299" cy="259045"/>
    <xdr:sp macro="" textlink="">
      <xdr:nvSpPr>
        <xdr:cNvPr id="764" name="諸支出金該当値テキスト">
          <a:extLst>
            <a:ext uri="{FF2B5EF4-FFF2-40B4-BE49-F238E27FC236}">
              <a16:creationId xmlns:a16="http://schemas.microsoft.com/office/drawing/2014/main" id="{00000000-0008-0000-0700-0000FC020000}"/>
            </a:ext>
          </a:extLst>
        </xdr:cNvPr>
        <xdr:cNvSpPr txBox="1"/>
      </xdr:nvSpPr>
      <xdr:spPr>
        <a:xfrm>
          <a:off x="22212300" y="655911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前年度繰上充用金グラフ枠">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9" name="前年度繰上充用金最小値テキスト">
          <a:extLst>
            <a:ext uri="{FF2B5EF4-FFF2-40B4-BE49-F238E27FC236}">
              <a16:creationId xmlns:a16="http://schemas.microsoft.com/office/drawing/2014/main" id="{00000000-0008-0000-0700-000015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1" name="前年度繰上充用金最大値テキスト">
          <a:extLst>
            <a:ext uri="{FF2B5EF4-FFF2-40B4-BE49-F238E27FC236}">
              <a16:creationId xmlns:a16="http://schemas.microsoft.com/office/drawing/2014/main" id="{00000000-0008-0000-0700-000017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4" name="前年度繰上充用金平均値テキスト">
          <a:extLst>
            <a:ext uri="{FF2B5EF4-FFF2-40B4-BE49-F238E27FC236}">
              <a16:creationId xmlns:a16="http://schemas.microsoft.com/office/drawing/2014/main" id="{00000000-0008-0000-0700-00001A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3" name="前年度繰上充用金該当値テキスト">
          <a:extLst>
            <a:ext uri="{FF2B5EF4-FFF2-40B4-BE49-F238E27FC236}">
              <a16:creationId xmlns:a16="http://schemas.microsoft.com/office/drawing/2014/main" id="{00000000-0008-0000-0700-00002D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2" name="正方形/長方形 821">
          <a:extLst>
            <a:ext uri="{FF2B5EF4-FFF2-40B4-BE49-F238E27FC236}">
              <a16:creationId xmlns:a16="http://schemas.microsoft.com/office/drawing/2014/main" id="{00000000-0008-0000-0700-00003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年度においては類似団体と比較して、公債費が高水準にあることと民生費が前年度より大きく増加している。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民生費が大きく増加している主な要因は保育所等運営費負担金（令和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828,713</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722,822</a:t>
          </a:r>
          <a:r>
            <a:rPr kumimoji="1" lang="ja-JP" altLang="en-US" sz="1300">
              <a:latin typeface="ＭＳ Ｐゴシック" panose="020B0600070205080204" pitchFamily="50" charset="-128"/>
              <a:ea typeface="ＭＳ Ｐゴシック" panose="020B0600070205080204" pitchFamily="50" charset="-128"/>
            </a:rPr>
            <a:t>千円）、定額減税補足給付金（令和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260,080</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千円）等があったためである。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公債費については繰り上げ償還（令和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252,067</a:t>
          </a:r>
          <a:r>
            <a:rPr kumimoji="1" lang="ja-JP" altLang="en-US" sz="1300">
              <a:latin typeface="ＭＳ Ｐゴシック" panose="020B0600070205080204" pitchFamily="50" charset="-128"/>
              <a:ea typeface="ＭＳ Ｐゴシック" panose="020B0600070205080204" pitchFamily="50" charset="-128"/>
            </a:rPr>
            <a:t>千円、令和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a:t>
          </a:r>
          <a:r>
            <a:rPr kumimoji="1" lang="en-US" altLang="ja-JP" sz="1300">
              <a:latin typeface="ＭＳ Ｐゴシック" panose="020B0600070205080204" pitchFamily="50" charset="-128"/>
              <a:ea typeface="ＭＳ Ｐゴシック" panose="020B0600070205080204" pitchFamily="50" charset="-128"/>
            </a:rPr>
            <a:t>0</a:t>
          </a:r>
          <a:r>
            <a:rPr kumimoji="1" lang="ja-JP" altLang="en-US" sz="1300">
              <a:latin typeface="ＭＳ Ｐゴシック" panose="020B0600070205080204" pitchFamily="50" charset="-128"/>
              <a:ea typeface="ＭＳ Ｐゴシック" panose="020B0600070205080204" pitchFamily="50" charset="-128"/>
            </a:rPr>
            <a:t>円）を行ったことによるものである。</a:t>
          </a:r>
        </a:p>
        <a:p>
          <a:r>
            <a:rPr kumimoji="1" lang="ja-JP" altLang="en-US" sz="1300">
              <a:latin typeface="ＭＳ Ｐゴシック" panose="020B0600070205080204" pitchFamily="50" charset="-128"/>
              <a:ea typeface="ＭＳ Ｐゴシック" panose="020B0600070205080204" pitchFamily="50" charset="-128"/>
            </a:rPr>
            <a:t>公債費は高止まりで推移していくことが見込まれている。</a:t>
          </a:r>
          <a:br>
            <a:rPr kumimoji="1" lang="ja-JP" altLang="en-US" sz="1300">
              <a:latin typeface="ＭＳ Ｐゴシック" panose="020B0600070205080204" pitchFamily="50" charset="-128"/>
              <a:ea typeface="ＭＳ Ｐゴシック" panose="020B0600070205080204" pitchFamily="50" charset="-128"/>
            </a:rPr>
          </a:br>
          <a:r>
            <a:rPr kumimoji="1" lang="ja-JP" altLang="en-US" sz="1300">
              <a:latin typeface="ＭＳ Ｐゴシック" panose="020B0600070205080204" pitchFamily="50" charset="-128"/>
              <a:ea typeface="ＭＳ Ｐゴシック" panose="020B0600070205080204" pitchFamily="50" charset="-128"/>
            </a:rPr>
            <a:t>全体のバランスを考え、適切なコスト管理に努める。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奈良県田原本町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令和６年度は、減債基金を活用し地方債の繰り上げ償還を行ったことにより実質単年度収支額が大幅に黒字となった。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また地方消費税などの税交付金や普通交付税及びふるさと納税などの寄付金の増加に伴い実質収支が増加している。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しかしながら、社会保障に係る経費などの増大や学校施設の再配置などの大型事業が控えており今後も財政状況は厳しい見込みである。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施設の老朽化、社会保障費の増大、自主財源の確保が課題。資産運用や各種使用料・手数料の見直し、補助金、各事業の見直しを行う。</a:t>
          </a:r>
          <a:br>
            <a:rPr kumimoji="1" lang="ja-JP" altLang="en-US" sz="1200">
              <a:latin typeface="ＭＳ ゴシック" pitchFamily="49" charset="-128"/>
              <a:ea typeface="ＭＳ ゴシック" pitchFamily="49" charset="-128"/>
            </a:rPr>
          </a:br>
          <a:endParaRPr kumimoji="1" lang="ja-JP" altLang="en-US"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奈良県田原本町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年度の一般会計・特別会計の全ての会計において、実質収支に赤字は生じていない。公営企業においても資金不足額がないため、連結実質赤字は発生しない。今後も引き続き適正な財政運営に努める。</a:t>
          </a:r>
        </a:p>
        <a:p>
          <a:r>
            <a:rPr kumimoji="1" lang="ja-JP" altLang="en-US" sz="1400">
              <a:latin typeface="ＭＳ ゴシック" pitchFamily="49" charset="-128"/>
              <a:ea typeface="ＭＳ ゴシック" pitchFamily="49" charset="-128"/>
            </a:rPr>
            <a:t>一般会計において地方消費税などの税交付金や普通交付税及びふるさと納税などの寄付金の増加に伴い前年度より伸びている。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15001165</v>
      </c>
      <c r="BO4" s="371"/>
      <c r="BP4" s="371"/>
      <c r="BQ4" s="371"/>
      <c r="BR4" s="371"/>
      <c r="BS4" s="371"/>
      <c r="BT4" s="371"/>
      <c r="BU4" s="372"/>
      <c r="BV4" s="370">
        <v>15195655</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11</v>
      </c>
      <c r="CU4" s="377"/>
      <c r="CV4" s="377"/>
      <c r="CW4" s="377"/>
      <c r="CX4" s="377"/>
      <c r="CY4" s="377"/>
      <c r="CZ4" s="377"/>
      <c r="DA4" s="378"/>
      <c r="DB4" s="376">
        <v>8.5</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14112552</v>
      </c>
      <c r="BO5" s="408"/>
      <c r="BP5" s="408"/>
      <c r="BQ5" s="408"/>
      <c r="BR5" s="408"/>
      <c r="BS5" s="408"/>
      <c r="BT5" s="408"/>
      <c r="BU5" s="409"/>
      <c r="BV5" s="407">
        <v>14495860</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98.5</v>
      </c>
      <c r="CU5" s="405"/>
      <c r="CV5" s="405"/>
      <c r="CW5" s="405"/>
      <c r="CX5" s="405"/>
      <c r="CY5" s="405"/>
      <c r="CZ5" s="405"/>
      <c r="DA5" s="406"/>
      <c r="DB5" s="404">
        <v>98.6</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888613</v>
      </c>
      <c r="BO6" s="408"/>
      <c r="BP6" s="408"/>
      <c r="BQ6" s="408"/>
      <c r="BR6" s="408"/>
      <c r="BS6" s="408"/>
      <c r="BT6" s="408"/>
      <c r="BU6" s="409"/>
      <c r="BV6" s="407">
        <v>699795</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98.9</v>
      </c>
      <c r="CU6" s="445"/>
      <c r="CV6" s="445"/>
      <c r="CW6" s="445"/>
      <c r="CX6" s="445"/>
      <c r="CY6" s="445"/>
      <c r="CZ6" s="445"/>
      <c r="DA6" s="446"/>
      <c r="DB6" s="444">
        <v>99.4</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8773</v>
      </c>
      <c r="BO7" s="408"/>
      <c r="BP7" s="408"/>
      <c r="BQ7" s="408"/>
      <c r="BR7" s="408"/>
      <c r="BS7" s="408"/>
      <c r="BT7" s="408"/>
      <c r="BU7" s="409"/>
      <c r="BV7" s="407">
        <v>32507</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7985014</v>
      </c>
      <c r="CU7" s="408"/>
      <c r="CV7" s="408"/>
      <c r="CW7" s="408"/>
      <c r="CX7" s="408"/>
      <c r="CY7" s="408"/>
      <c r="CZ7" s="408"/>
      <c r="DA7" s="409"/>
      <c r="DB7" s="407">
        <v>7813093</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104</v>
      </c>
      <c r="AV8" s="440"/>
      <c r="AW8" s="440"/>
      <c r="AX8" s="440"/>
      <c r="AY8" s="441" t="s">
        <v>105</v>
      </c>
      <c r="AZ8" s="442"/>
      <c r="BA8" s="442"/>
      <c r="BB8" s="442"/>
      <c r="BC8" s="442"/>
      <c r="BD8" s="442"/>
      <c r="BE8" s="442"/>
      <c r="BF8" s="442"/>
      <c r="BG8" s="442"/>
      <c r="BH8" s="442"/>
      <c r="BI8" s="442"/>
      <c r="BJ8" s="442"/>
      <c r="BK8" s="442"/>
      <c r="BL8" s="442"/>
      <c r="BM8" s="443"/>
      <c r="BN8" s="407">
        <v>879840</v>
      </c>
      <c r="BO8" s="408"/>
      <c r="BP8" s="408"/>
      <c r="BQ8" s="408"/>
      <c r="BR8" s="408"/>
      <c r="BS8" s="408"/>
      <c r="BT8" s="408"/>
      <c r="BU8" s="409"/>
      <c r="BV8" s="407">
        <v>667288</v>
      </c>
      <c r="BW8" s="408"/>
      <c r="BX8" s="408"/>
      <c r="BY8" s="408"/>
      <c r="BZ8" s="408"/>
      <c r="CA8" s="408"/>
      <c r="CB8" s="408"/>
      <c r="CC8" s="409"/>
      <c r="CD8" s="410" t="s">
        <v>106</v>
      </c>
      <c r="CE8" s="411"/>
      <c r="CF8" s="411"/>
      <c r="CG8" s="411"/>
      <c r="CH8" s="411"/>
      <c r="CI8" s="411"/>
      <c r="CJ8" s="411"/>
      <c r="CK8" s="411"/>
      <c r="CL8" s="411"/>
      <c r="CM8" s="411"/>
      <c r="CN8" s="411"/>
      <c r="CO8" s="411"/>
      <c r="CP8" s="411"/>
      <c r="CQ8" s="411"/>
      <c r="CR8" s="411"/>
      <c r="CS8" s="412"/>
      <c r="CT8" s="447">
        <v>0.55000000000000004</v>
      </c>
      <c r="CU8" s="448"/>
      <c r="CV8" s="448"/>
      <c r="CW8" s="448"/>
      <c r="CX8" s="448"/>
      <c r="CY8" s="448"/>
      <c r="CZ8" s="448"/>
      <c r="DA8" s="449"/>
      <c r="DB8" s="447">
        <v>0.55000000000000004</v>
      </c>
      <c r="DC8" s="448"/>
      <c r="DD8" s="448"/>
      <c r="DE8" s="448"/>
      <c r="DF8" s="448"/>
      <c r="DG8" s="448"/>
      <c r="DH8" s="448"/>
      <c r="DI8" s="449"/>
    </row>
    <row r="9" spans="1:119" ht="18.75" customHeight="1" thickBot="1" x14ac:dyDescent="0.25">
      <c r="A9" s="169"/>
      <c r="B9" s="401" t="s">
        <v>107</v>
      </c>
      <c r="C9" s="402"/>
      <c r="D9" s="402"/>
      <c r="E9" s="402"/>
      <c r="F9" s="402"/>
      <c r="G9" s="402"/>
      <c r="H9" s="402"/>
      <c r="I9" s="402"/>
      <c r="J9" s="402"/>
      <c r="K9" s="450"/>
      <c r="L9" s="451" t="s">
        <v>108</v>
      </c>
      <c r="M9" s="452"/>
      <c r="N9" s="452"/>
      <c r="O9" s="452"/>
      <c r="P9" s="452"/>
      <c r="Q9" s="453"/>
      <c r="R9" s="454">
        <v>31177</v>
      </c>
      <c r="S9" s="455"/>
      <c r="T9" s="455"/>
      <c r="U9" s="455"/>
      <c r="V9" s="456"/>
      <c r="W9" s="364" t="s">
        <v>109</v>
      </c>
      <c r="X9" s="365"/>
      <c r="Y9" s="365"/>
      <c r="Z9" s="365"/>
      <c r="AA9" s="365"/>
      <c r="AB9" s="365"/>
      <c r="AC9" s="365"/>
      <c r="AD9" s="365"/>
      <c r="AE9" s="365"/>
      <c r="AF9" s="365"/>
      <c r="AG9" s="365"/>
      <c r="AH9" s="365"/>
      <c r="AI9" s="365"/>
      <c r="AJ9" s="365"/>
      <c r="AK9" s="365"/>
      <c r="AL9" s="366"/>
      <c r="AM9" s="436" t="s">
        <v>110</v>
      </c>
      <c r="AN9" s="437"/>
      <c r="AO9" s="437"/>
      <c r="AP9" s="437"/>
      <c r="AQ9" s="437"/>
      <c r="AR9" s="437"/>
      <c r="AS9" s="437"/>
      <c r="AT9" s="438"/>
      <c r="AU9" s="439" t="s">
        <v>90</v>
      </c>
      <c r="AV9" s="440"/>
      <c r="AW9" s="440"/>
      <c r="AX9" s="440"/>
      <c r="AY9" s="441" t="s">
        <v>111</v>
      </c>
      <c r="AZ9" s="442"/>
      <c r="BA9" s="442"/>
      <c r="BB9" s="442"/>
      <c r="BC9" s="442"/>
      <c r="BD9" s="442"/>
      <c r="BE9" s="442"/>
      <c r="BF9" s="442"/>
      <c r="BG9" s="442"/>
      <c r="BH9" s="442"/>
      <c r="BI9" s="442"/>
      <c r="BJ9" s="442"/>
      <c r="BK9" s="442"/>
      <c r="BL9" s="442"/>
      <c r="BM9" s="443"/>
      <c r="BN9" s="407">
        <v>212552</v>
      </c>
      <c r="BO9" s="408"/>
      <c r="BP9" s="408"/>
      <c r="BQ9" s="408"/>
      <c r="BR9" s="408"/>
      <c r="BS9" s="408"/>
      <c r="BT9" s="408"/>
      <c r="BU9" s="409"/>
      <c r="BV9" s="407">
        <v>-244187</v>
      </c>
      <c r="BW9" s="408"/>
      <c r="BX9" s="408"/>
      <c r="BY9" s="408"/>
      <c r="BZ9" s="408"/>
      <c r="CA9" s="408"/>
      <c r="CB9" s="408"/>
      <c r="CC9" s="409"/>
      <c r="CD9" s="410" t="s">
        <v>112</v>
      </c>
      <c r="CE9" s="411"/>
      <c r="CF9" s="411"/>
      <c r="CG9" s="411"/>
      <c r="CH9" s="411"/>
      <c r="CI9" s="411"/>
      <c r="CJ9" s="411"/>
      <c r="CK9" s="411"/>
      <c r="CL9" s="411"/>
      <c r="CM9" s="411"/>
      <c r="CN9" s="411"/>
      <c r="CO9" s="411"/>
      <c r="CP9" s="411"/>
      <c r="CQ9" s="411"/>
      <c r="CR9" s="411"/>
      <c r="CS9" s="412"/>
      <c r="CT9" s="404">
        <v>16.7</v>
      </c>
      <c r="CU9" s="405"/>
      <c r="CV9" s="405"/>
      <c r="CW9" s="405"/>
      <c r="CX9" s="405"/>
      <c r="CY9" s="405"/>
      <c r="CZ9" s="405"/>
      <c r="DA9" s="406"/>
      <c r="DB9" s="404">
        <v>14.9</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113</v>
      </c>
      <c r="M10" s="437"/>
      <c r="N10" s="437"/>
      <c r="O10" s="437"/>
      <c r="P10" s="437"/>
      <c r="Q10" s="438"/>
      <c r="R10" s="458">
        <v>31691</v>
      </c>
      <c r="S10" s="459"/>
      <c r="T10" s="459"/>
      <c r="U10" s="459"/>
      <c r="V10" s="460"/>
      <c r="W10" s="395"/>
      <c r="X10" s="396"/>
      <c r="Y10" s="396"/>
      <c r="Z10" s="396"/>
      <c r="AA10" s="396"/>
      <c r="AB10" s="396"/>
      <c r="AC10" s="396"/>
      <c r="AD10" s="396"/>
      <c r="AE10" s="396"/>
      <c r="AF10" s="396"/>
      <c r="AG10" s="396"/>
      <c r="AH10" s="396"/>
      <c r="AI10" s="396"/>
      <c r="AJ10" s="396"/>
      <c r="AK10" s="396"/>
      <c r="AL10" s="399"/>
      <c r="AM10" s="436" t="s">
        <v>114</v>
      </c>
      <c r="AN10" s="437"/>
      <c r="AO10" s="437"/>
      <c r="AP10" s="437"/>
      <c r="AQ10" s="437"/>
      <c r="AR10" s="437"/>
      <c r="AS10" s="437"/>
      <c r="AT10" s="438"/>
      <c r="AU10" s="439" t="s">
        <v>90</v>
      </c>
      <c r="AV10" s="440"/>
      <c r="AW10" s="440"/>
      <c r="AX10" s="440"/>
      <c r="AY10" s="441" t="s">
        <v>115</v>
      </c>
      <c r="AZ10" s="442"/>
      <c r="BA10" s="442"/>
      <c r="BB10" s="442"/>
      <c r="BC10" s="442"/>
      <c r="BD10" s="442"/>
      <c r="BE10" s="442"/>
      <c r="BF10" s="442"/>
      <c r="BG10" s="442"/>
      <c r="BH10" s="442"/>
      <c r="BI10" s="442"/>
      <c r="BJ10" s="442"/>
      <c r="BK10" s="442"/>
      <c r="BL10" s="442"/>
      <c r="BM10" s="443"/>
      <c r="BN10" s="407">
        <v>302662</v>
      </c>
      <c r="BO10" s="408"/>
      <c r="BP10" s="408"/>
      <c r="BQ10" s="408"/>
      <c r="BR10" s="408"/>
      <c r="BS10" s="408"/>
      <c r="BT10" s="408"/>
      <c r="BU10" s="409"/>
      <c r="BV10" s="407">
        <v>300701</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252067</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31379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300000</v>
      </c>
      <c r="BO12" s="408"/>
      <c r="BP12" s="408"/>
      <c r="BQ12" s="408"/>
      <c r="BR12" s="408"/>
      <c r="BS12" s="408"/>
      <c r="BT12" s="408"/>
      <c r="BU12" s="409"/>
      <c r="BV12" s="407">
        <v>300000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30989</v>
      </c>
      <c r="S13" s="492"/>
      <c r="T13" s="492"/>
      <c r="U13" s="492"/>
      <c r="V13" s="493"/>
      <c r="W13" s="423" t="s">
        <v>131</v>
      </c>
      <c r="X13" s="424"/>
      <c r="Y13" s="424"/>
      <c r="Z13" s="424"/>
      <c r="AA13" s="424"/>
      <c r="AB13" s="414"/>
      <c r="AC13" s="458">
        <v>479</v>
      </c>
      <c r="AD13" s="459"/>
      <c r="AE13" s="459"/>
      <c r="AF13" s="459"/>
      <c r="AG13" s="501"/>
      <c r="AH13" s="458">
        <v>486</v>
      </c>
      <c r="AI13" s="459"/>
      <c r="AJ13" s="459"/>
      <c r="AK13" s="459"/>
      <c r="AL13" s="460"/>
      <c r="AM13" s="436" t="s">
        <v>132</v>
      </c>
      <c r="AN13" s="437"/>
      <c r="AO13" s="437"/>
      <c r="AP13" s="437"/>
      <c r="AQ13" s="437"/>
      <c r="AR13" s="437"/>
      <c r="AS13" s="437"/>
      <c r="AT13" s="438"/>
      <c r="AU13" s="439" t="s">
        <v>104</v>
      </c>
      <c r="AV13" s="440"/>
      <c r="AW13" s="440"/>
      <c r="AX13" s="440"/>
      <c r="AY13" s="441" t="s">
        <v>133</v>
      </c>
      <c r="AZ13" s="442"/>
      <c r="BA13" s="442"/>
      <c r="BB13" s="442"/>
      <c r="BC13" s="442"/>
      <c r="BD13" s="442"/>
      <c r="BE13" s="442"/>
      <c r="BF13" s="442"/>
      <c r="BG13" s="442"/>
      <c r="BH13" s="442"/>
      <c r="BI13" s="442"/>
      <c r="BJ13" s="442"/>
      <c r="BK13" s="442"/>
      <c r="BL13" s="442"/>
      <c r="BM13" s="443"/>
      <c r="BN13" s="407">
        <v>467281</v>
      </c>
      <c r="BO13" s="408"/>
      <c r="BP13" s="408"/>
      <c r="BQ13" s="408"/>
      <c r="BR13" s="408"/>
      <c r="BS13" s="408"/>
      <c r="BT13" s="408"/>
      <c r="BU13" s="409"/>
      <c r="BV13" s="407">
        <v>-243486</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11.7</v>
      </c>
      <c r="CU13" s="405"/>
      <c r="CV13" s="405"/>
      <c r="CW13" s="405"/>
      <c r="CX13" s="405"/>
      <c r="CY13" s="405"/>
      <c r="CZ13" s="405"/>
      <c r="DA13" s="406"/>
      <c r="DB13" s="404">
        <v>12</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31570</v>
      </c>
      <c r="S14" s="492"/>
      <c r="T14" s="492"/>
      <c r="U14" s="492"/>
      <c r="V14" s="493"/>
      <c r="W14" s="397"/>
      <c r="X14" s="398"/>
      <c r="Y14" s="398"/>
      <c r="Z14" s="398"/>
      <c r="AA14" s="398"/>
      <c r="AB14" s="387"/>
      <c r="AC14" s="494">
        <v>3.5</v>
      </c>
      <c r="AD14" s="495"/>
      <c r="AE14" s="495"/>
      <c r="AF14" s="495"/>
      <c r="AG14" s="496"/>
      <c r="AH14" s="494">
        <v>3.6</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13.7</v>
      </c>
      <c r="CU14" s="506"/>
      <c r="CV14" s="506"/>
      <c r="CW14" s="506"/>
      <c r="CX14" s="506"/>
      <c r="CY14" s="506"/>
      <c r="CZ14" s="506"/>
      <c r="DA14" s="507"/>
      <c r="DB14" s="505">
        <v>27.7</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31240</v>
      </c>
      <c r="S15" s="492"/>
      <c r="T15" s="492"/>
      <c r="U15" s="492"/>
      <c r="V15" s="493"/>
      <c r="W15" s="423" t="s">
        <v>137</v>
      </c>
      <c r="X15" s="424"/>
      <c r="Y15" s="424"/>
      <c r="Z15" s="424"/>
      <c r="AA15" s="424"/>
      <c r="AB15" s="414"/>
      <c r="AC15" s="458">
        <v>3621</v>
      </c>
      <c r="AD15" s="459"/>
      <c r="AE15" s="459"/>
      <c r="AF15" s="459"/>
      <c r="AG15" s="501"/>
      <c r="AH15" s="458">
        <v>3691</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3738676</v>
      </c>
      <c r="BO15" s="371"/>
      <c r="BP15" s="371"/>
      <c r="BQ15" s="371"/>
      <c r="BR15" s="371"/>
      <c r="BS15" s="371"/>
      <c r="BT15" s="371"/>
      <c r="BU15" s="372"/>
      <c r="BV15" s="370">
        <v>3715897</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26.3</v>
      </c>
      <c r="AD16" s="495"/>
      <c r="AE16" s="495"/>
      <c r="AF16" s="495"/>
      <c r="AG16" s="496"/>
      <c r="AH16" s="494">
        <v>27.2</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6968193</v>
      </c>
      <c r="BO16" s="408"/>
      <c r="BP16" s="408"/>
      <c r="BQ16" s="408"/>
      <c r="BR16" s="408"/>
      <c r="BS16" s="408"/>
      <c r="BT16" s="408"/>
      <c r="BU16" s="409"/>
      <c r="BV16" s="407">
        <v>6771129</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9677</v>
      </c>
      <c r="AD17" s="459"/>
      <c r="AE17" s="459"/>
      <c r="AF17" s="459"/>
      <c r="AG17" s="501"/>
      <c r="AH17" s="458">
        <v>9370</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4724477</v>
      </c>
      <c r="BO17" s="408"/>
      <c r="BP17" s="408"/>
      <c r="BQ17" s="408"/>
      <c r="BR17" s="408"/>
      <c r="BS17" s="408"/>
      <c r="BT17" s="408"/>
      <c r="BU17" s="409"/>
      <c r="BV17" s="407">
        <v>4694083</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21.09</v>
      </c>
      <c r="M18" s="531"/>
      <c r="N18" s="531"/>
      <c r="O18" s="531"/>
      <c r="P18" s="531"/>
      <c r="Q18" s="531"/>
      <c r="R18" s="532"/>
      <c r="S18" s="532"/>
      <c r="T18" s="532"/>
      <c r="U18" s="532"/>
      <c r="V18" s="533"/>
      <c r="W18" s="425"/>
      <c r="X18" s="426"/>
      <c r="Y18" s="426"/>
      <c r="Z18" s="426"/>
      <c r="AA18" s="426"/>
      <c r="AB18" s="417"/>
      <c r="AC18" s="534">
        <v>70.2</v>
      </c>
      <c r="AD18" s="535"/>
      <c r="AE18" s="535"/>
      <c r="AF18" s="535"/>
      <c r="AG18" s="536"/>
      <c r="AH18" s="534">
        <v>69.2</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8064465</v>
      </c>
      <c r="BO18" s="408"/>
      <c r="BP18" s="408"/>
      <c r="BQ18" s="408"/>
      <c r="BR18" s="408"/>
      <c r="BS18" s="408"/>
      <c r="BT18" s="408"/>
      <c r="BU18" s="409"/>
      <c r="BV18" s="407">
        <v>7772217</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1478</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10653596</v>
      </c>
      <c r="BO19" s="408"/>
      <c r="BP19" s="408"/>
      <c r="BQ19" s="408"/>
      <c r="BR19" s="408"/>
      <c r="BS19" s="408"/>
      <c r="BT19" s="408"/>
      <c r="BU19" s="409"/>
      <c r="BV19" s="407">
        <v>10384189</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11905</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10949533</v>
      </c>
      <c r="BO22" s="371"/>
      <c r="BP22" s="371"/>
      <c r="BQ22" s="371"/>
      <c r="BR22" s="371"/>
      <c r="BS22" s="371"/>
      <c r="BT22" s="371"/>
      <c r="BU22" s="372"/>
      <c r="BV22" s="370">
        <v>12030899</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6099232</v>
      </c>
      <c r="BO23" s="408"/>
      <c r="BP23" s="408"/>
      <c r="BQ23" s="408"/>
      <c r="BR23" s="408"/>
      <c r="BS23" s="408"/>
      <c r="BT23" s="408"/>
      <c r="BU23" s="409"/>
      <c r="BV23" s="407">
        <v>6307234</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8800</v>
      </c>
      <c r="R24" s="459"/>
      <c r="S24" s="459"/>
      <c r="T24" s="459"/>
      <c r="U24" s="459"/>
      <c r="V24" s="501"/>
      <c r="W24" s="553"/>
      <c r="X24" s="554"/>
      <c r="Y24" s="555"/>
      <c r="Z24" s="457" t="s">
        <v>162</v>
      </c>
      <c r="AA24" s="437"/>
      <c r="AB24" s="437"/>
      <c r="AC24" s="437"/>
      <c r="AD24" s="437"/>
      <c r="AE24" s="437"/>
      <c r="AF24" s="437"/>
      <c r="AG24" s="438"/>
      <c r="AH24" s="458">
        <v>193</v>
      </c>
      <c r="AI24" s="459"/>
      <c r="AJ24" s="459"/>
      <c r="AK24" s="459"/>
      <c r="AL24" s="501"/>
      <c r="AM24" s="458">
        <v>570894</v>
      </c>
      <c r="AN24" s="459"/>
      <c r="AO24" s="459"/>
      <c r="AP24" s="459"/>
      <c r="AQ24" s="459"/>
      <c r="AR24" s="501"/>
      <c r="AS24" s="458">
        <v>2958</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6514924</v>
      </c>
      <c r="BO24" s="408"/>
      <c r="BP24" s="408"/>
      <c r="BQ24" s="408"/>
      <c r="BR24" s="408"/>
      <c r="BS24" s="408"/>
      <c r="BT24" s="408"/>
      <c r="BU24" s="409"/>
      <c r="BV24" s="407">
        <v>7157475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7500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1496891</v>
      </c>
      <c r="BO25" s="371"/>
      <c r="BP25" s="371"/>
      <c r="BQ25" s="371"/>
      <c r="BR25" s="371"/>
      <c r="BS25" s="371"/>
      <c r="BT25" s="371"/>
      <c r="BU25" s="372"/>
      <c r="BV25" s="370">
        <v>1340156</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6300</v>
      </c>
      <c r="R26" s="459"/>
      <c r="S26" s="459"/>
      <c r="T26" s="459"/>
      <c r="U26" s="459"/>
      <c r="V26" s="501"/>
      <c r="W26" s="553"/>
      <c r="X26" s="554"/>
      <c r="Y26" s="555"/>
      <c r="Z26" s="457" t="s">
        <v>168</v>
      </c>
      <c r="AA26" s="559"/>
      <c r="AB26" s="559"/>
      <c r="AC26" s="559"/>
      <c r="AD26" s="559"/>
      <c r="AE26" s="559"/>
      <c r="AF26" s="559"/>
      <c r="AG26" s="560"/>
      <c r="AH26" s="458">
        <v>16</v>
      </c>
      <c r="AI26" s="459"/>
      <c r="AJ26" s="459"/>
      <c r="AK26" s="459"/>
      <c r="AL26" s="501"/>
      <c r="AM26" s="458">
        <v>46704</v>
      </c>
      <c r="AN26" s="459"/>
      <c r="AO26" s="459"/>
      <c r="AP26" s="459"/>
      <c r="AQ26" s="459"/>
      <c r="AR26" s="501"/>
      <c r="AS26" s="458">
        <v>2919</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3800</v>
      </c>
      <c r="R27" s="459"/>
      <c r="S27" s="459"/>
      <c r="T27" s="459"/>
      <c r="U27" s="459"/>
      <c r="V27" s="501"/>
      <c r="W27" s="553"/>
      <c r="X27" s="554"/>
      <c r="Y27" s="555"/>
      <c r="Z27" s="457" t="s">
        <v>171</v>
      </c>
      <c r="AA27" s="437"/>
      <c r="AB27" s="437"/>
      <c r="AC27" s="437"/>
      <c r="AD27" s="437"/>
      <c r="AE27" s="437"/>
      <c r="AF27" s="437"/>
      <c r="AG27" s="438"/>
      <c r="AH27" s="458">
        <v>25</v>
      </c>
      <c r="AI27" s="459"/>
      <c r="AJ27" s="459"/>
      <c r="AK27" s="459"/>
      <c r="AL27" s="501"/>
      <c r="AM27" s="458">
        <v>89398</v>
      </c>
      <c r="AN27" s="459"/>
      <c r="AO27" s="459"/>
      <c r="AP27" s="459"/>
      <c r="AQ27" s="459"/>
      <c r="AR27" s="501"/>
      <c r="AS27" s="458">
        <v>3576</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t="s">
        <v>122</v>
      </c>
      <c r="BO27" s="527"/>
      <c r="BP27" s="527"/>
      <c r="BQ27" s="527"/>
      <c r="BR27" s="527"/>
      <c r="BS27" s="527"/>
      <c r="BT27" s="527"/>
      <c r="BU27" s="528"/>
      <c r="BV27" s="526" t="s">
        <v>122</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3350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1908660</v>
      </c>
      <c r="BO28" s="371"/>
      <c r="BP28" s="371"/>
      <c r="BQ28" s="371"/>
      <c r="BR28" s="371"/>
      <c r="BS28" s="371"/>
      <c r="BT28" s="371"/>
      <c r="BU28" s="372"/>
      <c r="BV28" s="370">
        <v>1905998</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12</v>
      </c>
      <c r="M29" s="459"/>
      <c r="N29" s="459"/>
      <c r="O29" s="459"/>
      <c r="P29" s="501"/>
      <c r="Q29" s="458">
        <v>3200</v>
      </c>
      <c r="R29" s="459"/>
      <c r="S29" s="459"/>
      <c r="T29" s="459"/>
      <c r="U29" s="459"/>
      <c r="V29" s="501"/>
      <c r="W29" s="556"/>
      <c r="X29" s="557"/>
      <c r="Y29" s="558"/>
      <c r="Z29" s="457" t="s">
        <v>177</v>
      </c>
      <c r="AA29" s="437"/>
      <c r="AB29" s="437"/>
      <c r="AC29" s="437"/>
      <c r="AD29" s="437"/>
      <c r="AE29" s="437"/>
      <c r="AF29" s="437"/>
      <c r="AG29" s="438"/>
      <c r="AH29" s="458">
        <v>218</v>
      </c>
      <c r="AI29" s="459"/>
      <c r="AJ29" s="459"/>
      <c r="AK29" s="459"/>
      <c r="AL29" s="501"/>
      <c r="AM29" s="458">
        <v>660292</v>
      </c>
      <c r="AN29" s="459"/>
      <c r="AO29" s="459"/>
      <c r="AP29" s="459"/>
      <c r="AQ29" s="459"/>
      <c r="AR29" s="501"/>
      <c r="AS29" s="458">
        <v>3029</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312473</v>
      </c>
      <c r="BO29" s="408"/>
      <c r="BP29" s="408"/>
      <c r="BQ29" s="408"/>
      <c r="BR29" s="408"/>
      <c r="BS29" s="408"/>
      <c r="BT29" s="408"/>
      <c r="BU29" s="409"/>
      <c r="BV29" s="407">
        <v>572113</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95.5</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654499</v>
      </c>
      <c r="BO30" s="527"/>
      <c r="BP30" s="527"/>
      <c r="BQ30" s="527"/>
      <c r="BR30" s="527"/>
      <c r="BS30" s="527"/>
      <c r="BT30" s="527"/>
      <c r="BU30" s="528"/>
      <c r="BV30" s="526">
        <v>705949</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IF('各会計、関係団体の財政状況及び健全化判断比率'!B32="","",'各会計、関係団体の財政状況及び健全化判断比率'!B32)</f>
        <v>下水道事業会計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奈良県市町村総合事務組合</v>
      </c>
      <c r="BZ34" s="598"/>
      <c r="CA34" s="598"/>
      <c r="CB34" s="598"/>
      <c r="CC34" s="598"/>
      <c r="CD34" s="598"/>
      <c r="CE34" s="598"/>
      <c r="CF34" s="598"/>
      <c r="CG34" s="598"/>
      <c r="CH34" s="598"/>
      <c r="CI34" s="598"/>
      <c r="CJ34" s="598"/>
      <c r="CK34" s="598"/>
      <c r="CL34" s="598"/>
      <c r="CM34" s="598"/>
      <c r="CN34" s="169"/>
      <c r="CO34" s="597">
        <f>IF(CQ34="","",MAX(C34:D43,U34:V43,AM34:AN43,BE34:BF43,BW34:BX43)+1)</f>
        <v>14</v>
      </c>
      <c r="CP34" s="597"/>
      <c r="CQ34" s="598" t="str">
        <f>IF('各会計、関係団体の財政状況及び健全化判断比率'!BS7="","",'各会計、関係団体の財政状況及び健全化判断比率'!BS7)</f>
        <v>田原本町土地開発公社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後期高齢者医療特別会計</v>
      </c>
      <c r="X35" s="598"/>
      <c r="Y35" s="598"/>
      <c r="Z35" s="598"/>
      <c r="AA35" s="598"/>
      <c r="AB35" s="598"/>
      <c r="AC35" s="598"/>
      <c r="AD35" s="598"/>
      <c r="AE35" s="598"/>
      <c r="AF35" s="598"/>
      <c r="AG35" s="598"/>
      <c r="AH35" s="598"/>
      <c r="AI35" s="598"/>
      <c r="AJ35" s="598"/>
      <c r="AK35" s="598"/>
      <c r="AL35" s="169"/>
      <c r="AM35" s="597" t="str">
        <f t="shared" ref="AM35:AM43" si="0">IF(AO35="","",AM34+1)</f>
        <v/>
      </c>
      <c r="AN35" s="597"/>
      <c r="AO35" s="598"/>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奈良広域水質検査センター組合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介護保険特別会計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奈良県後期高齢者医療広域連合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f t="shared" si="4"/>
        <v>5</v>
      </c>
      <c r="V37" s="597"/>
      <c r="W37" s="598" t="str">
        <f>IF('各会計、関係団体の財政状況及び健全化判断比率'!B31="","",'各会計、関係団体の財政状況及び健全化判断比率'!B31)</f>
        <v>磯城郡介護認定審査会共同設置特別会計</v>
      </c>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やまと広域環境衛生事務組合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奈良県広域消防組合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12</v>
      </c>
      <c r="BX39" s="597"/>
      <c r="BY39" s="598" t="str">
        <f>IF('各会計、関係団体の財政状況及び健全化判断比率'!B73="","",'各会計、関係団体の財政状況及び健全化判断比率'!B73)</f>
        <v>国保中央病院組合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13</v>
      </c>
      <c r="BX40" s="597"/>
      <c r="BY40" s="598" t="str">
        <f>IF('各会計、関係団体の財政状況及び健全化判断比率'!B74="","",'各会計、関係団体の財政状況及び健全化判断比率'!B74)</f>
        <v>磯城郡水道企業団</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pjZoK+KHXyTkRteJQG01/MmNANK01HSglwIXQ2Bql/OEuXkC+cPDJehWy34TVQOBglDn1ziP7nuQUV6zeapWg==" saltValue="qYcKsSxqoBOLULBxhqOy6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54" t="s">
        <v>530</v>
      </c>
      <c r="D34" s="1154"/>
      <c r="E34" s="1155"/>
      <c r="F34" s="32">
        <v>6.78</v>
      </c>
      <c r="G34" s="33">
        <v>10.14</v>
      </c>
      <c r="H34" s="33">
        <v>11.92</v>
      </c>
      <c r="I34" s="33">
        <v>8.5399999999999991</v>
      </c>
      <c r="J34" s="34">
        <v>11.01</v>
      </c>
      <c r="K34" s="22"/>
      <c r="L34" s="22"/>
      <c r="M34" s="22"/>
      <c r="N34" s="22"/>
      <c r="O34" s="22"/>
      <c r="P34" s="22"/>
    </row>
    <row r="35" spans="1:16" ht="39" customHeight="1" x14ac:dyDescent="0.2">
      <c r="A35" s="22"/>
      <c r="B35" s="35"/>
      <c r="C35" s="1148" t="s">
        <v>531</v>
      </c>
      <c r="D35" s="1149"/>
      <c r="E35" s="1150"/>
      <c r="F35" s="36">
        <v>0.63</v>
      </c>
      <c r="G35" s="37">
        <v>2.74</v>
      </c>
      <c r="H35" s="37">
        <v>4.1900000000000004</v>
      </c>
      <c r="I35" s="37">
        <v>5.18</v>
      </c>
      <c r="J35" s="38">
        <v>4.92</v>
      </c>
      <c r="K35" s="22"/>
      <c r="L35" s="22"/>
      <c r="M35" s="22"/>
      <c r="N35" s="22"/>
      <c r="O35" s="22"/>
      <c r="P35" s="22"/>
    </row>
    <row r="36" spans="1:16" ht="39" customHeight="1" x14ac:dyDescent="0.2">
      <c r="A36" s="22"/>
      <c r="B36" s="35"/>
      <c r="C36" s="1148" t="s">
        <v>532</v>
      </c>
      <c r="D36" s="1149"/>
      <c r="E36" s="1150"/>
      <c r="F36" s="36">
        <v>7.58</v>
      </c>
      <c r="G36" s="37">
        <v>6.08</v>
      </c>
      <c r="H36" s="37">
        <v>5.68</v>
      </c>
      <c r="I36" s="37">
        <v>4.8099999999999996</v>
      </c>
      <c r="J36" s="38">
        <v>4.6500000000000004</v>
      </c>
      <c r="K36" s="22"/>
      <c r="L36" s="22"/>
      <c r="M36" s="22"/>
      <c r="N36" s="22"/>
      <c r="O36" s="22"/>
      <c r="P36" s="22"/>
    </row>
    <row r="37" spans="1:16" ht="39" customHeight="1" x14ac:dyDescent="0.2">
      <c r="A37" s="22"/>
      <c r="B37" s="35"/>
      <c r="C37" s="1148" t="s">
        <v>533</v>
      </c>
      <c r="D37" s="1149"/>
      <c r="E37" s="1150"/>
      <c r="F37" s="36">
        <v>1.42</v>
      </c>
      <c r="G37" s="37">
        <v>1.72</v>
      </c>
      <c r="H37" s="37">
        <v>1.84</v>
      </c>
      <c r="I37" s="37">
        <v>1.95</v>
      </c>
      <c r="J37" s="38">
        <v>2.08</v>
      </c>
      <c r="K37" s="22"/>
      <c r="L37" s="22"/>
      <c r="M37" s="22"/>
      <c r="N37" s="22"/>
      <c r="O37" s="22"/>
      <c r="P37" s="22"/>
    </row>
    <row r="38" spans="1:16" ht="39" customHeight="1" x14ac:dyDescent="0.2">
      <c r="A38" s="22"/>
      <c r="B38" s="35"/>
      <c r="C38" s="1148" t="s">
        <v>534</v>
      </c>
      <c r="D38" s="1149"/>
      <c r="E38" s="1150"/>
      <c r="F38" s="36">
        <v>0.16</v>
      </c>
      <c r="G38" s="37">
        <v>0.15</v>
      </c>
      <c r="H38" s="37">
        <v>0.16</v>
      </c>
      <c r="I38" s="37">
        <v>0.15</v>
      </c>
      <c r="J38" s="38">
        <v>0.18</v>
      </c>
      <c r="K38" s="22"/>
      <c r="L38" s="22"/>
      <c r="M38" s="22"/>
      <c r="N38" s="22"/>
      <c r="O38" s="22"/>
      <c r="P38" s="22"/>
    </row>
    <row r="39" spans="1:16" ht="39" customHeight="1" x14ac:dyDescent="0.2">
      <c r="A39" s="22"/>
      <c r="B39" s="35"/>
      <c r="C39" s="1148" t="s">
        <v>535</v>
      </c>
      <c r="D39" s="1149"/>
      <c r="E39" s="1150"/>
      <c r="F39" s="36">
        <v>0.04</v>
      </c>
      <c r="G39" s="37">
        <v>0.03</v>
      </c>
      <c r="H39" s="37">
        <v>0.01</v>
      </c>
      <c r="I39" s="37">
        <v>0.01</v>
      </c>
      <c r="J39" s="38">
        <v>0.01</v>
      </c>
      <c r="K39" s="22"/>
      <c r="L39" s="22"/>
      <c r="M39" s="22"/>
      <c r="N39" s="22"/>
      <c r="O39" s="22"/>
      <c r="P39" s="22"/>
    </row>
    <row r="40" spans="1:16" ht="39" customHeight="1" x14ac:dyDescent="0.2">
      <c r="A40" s="22"/>
      <c r="B40" s="35"/>
      <c r="C40" s="1148"/>
      <c r="D40" s="1149"/>
      <c r="E40" s="1150"/>
      <c r="F40" s="36"/>
      <c r="G40" s="37"/>
      <c r="H40" s="37"/>
      <c r="I40" s="37"/>
      <c r="J40" s="38"/>
      <c r="K40" s="22"/>
      <c r="L40" s="22"/>
      <c r="M40" s="22"/>
      <c r="N40" s="22"/>
      <c r="O40" s="22"/>
      <c r="P40" s="22"/>
    </row>
    <row r="41" spans="1:16" ht="39" customHeight="1" x14ac:dyDescent="0.2">
      <c r="A41" s="22"/>
      <c r="B41" s="35"/>
      <c r="C41" s="1148"/>
      <c r="D41" s="1149"/>
      <c r="E41" s="1150"/>
      <c r="F41" s="36"/>
      <c r="G41" s="37"/>
      <c r="H41" s="37"/>
      <c r="I41" s="37"/>
      <c r="J41" s="38"/>
      <c r="K41" s="22"/>
      <c r="L41" s="22"/>
      <c r="M41" s="22"/>
      <c r="N41" s="22"/>
      <c r="O41" s="22"/>
      <c r="P41" s="22"/>
    </row>
    <row r="42" spans="1:16" ht="39" customHeight="1" x14ac:dyDescent="0.2">
      <c r="A42" s="22"/>
      <c r="B42" s="39"/>
      <c r="C42" s="1148" t="s">
        <v>536</v>
      </c>
      <c r="D42" s="1149"/>
      <c r="E42" s="1150"/>
      <c r="F42" s="36" t="s">
        <v>485</v>
      </c>
      <c r="G42" s="37" t="s">
        <v>485</v>
      </c>
      <c r="H42" s="37" t="s">
        <v>485</v>
      </c>
      <c r="I42" s="37" t="s">
        <v>485</v>
      </c>
      <c r="J42" s="38" t="s">
        <v>485</v>
      </c>
      <c r="K42" s="22"/>
      <c r="L42" s="22"/>
      <c r="M42" s="22"/>
      <c r="N42" s="22"/>
      <c r="O42" s="22"/>
      <c r="P42" s="22"/>
    </row>
    <row r="43" spans="1:16" ht="39" customHeight="1" thickBot="1" x14ac:dyDescent="0.25">
      <c r="A43" s="22"/>
      <c r="B43" s="40"/>
      <c r="C43" s="1151" t="s">
        <v>537</v>
      </c>
      <c r="D43" s="1152"/>
      <c r="E43" s="1153"/>
      <c r="F43" s="41">
        <v>9.84</v>
      </c>
      <c r="G43" s="42">
        <v>9.43</v>
      </c>
      <c r="H43" s="42" t="s">
        <v>485</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Gl1Ugm6jSI1IpxB1jEItrRZk8eqzhpVrFMb3ss4OCG8BC79SPYrah2VzKSo3BlKMn8FYT9+IP1mvqreWq+1Kjg==" saltValue="w29rvgi3c+uqWrSKG4lav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2">
      <c r="A45" s="48"/>
      <c r="B45" s="1156" t="s">
        <v>9</v>
      </c>
      <c r="C45" s="1157"/>
      <c r="D45" s="58"/>
      <c r="E45" s="1162" t="s">
        <v>10</v>
      </c>
      <c r="F45" s="1162"/>
      <c r="G45" s="1162"/>
      <c r="H45" s="1162"/>
      <c r="I45" s="1162"/>
      <c r="J45" s="1163"/>
      <c r="K45" s="59">
        <v>1327</v>
      </c>
      <c r="L45" s="60">
        <v>1460</v>
      </c>
      <c r="M45" s="60">
        <v>1513</v>
      </c>
      <c r="N45" s="60">
        <v>1545</v>
      </c>
      <c r="O45" s="61">
        <v>1529</v>
      </c>
      <c r="P45" s="48"/>
      <c r="Q45" s="48"/>
      <c r="R45" s="48"/>
      <c r="S45" s="48"/>
      <c r="T45" s="48"/>
      <c r="U45" s="48"/>
    </row>
    <row r="46" spans="1:21" ht="30.75" customHeight="1" x14ac:dyDescent="0.2">
      <c r="A46" s="48"/>
      <c r="B46" s="1158"/>
      <c r="C46" s="1159"/>
      <c r="D46" s="62"/>
      <c r="E46" s="1164" t="s">
        <v>11</v>
      </c>
      <c r="F46" s="1164"/>
      <c r="G46" s="1164"/>
      <c r="H46" s="1164"/>
      <c r="I46" s="1164"/>
      <c r="J46" s="1165"/>
      <c r="K46" s="63" t="s">
        <v>485</v>
      </c>
      <c r="L46" s="64" t="s">
        <v>485</v>
      </c>
      <c r="M46" s="64" t="s">
        <v>485</v>
      </c>
      <c r="N46" s="64" t="s">
        <v>485</v>
      </c>
      <c r="O46" s="65" t="s">
        <v>485</v>
      </c>
      <c r="P46" s="48"/>
      <c r="Q46" s="48"/>
      <c r="R46" s="48"/>
      <c r="S46" s="48"/>
      <c r="T46" s="48"/>
      <c r="U46" s="48"/>
    </row>
    <row r="47" spans="1:21" ht="30.75" customHeight="1" x14ac:dyDescent="0.2">
      <c r="A47" s="48"/>
      <c r="B47" s="1158"/>
      <c r="C47" s="1159"/>
      <c r="D47" s="62"/>
      <c r="E47" s="1164" t="s">
        <v>12</v>
      </c>
      <c r="F47" s="1164"/>
      <c r="G47" s="1164"/>
      <c r="H47" s="1164"/>
      <c r="I47" s="1164"/>
      <c r="J47" s="1165"/>
      <c r="K47" s="63" t="s">
        <v>485</v>
      </c>
      <c r="L47" s="64" t="s">
        <v>485</v>
      </c>
      <c r="M47" s="64" t="s">
        <v>485</v>
      </c>
      <c r="N47" s="64" t="s">
        <v>485</v>
      </c>
      <c r="O47" s="65" t="s">
        <v>485</v>
      </c>
      <c r="P47" s="48"/>
      <c r="Q47" s="48"/>
      <c r="R47" s="48"/>
      <c r="S47" s="48"/>
      <c r="T47" s="48"/>
      <c r="U47" s="48"/>
    </row>
    <row r="48" spans="1:21" ht="30.75" customHeight="1" x14ac:dyDescent="0.2">
      <c r="A48" s="48"/>
      <c r="B48" s="1158"/>
      <c r="C48" s="1159"/>
      <c r="D48" s="62"/>
      <c r="E48" s="1164" t="s">
        <v>13</v>
      </c>
      <c r="F48" s="1164"/>
      <c r="G48" s="1164"/>
      <c r="H48" s="1164"/>
      <c r="I48" s="1164"/>
      <c r="J48" s="1165"/>
      <c r="K48" s="63">
        <v>393</v>
      </c>
      <c r="L48" s="64">
        <v>401</v>
      </c>
      <c r="M48" s="64">
        <v>391</v>
      </c>
      <c r="N48" s="64">
        <v>371</v>
      </c>
      <c r="O48" s="65">
        <v>268</v>
      </c>
      <c r="P48" s="48"/>
      <c r="Q48" s="48"/>
      <c r="R48" s="48"/>
      <c r="S48" s="48"/>
      <c r="T48" s="48"/>
      <c r="U48" s="48"/>
    </row>
    <row r="49" spans="1:21" ht="30.75" customHeight="1" x14ac:dyDescent="0.2">
      <c r="A49" s="48"/>
      <c r="B49" s="1158"/>
      <c r="C49" s="1159"/>
      <c r="D49" s="62"/>
      <c r="E49" s="1164" t="s">
        <v>14</v>
      </c>
      <c r="F49" s="1164"/>
      <c r="G49" s="1164"/>
      <c r="H49" s="1164"/>
      <c r="I49" s="1164"/>
      <c r="J49" s="1165"/>
      <c r="K49" s="63">
        <v>140</v>
      </c>
      <c r="L49" s="64">
        <v>132</v>
      </c>
      <c r="M49" s="64">
        <v>130</v>
      </c>
      <c r="N49" s="64">
        <v>72</v>
      </c>
      <c r="O49" s="65">
        <v>83</v>
      </c>
      <c r="P49" s="48"/>
      <c r="Q49" s="48"/>
      <c r="R49" s="48"/>
      <c r="S49" s="48"/>
      <c r="T49" s="48"/>
      <c r="U49" s="48"/>
    </row>
    <row r="50" spans="1:21" ht="30.75" customHeight="1" x14ac:dyDescent="0.2">
      <c r="A50" s="48"/>
      <c r="B50" s="1158"/>
      <c r="C50" s="1159"/>
      <c r="D50" s="62"/>
      <c r="E50" s="1164" t="s">
        <v>15</v>
      </c>
      <c r="F50" s="1164"/>
      <c r="G50" s="1164"/>
      <c r="H50" s="1164"/>
      <c r="I50" s="1164"/>
      <c r="J50" s="1165"/>
      <c r="K50" s="63" t="s">
        <v>485</v>
      </c>
      <c r="L50" s="64" t="s">
        <v>485</v>
      </c>
      <c r="M50" s="64" t="s">
        <v>485</v>
      </c>
      <c r="N50" s="64" t="s">
        <v>485</v>
      </c>
      <c r="O50" s="65" t="s">
        <v>485</v>
      </c>
      <c r="P50" s="48"/>
      <c r="Q50" s="48"/>
      <c r="R50" s="48"/>
      <c r="S50" s="48"/>
      <c r="T50" s="48"/>
      <c r="U50" s="48"/>
    </row>
    <row r="51" spans="1:21" ht="30.75" customHeight="1" x14ac:dyDescent="0.2">
      <c r="A51" s="48"/>
      <c r="B51" s="1160"/>
      <c r="C51" s="1161"/>
      <c r="D51" s="66"/>
      <c r="E51" s="1164" t="s">
        <v>16</v>
      </c>
      <c r="F51" s="1164"/>
      <c r="G51" s="1164"/>
      <c r="H51" s="1164"/>
      <c r="I51" s="1164"/>
      <c r="J51" s="1165"/>
      <c r="K51" s="63" t="s">
        <v>485</v>
      </c>
      <c r="L51" s="64" t="s">
        <v>485</v>
      </c>
      <c r="M51" s="64" t="s">
        <v>485</v>
      </c>
      <c r="N51" s="64" t="s">
        <v>485</v>
      </c>
      <c r="O51" s="65" t="s">
        <v>485</v>
      </c>
      <c r="P51" s="48"/>
      <c r="Q51" s="48"/>
      <c r="R51" s="48"/>
      <c r="S51" s="48"/>
      <c r="T51" s="48"/>
      <c r="U51" s="48"/>
    </row>
    <row r="52" spans="1:21" ht="30.75" customHeight="1" x14ac:dyDescent="0.2">
      <c r="A52" s="48"/>
      <c r="B52" s="1166" t="s">
        <v>17</v>
      </c>
      <c r="C52" s="1167"/>
      <c r="D52" s="66"/>
      <c r="E52" s="1164" t="s">
        <v>18</v>
      </c>
      <c r="F52" s="1164"/>
      <c r="G52" s="1164"/>
      <c r="H52" s="1164"/>
      <c r="I52" s="1164"/>
      <c r="J52" s="1165"/>
      <c r="K52" s="63">
        <v>1191</v>
      </c>
      <c r="L52" s="64">
        <v>1209</v>
      </c>
      <c r="M52" s="64">
        <v>1208</v>
      </c>
      <c r="N52" s="64">
        <v>1182</v>
      </c>
      <c r="O52" s="65">
        <v>1115</v>
      </c>
      <c r="P52" s="48"/>
      <c r="Q52" s="48"/>
      <c r="R52" s="48"/>
      <c r="S52" s="48"/>
      <c r="T52" s="48"/>
      <c r="U52" s="48"/>
    </row>
    <row r="53" spans="1:21" ht="30.75" customHeight="1" thickBot="1" x14ac:dyDescent="0.25">
      <c r="A53" s="48"/>
      <c r="B53" s="1168" t="s">
        <v>19</v>
      </c>
      <c r="C53" s="1169"/>
      <c r="D53" s="67"/>
      <c r="E53" s="1170" t="s">
        <v>20</v>
      </c>
      <c r="F53" s="1170"/>
      <c r="G53" s="1170"/>
      <c r="H53" s="1170"/>
      <c r="I53" s="1170"/>
      <c r="J53" s="1171"/>
      <c r="K53" s="68">
        <v>669</v>
      </c>
      <c r="L53" s="69">
        <v>784</v>
      </c>
      <c r="M53" s="69">
        <v>826</v>
      </c>
      <c r="N53" s="69">
        <v>806</v>
      </c>
      <c r="O53" s="70">
        <v>765</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538</v>
      </c>
      <c r="L57" s="81" t="s">
        <v>539</v>
      </c>
      <c r="M57" s="81" t="s">
        <v>540</v>
      </c>
      <c r="N57" s="81" t="s">
        <v>541</v>
      </c>
      <c r="O57" s="82" t="s">
        <v>542</v>
      </c>
      <c r="P57" s="48"/>
      <c r="Q57" s="48"/>
      <c r="R57" s="48"/>
      <c r="S57" s="48"/>
      <c r="T57" s="48"/>
      <c r="U57" s="48"/>
    </row>
    <row r="58" spans="1:21" ht="31.5" customHeight="1" x14ac:dyDescent="0.2">
      <c r="B58" s="1172" t="s">
        <v>24</v>
      </c>
      <c r="C58" s="1173"/>
      <c r="D58" s="1178" t="s">
        <v>25</v>
      </c>
      <c r="E58" s="1179"/>
      <c r="F58" s="1179"/>
      <c r="G58" s="1179"/>
      <c r="H58" s="1179"/>
      <c r="I58" s="1179"/>
      <c r="J58" s="1180"/>
      <c r="K58" s="83"/>
      <c r="L58" s="84"/>
      <c r="M58" s="84"/>
      <c r="N58" s="84"/>
      <c r="O58" s="85"/>
    </row>
    <row r="59" spans="1:21" ht="31.5" customHeight="1" x14ac:dyDescent="0.2">
      <c r="B59" s="1174"/>
      <c r="C59" s="1175"/>
      <c r="D59" s="1181" t="s">
        <v>26</v>
      </c>
      <c r="E59" s="1182"/>
      <c r="F59" s="1182"/>
      <c r="G59" s="1182"/>
      <c r="H59" s="1182"/>
      <c r="I59" s="1182"/>
      <c r="J59" s="1183"/>
      <c r="K59" s="86"/>
      <c r="L59" s="87"/>
      <c r="M59" s="87"/>
      <c r="N59" s="87"/>
      <c r="O59" s="88"/>
    </row>
    <row r="60" spans="1:21" ht="31.5" customHeight="1" thickBot="1" x14ac:dyDescent="0.25">
      <c r="B60" s="1176"/>
      <c r="C60" s="1177"/>
      <c r="D60" s="1184" t="s">
        <v>27</v>
      </c>
      <c r="E60" s="1185"/>
      <c r="F60" s="1185"/>
      <c r="G60" s="1185"/>
      <c r="H60" s="1185"/>
      <c r="I60" s="1185"/>
      <c r="J60" s="1186"/>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GgWw/15jHzrPsS3HiJevR6fIMzHGqp7VMAc2Vm95H4q+6KDoXaIi1dk3dyKML0c37k6sfTw/KJNBBk3gP0yfXQ==" saltValue="52PDueFitrRT6t0D84cFn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524</v>
      </c>
      <c r="J40" s="103" t="s">
        <v>525</v>
      </c>
      <c r="K40" s="103" t="s">
        <v>526</v>
      </c>
      <c r="L40" s="103" t="s">
        <v>527</v>
      </c>
      <c r="M40" s="104" t="s">
        <v>528</v>
      </c>
    </row>
    <row r="41" spans="2:13" ht="27.75" customHeight="1" x14ac:dyDescent="0.2">
      <c r="B41" s="1187" t="s">
        <v>30</v>
      </c>
      <c r="C41" s="1188"/>
      <c r="D41" s="105"/>
      <c r="E41" s="1193" t="s">
        <v>31</v>
      </c>
      <c r="F41" s="1193"/>
      <c r="G41" s="1193"/>
      <c r="H41" s="1194"/>
      <c r="I41" s="343">
        <v>13364</v>
      </c>
      <c r="J41" s="344">
        <v>13374</v>
      </c>
      <c r="K41" s="344">
        <v>12593</v>
      </c>
      <c r="L41" s="344">
        <v>12031</v>
      </c>
      <c r="M41" s="345">
        <v>10950</v>
      </c>
    </row>
    <row r="42" spans="2:13" ht="27.75" customHeight="1" x14ac:dyDescent="0.2">
      <c r="B42" s="1189"/>
      <c r="C42" s="1190"/>
      <c r="D42" s="106"/>
      <c r="E42" s="1195" t="s">
        <v>32</v>
      </c>
      <c r="F42" s="1195"/>
      <c r="G42" s="1195"/>
      <c r="H42" s="1196"/>
      <c r="I42" s="346" t="s">
        <v>485</v>
      </c>
      <c r="J42" s="347" t="s">
        <v>485</v>
      </c>
      <c r="K42" s="347" t="s">
        <v>485</v>
      </c>
      <c r="L42" s="347" t="s">
        <v>485</v>
      </c>
      <c r="M42" s="348" t="s">
        <v>485</v>
      </c>
    </row>
    <row r="43" spans="2:13" ht="27.75" customHeight="1" x14ac:dyDescent="0.2">
      <c r="B43" s="1189"/>
      <c r="C43" s="1190"/>
      <c r="D43" s="106"/>
      <c r="E43" s="1195" t="s">
        <v>33</v>
      </c>
      <c r="F43" s="1195"/>
      <c r="G43" s="1195"/>
      <c r="H43" s="1196"/>
      <c r="I43" s="346">
        <v>6897</v>
      </c>
      <c r="J43" s="347">
        <v>6446</v>
      </c>
      <c r="K43" s="347">
        <v>6072</v>
      </c>
      <c r="L43" s="347">
        <v>5673</v>
      </c>
      <c r="M43" s="348">
        <v>5273</v>
      </c>
    </row>
    <row r="44" spans="2:13" ht="27.75" customHeight="1" x14ac:dyDescent="0.2">
      <c r="B44" s="1189"/>
      <c r="C44" s="1190"/>
      <c r="D44" s="106"/>
      <c r="E44" s="1195" t="s">
        <v>34</v>
      </c>
      <c r="F44" s="1195"/>
      <c r="G44" s="1195"/>
      <c r="H44" s="1196"/>
      <c r="I44" s="346">
        <v>803</v>
      </c>
      <c r="J44" s="347">
        <v>577</v>
      </c>
      <c r="K44" s="347">
        <v>490</v>
      </c>
      <c r="L44" s="347">
        <v>469</v>
      </c>
      <c r="M44" s="348">
        <v>422</v>
      </c>
    </row>
    <row r="45" spans="2:13" ht="27.75" customHeight="1" x14ac:dyDescent="0.2">
      <c r="B45" s="1189"/>
      <c r="C45" s="1190"/>
      <c r="D45" s="106"/>
      <c r="E45" s="1195" t="s">
        <v>35</v>
      </c>
      <c r="F45" s="1195"/>
      <c r="G45" s="1195"/>
      <c r="H45" s="1196"/>
      <c r="I45" s="346">
        <v>1973</v>
      </c>
      <c r="J45" s="347">
        <v>1926</v>
      </c>
      <c r="K45" s="347">
        <v>1702</v>
      </c>
      <c r="L45" s="347">
        <v>1591</v>
      </c>
      <c r="M45" s="348">
        <v>1587</v>
      </c>
    </row>
    <row r="46" spans="2:13" ht="27.75" customHeight="1" x14ac:dyDescent="0.2">
      <c r="B46" s="1189"/>
      <c r="C46" s="1190"/>
      <c r="D46" s="107"/>
      <c r="E46" s="1195" t="s">
        <v>36</v>
      </c>
      <c r="F46" s="1195"/>
      <c r="G46" s="1195"/>
      <c r="H46" s="1196"/>
      <c r="I46" s="346" t="s">
        <v>485</v>
      </c>
      <c r="J46" s="347" t="s">
        <v>485</v>
      </c>
      <c r="K46" s="347" t="s">
        <v>485</v>
      </c>
      <c r="L46" s="347" t="s">
        <v>485</v>
      </c>
      <c r="M46" s="348" t="s">
        <v>485</v>
      </c>
    </row>
    <row r="47" spans="2:13" ht="27.75" customHeight="1" x14ac:dyDescent="0.2">
      <c r="B47" s="1189"/>
      <c r="C47" s="1190"/>
      <c r="D47" s="108"/>
      <c r="E47" s="1197" t="s">
        <v>37</v>
      </c>
      <c r="F47" s="1198"/>
      <c r="G47" s="1198"/>
      <c r="H47" s="1199"/>
      <c r="I47" s="346" t="s">
        <v>485</v>
      </c>
      <c r="J47" s="347" t="s">
        <v>485</v>
      </c>
      <c r="K47" s="347" t="s">
        <v>485</v>
      </c>
      <c r="L47" s="347" t="s">
        <v>485</v>
      </c>
      <c r="M47" s="348" t="s">
        <v>485</v>
      </c>
    </row>
    <row r="48" spans="2:13" ht="27.75" customHeight="1" x14ac:dyDescent="0.2">
      <c r="B48" s="1189"/>
      <c r="C48" s="1190"/>
      <c r="D48" s="106"/>
      <c r="E48" s="1195" t="s">
        <v>38</v>
      </c>
      <c r="F48" s="1195"/>
      <c r="G48" s="1195"/>
      <c r="H48" s="1196"/>
      <c r="I48" s="346" t="s">
        <v>485</v>
      </c>
      <c r="J48" s="347" t="s">
        <v>485</v>
      </c>
      <c r="K48" s="347" t="s">
        <v>485</v>
      </c>
      <c r="L48" s="347" t="s">
        <v>485</v>
      </c>
      <c r="M48" s="348" t="s">
        <v>485</v>
      </c>
    </row>
    <row r="49" spans="2:13" ht="27.75" customHeight="1" x14ac:dyDescent="0.2">
      <c r="B49" s="1191"/>
      <c r="C49" s="1192"/>
      <c r="D49" s="106"/>
      <c r="E49" s="1195" t="s">
        <v>39</v>
      </c>
      <c r="F49" s="1195"/>
      <c r="G49" s="1195"/>
      <c r="H49" s="1196"/>
      <c r="I49" s="346" t="s">
        <v>485</v>
      </c>
      <c r="J49" s="347" t="s">
        <v>485</v>
      </c>
      <c r="K49" s="347" t="s">
        <v>485</v>
      </c>
      <c r="L49" s="347" t="s">
        <v>485</v>
      </c>
      <c r="M49" s="348" t="s">
        <v>485</v>
      </c>
    </row>
    <row r="50" spans="2:13" ht="27.75" customHeight="1" x14ac:dyDescent="0.2">
      <c r="B50" s="1200" t="s">
        <v>40</v>
      </c>
      <c r="C50" s="1201"/>
      <c r="D50" s="109"/>
      <c r="E50" s="1195" t="s">
        <v>41</v>
      </c>
      <c r="F50" s="1195"/>
      <c r="G50" s="1195"/>
      <c r="H50" s="1196"/>
      <c r="I50" s="346">
        <v>3356</v>
      </c>
      <c r="J50" s="347">
        <v>3451</v>
      </c>
      <c r="K50" s="347">
        <v>3541</v>
      </c>
      <c r="L50" s="347">
        <v>3671</v>
      </c>
      <c r="M50" s="348">
        <v>3424</v>
      </c>
    </row>
    <row r="51" spans="2:13" ht="27.75" customHeight="1" x14ac:dyDescent="0.2">
      <c r="B51" s="1189"/>
      <c r="C51" s="1190"/>
      <c r="D51" s="106"/>
      <c r="E51" s="1195" t="s">
        <v>42</v>
      </c>
      <c r="F51" s="1195"/>
      <c r="G51" s="1195"/>
      <c r="H51" s="1196"/>
      <c r="I51" s="346">
        <v>2117</v>
      </c>
      <c r="J51" s="347">
        <v>2039</v>
      </c>
      <c r="K51" s="347">
        <v>1884</v>
      </c>
      <c r="L51" s="347">
        <v>1856</v>
      </c>
      <c r="M51" s="348">
        <v>2035</v>
      </c>
    </row>
    <row r="52" spans="2:13" ht="27.75" customHeight="1" x14ac:dyDescent="0.2">
      <c r="B52" s="1191"/>
      <c r="C52" s="1192"/>
      <c r="D52" s="106"/>
      <c r="E52" s="1195" t="s">
        <v>43</v>
      </c>
      <c r="F52" s="1195"/>
      <c r="G52" s="1195"/>
      <c r="H52" s="1196"/>
      <c r="I52" s="346">
        <v>14034</v>
      </c>
      <c r="J52" s="347">
        <v>13490</v>
      </c>
      <c r="K52" s="347">
        <v>12946</v>
      </c>
      <c r="L52" s="347">
        <v>12362</v>
      </c>
      <c r="M52" s="348">
        <v>11802</v>
      </c>
    </row>
    <row r="53" spans="2:13" ht="27.75" customHeight="1" thickBot="1" x14ac:dyDescent="0.25">
      <c r="B53" s="1202" t="s">
        <v>19</v>
      </c>
      <c r="C53" s="1203"/>
      <c r="D53" s="110"/>
      <c r="E53" s="1204" t="s">
        <v>44</v>
      </c>
      <c r="F53" s="1204"/>
      <c r="G53" s="1204"/>
      <c r="H53" s="1205"/>
      <c r="I53" s="349">
        <v>3531</v>
      </c>
      <c r="J53" s="350">
        <v>3343</v>
      </c>
      <c r="K53" s="350">
        <v>2485</v>
      </c>
      <c r="L53" s="350">
        <v>1874</v>
      </c>
      <c r="M53" s="351">
        <v>970</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KoVeyhrZpFjK4nwPGDs+V3pkW+5nPbm3aXW5qDlAIWjolSN+5KUzZcroR4RGuI49d/R4em2xXbGL/bHZPFuETQ==" saltValue="PkeYsDVh4Q5Uq+21y8BeR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5" zoomScaleNormal="85"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526</v>
      </c>
      <c r="G54" s="119" t="s">
        <v>527</v>
      </c>
      <c r="H54" s="120" t="s">
        <v>528</v>
      </c>
    </row>
    <row r="55" spans="2:8" ht="52.5" customHeight="1" x14ac:dyDescent="0.2">
      <c r="B55" s="121"/>
      <c r="C55" s="1214" t="s">
        <v>46</v>
      </c>
      <c r="D55" s="1214"/>
      <c r="E55" s="1215"/>
      <c r="F55" s="352">
        <v>1905</v>
      </c>
      <c r="G55" s="352">
        <v>1906</v>
      </c>
      <c r="H55" s="353">
        <v>1909</v>
      </c>
    </row>
    <row r="56" spans="2:8" ht="52.5" customHeight="1" x14ac:dyDescent="0.2">
      <c r="B56" s="122"/>
      <c r="C56" s="1216" t="s">
        <v>47</v>
      </c>
      <c r="D56" s="1216"/>
      <c r="E56" s="1217"/>
      <c r="F56" s="354">
        <v>593</v>
      </c>
      <c r="G56" s="354">
        <v>572</v>
      </c>
      <c r="H56" s="355">
        <v>312</v>
      </c>
    </row>
    <row r="57" spans="2:8" ht="53.25" customHeight="1" x14ac:dyDescent="0.2">
      <c r="B57" s="122"/>
      <c r="C57" s="1218" t="s">
        <v>48</v>
      </c>
      <c r="D57" s="1218"/>
      <c r="E57" s="1219"/>
      <c r="F57" s="356">
        <v>556</v>
      </c>
      <c r="G57" s="356">
        <v>706</v>
      </c>
      <c r="H57" s="357">
        <v>654</v>
      </c>
    </row>
    <row r="58" spans="2:8" ht="45.75" customHeight="1" x14ac:dyDescent="0.2">
      <c r="B58" s="123"/>
      <c r="C58" s="1206" t="s">
        <v>551</v>
      </c>
      <c r="D58" s="1207"/>
      <c r="E58" s="1208"/>
      <c r="F58" s="358">
        <v>260</v>
      </c>
      <c r="G58" s="358">
        <v>420</v>
      </c>
      <c r="H58" s="359">
        <v>366</v>
      </c>
    </row>
    <row r="59" spans="2:8" ht="45.75" customHeight="1" x14ac:dyDescent="0.2">
      <c r="B59" s="123"/>
      <c r="C59" s="1206" t="s">
        <v>552</v>
      </c>
      <c r="D59" s="1207"/>
      <c r="E59" s="1208"/>
      <c r="F59" s="358">
        <v>278</v>
      </c>
      <c r="G59" s="358">
        <v>278</v>
      </c>
      <c r="H59" s="359">
        <v>278</v>
      </c>
    </row>
    <row r="60" spans="2:8" ht="45.75" customHeight="1" x14ac:dyDescent="0.2">
      <c r="B60" s="123"/>
      <c r="C60" s="1206" t="s">
        <v>553</v>
      </c>
      <c r="D60" s="1207"/>
      <c r="E60" s="1208"/>
      <c r="F60" s="358">
        <v>7</v>
      </c>
      <c r="G60" s="358">
        <v>8</v>
      </c>
      <c r="H60" s="359">
        <v>10</v>
      </c>
    </row>
    <row r="61" spans="2:8" ht="45.75" customHeight="1" x14ac:dyDescent="0.2">
      <c r="B61" s="123"/>
      <c r="C61" s="1206" t="s">
        <v>554</v>
      </c>
      <c r="D61" s="1207"/>
      <c r="E61" s="1208"/>
      <c r="F61" s="358">
        <v>11</v>
      </c>
      <c r="G61" s="358" t="s">
        <v>556</v>
      </c>
      <c r="H61" s="359" t="s">
        <v>556</v>
      </c>
    </row>
    <row r="62" spans="2:8" ht="45.75" customHeight="1" thickBot="1" x14ac:dyDescent="0.25">
      <c r="B62" s="124"/>
      <c r="C62" s="1209" t="s">
        <v>555</v>
      </c>
      <c r="D62" s="1210"/>
      <c r="E62" s="1211"/>
      <c r="F62" s="360" t="s">
        <v>557</v>
      </c>
      <c r="G62" s="360" t="s">
        <v>557</v>
      </c>
      <c r="H62" s="361" t="s">
        <v>557</v>
      </c>
    </row>
    <row r="63" spans="2:8" ht="52.5" customHeight="1" thickBot="1" x14ac:dyDescent="0.25">
      <c r="B63" s="125"/>
      <c r="C63" s="1212" t="s">
        <v>49</v>
      </c>
      <c r="D63" s="1212"/>
      <c r="E63" s="1213"/>
      <c r="F63" s="362">
        <v>3054</v>
      </c>
      <c r="G63" s="362">
        <v>3184</v>
      </c>
      <c r="H63" s="363">
        <v>2876</v>
      </c>
    </row>
    <row r="64" spans="2:8" ht="13.2" x14ac:dyDescent="0.2"/>
  </sheetData>
  <sheetProtection algorithmName="SHA-512" hashValue="PodQVk0BgsB/g4cH+eZJuIl2zoWAFSiEZku72rrW8+PxpcpagGR1VmVSnppN4tUFiE0he/foI9wF0trM+j6E5g==" saltValue="dxmUfmPD0SaIbJOtoDURc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523</v>
      </c>
      <c r="G2" s="139"/>
      <c r="H2" s="140"/>
    </row>
    <row r="3" spans="1:8" x14ac:dyDescent="0.2">
      <c r="A3" s="136" t="s">
        <v>516</v>
      </c>
      <c r="B3" s="141"/>
      <c r="C3" s="142"/>
      <c r="D3" s="143">
        <v>55680</v>
      </c>
      <c r="E3" s="144"/>
      <c r="F3" s="145">
        <v>52068</v>
      </c>
      <c r="G3" s="146"/>
      <c r="H3" s="147"/>
    </row>
    <row r="4" spans="1:8" x14ac:dyDescent="0.2">
      <c r="A4" s="148"/>
      <c r="B4" s="149"/>
      <c r="C4" s="150"/>
      <c r="D4" s="151">
        <v>14453</v>
      </c>
      <c r="E4" s="152"/>
      <c r="F4" s="153">
        <v>26936</v>
      </c>
      <c r="G4" s="154"/>
      <c r="H4" s="155"/>
    </row>
    <row r="5" spans="1:8" x14ac:dyDescent="0.2">
      <c r="A5" s="136" t="s">
        <v>518</v>
      </c>
      <c r="B5" s="141"/>
      <c r="C5" s="142"/>
      <c r="D5" s="143">
        <v>54306</v>
      </c>
      <c r="E5" s="144"/>
      <c r="F5" s="145">
        <v>47161</v>
      </c>
      <c r="G5" s="146"/>
      <c r="H5" s="147"/>
    </row>
    <row r="6" spans="1:8" x14ac:dyDescent="0.2">
      <c r="A6" s="148"/>
      <c r="B6" s="149"/>
      <c r="C6" s="150"/>
      <c r="D6" s="151">
        <v>23479</v>
      </c>
      <c r="E6" s="152"/>
      <c r="F6" s="153">
        <v>24595</v>
      </c>
      <c r="G6" s="154"/>
      <c r="H6" s="155"/>
    </row>
    <row r="7" spans="1:8" x14ac:dyDescent="0.2">
      <c r="A7" s="136" t="s">
        <v>519</v>
      </c>
      <c r="B7" s="141"/>
      <c r="C7" s="142"/>
      <c r="D7" s="143">
        <v>46728</v>
      </c>
      <c r="E7" s="144"/>
      <c r="F7" s="145">
        <v>43423</v>
      </c>
      <c r="G7" s="146"/>
      <c r="H7" s="147"/>
    </row>
    <row r="8" spans="1:8" x14ac:dyDescent="0.2">
      <c r="A8" s="148"/>
      <c r="B8" s="149"/>
      <c r="C8" s="150"/>
      <c r="D8" s="151">
        <v>13753</v>
      </c>
      <c r="E8" s="152"/>
      <c r="F8" s="153">
        <v>22207</v>
      </c>
      <c r="G8" s="154"/>
      <c r="H8" s="155"/>
    </row>
    <row r="9" spans="1:8" x14ac:dyDescent="0.2">
      <c r="A9" s="136" t="s">
        <v>520</v>
      </c>
      <c r="B9" s="141"/>
      <c r="C9" s="142"/>
      <c r="D9" s="143">
        <v>62859</v>
      </c>
      <c r="E9" s="144"/>
      <c r="F9" s="145">
        <v>45265</v>
      </c>
      <c r="G9" s="146"/>
      <c r="H9" s="147"/>
    </row>
    <row r="10" spans="1:8" x14ac:dyDescent="0.2">
      <c r="A10" s="148"/>
      <c r="B10" s="149"/>
      <c r="C10" s="150"/>
      <c r="D10" s="151">
        <v>19300</v>
      </c>
      <c r="E10" s="152"/>
      <c r="F10" s="153">
        <v>22600</v>
      </c>
      <c r="G10" s="154"/>
      <c r="H10" s="155"/>
    </row>
    <row r="11" spans="1:8" x14ac:dyDescent="0.2">
      <c r="A11" s="136" t="s">
        <v>521</v>
      </c>
      <c r="B11" s="141"/>
      <c r="C11" s="142"/>
      <c r="D11" s="143">
        <v>30271</v>
      </c>
      <c r="E11" s="144"/>
      <c r="F11" s="145">
        <v>54621</v>
      </c>
      <c r="G11" s="146"/>
      <c r="H11" s="147"/>
    </row>
    <row r="12" spans="1:8" x14ac:dyDescent="0.2">
      <c r="A12" s="148"/>
      <c r="B12" s="149"/>
      <c r="C12" s="156"/>
      <c r="D12" s="151">
        <v>14792</v>
      </c>
      <c r="E12" s="152"/>
      <c r="F12" s="153">
        <v>30892</v>
      </c>
      <c r="G12" s="154"/>
      <c r="H12" s="155"/>
    </row>
    <row r="13" spans="1:8" x14ac:dyDescent="0.2">
      <c r="A13" s="136"/>
      <c r="B13" s="141"/>
      <c r="C13" s="157"/>
      <c r="D13" s="158">
        <v>49969</v>
      </c>
      <c r="E13" s="159"/>
      <c r="F13" s="160">
        <v>48508</v>
      </c>
      <c r="G13" s="161"/>
      <c r="H13" s="147"/>
    </row>
    <row r="14" spans="1:8" x14ac:dyDescent="0.2">
      <c r="A14" s="148"/>
      <c r="B14" s="149"/>
      <c r="C14" s="150"/>
      <c r="D14" s="151">
        <v>17155</v>
      </c>
      <c r="E14" s="152"/>
      <c r="F14" s="153">
        <v>25446</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6.79</v>
      </c>
      <c r="C19" s="162">
        <f>ROUND(VALUE(SUBSTITUTE(実質収支比率等に係る経年分析!G$48,"▲","-")),2)</f>
        <v>10.15</v>
      </c>
      <c r="D19" s="162">
        <f>ROUND(VALUE(SUBSTITUTE(実質収支比率等に係る経年分析!H$48,"▲","-")),2)</f>
        <v>11.93</v>
      </c>
      <c r="E19" s="162">
        <f>ROUND(VALUE(SUBSTITUTE(実質収支比率等に係る経年分析!I$48,"▲","-")),2)</f>
        <v>8.5399999999999991</v>
      </c>
      <c r="F19" s="162">
        <f>ROUND(VALUE(SUBSTITUTE(実質収支比率等に係る経年分析!J$48,"▲","-")),2)</f>
        <v>11.02</v>
      </c>
    </row>
    <row r="20" spans="1:11" x14ac:dyDescent="0.2">
      <c r="A20" s="162" t="s">
        <v>53</v>
      </c>
      <c r="B20" s="162">
        <f>ROUND(VALUE(SUBSTITUTE(実質収支比率等に係る経年分析!F$47,"▲","-")),2)</f>
        <v>25.89</v>
      </c>
      <c r="C20" s="162">
        <f>ROUND(VALUE(SUBSTITUTE(実質収支比率等に係る経年分析!G$47,"▲","-")),2)</f>
        <v>24.23</v>
      </c>
      <c r="D20" s="162">
        <f>ROUND(VALUE(SUBSTITUTE(実質収支比率等に係る経年分析!H$47,"▲","-")),2)</f>
        <v>24.94</v>
      </c>
      <c r="E20" s="162">
        <f>ROUND(VALUE(SUBSTITUTE(実質収支比率等に係る経年分析!I$47,"▲","-")),2)</f>
        <v>24.39</v>
      </c>
      <c r="F20" s="162">
        <f>ROUND(VALUE(SUBSTITUTE(実質収支比率等に係る経年分析!J$47,"▲","-")),2)</f>
        <v>23.9</v>
      </c>
    </row>
    <row r="21" spans="1:11" x14ac:dyDescent="0.2">
      <c r="A21" s="162" t="s">
        <v>54</v>
      </c>
      <c r="B21" s="162">
        <f>IF(ISNUMBER(VALUE(SUBSTITUTE(実質収支比率等に係る経年分析!F$49,"▲","-"))),ROUND(VALUE(SUBSTITUTE(実質収支比率等に係る経年分析!F$49,"▲","-")),2),NA())</f>
        <v>1.27</v>
      </c>
      <c r="C21" s="162">
        <f>IF(ISNUMBER(VALUE(SUBSTITUTE(実質収支比率等に係る経年分析!G$49,"▲","-"))),ROUND(VALUE(SUBSTITUTE(実質収支比率等に係る経年分析!G$49,"▲","-")),2),NA())</f>
        <v>3.8</v>
      </c>
      <c r="D21" s="162">
        <f>IF(ISNUMBER(VALUE(SUBSTITUTE(実質収支比率等に係る経年分析!H$49,"▲","-"))),ROUND(VALUE(SUBSTITUTE(実質収支比率等に係る経年分析!H$49,"▲","-")),2),NA())</f>
        <v>1.5</v>
      </c>
      <c r="E21" s="162">
        <f>IF(ISNUMBER(VALUE(SUBSTITUTE(実質収支比率等に係る経年分析!I$49,"▲","-"))),ROUND(VALUE(SUBSTITUTE(実質収支比率等に係る経年分析!I$49,"▲","-")),2),NA())</f>
        <v>-3.12</v>
      </c>
      <c r="F21" s="162">
        <f>IF(ISNUMBER(VALUE(SUBSTITUTE(実質収支比率等に係る経年分析!J$49,"▲","-"))),ROUND(VALUE(SUBSTITUTE(実質収支比率等に係る経年分析!J$49,"▲","-")),2),NA())</f>
        <v>5.85</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9.84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9.43</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str">
        <f>IF(連結実質赤字比率に係る赤字・黒字の構成分析!C$39="",NA(),連結実質赤字比率に係る赤字・黒字の構成分析!C$39)</f>
        <v>磯城郡介護認定審査会共同設置特別会計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0.04</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0.03</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0.01</v>
      </c>
    </row>
    <row r="32" spans="1:11" x14ac:dyDescent="0.2">
      <c r="A32" s="163" t="str">
        <f>IF(連結実質赤字比率に係る赤字・黒字の構成分析!C$38="",NA(),連結実質赤字比率に係る赤字・黒字の構成分析!C$38)</f>
        <v>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0.16</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0.15</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0.16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0.15</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0.18</v>
      </c>
    </row>
    <row r="33" spans="1:16" x14ac:dyDescent="0.2">
      <c r="A33" s="163" t="str">
        <f>IF(連結実質赤字比率に係る赤字・黒字の構成分析!C$37="",NA(),連結実質赤字比率に係る赤字・黒字の構成分析!C$37)</f>
        <v>下水道事業会計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1.42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1.72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1.84</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1.95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2.08</v>
      </c>
    </row>
    <row r="34" spans="1:16" x14ac:dyDescent="0.2">
      <c r="A34" s="163" t="str">
        <f>IF(連結実質赤字比率に係る赤字・黒字の構成分析!C$36="",NA(),連結実質赤字比率に係る赤字・黒字の構成分析!C$36)</f>
        <v>国民健康保険特別会計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7.58</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6.08</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5.68</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4.8099999999999996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4.6500000000000004</v>
      </c>
    </row>
    <row r="35" spans="1:16" x14ac:dyDescent="0.2">
      <c r="A35" s="163" t="str">
        <f>IF(連結実質赤字比率に係る赤字・黒字の構成分析!C$35="",NA(),連結実質赤字比率に係る赤字・黒字の構成分析!C$35)</f>
        <v>介護保険特別会計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0.63</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2.74</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4.1900000000000004</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5.18</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4.92</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6.78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10.14</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11.92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8.5399999999999991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11.01</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1191</v>
      </c>
      <c r="E42" s="164"/>
      <c r="F42" s="164"/>
      <c r="G42" s="164">
        <f>'実質公債費比率（分子）の構造'!L$52</f>
        <v>1209</v>
      </c>
      <c r="H42" s="164"/>
      <c r="I42" s="164"/>
      <c r="J42" s="164">
        <f>'実質公債費比率（分子）の構造'!M$52</f>
        <v>1208</v>
      </c>
      <c r="K42" s="164"/>
      <c r="L42" s="164"/>
      <c r="M42" s="164">
        <f>'実質公債費比率（分子）の構造'!N$52</f>
        <v>1182</v>
      </c>
      <c r="N42" s="164"/>
      <c r="O42" s="164"/>
      <c r="P42" s="164">
        <f>'実質公債費比率（分子）の構造'!O$52</f>
        <v>1115</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140</v>
      </c>
      <c r="C45" s="164"/>
      <c r="D45" s="164"/>
      <c r="E45" s="164">
        <f>'実質公債費比率（分子）の構造'!L$49</f>
        <v>132</v>
      </c>
      <c r="F45" s="164"/>
      <c r="G45" s="164"/>
      <c r="H45" s="164">
        <f>'実質公債費比率（分子）の構造'!M$49</f>
        <v>130</v>
      </c>
      <c r="I45" s="164"/>
      <c r="J45" s="164"/>
      <c r="K45" s="164">
        <f>'実質公債費比率（分子）の構造'!N$49</f>
        <v>72</v>
      </c>
      <c r="L45" s="164"/>
      <c r="M45" s="164"/>
      <c r="N45" s="164">
        <f>'実質公債費比率（分子）の構造'!O$49</f>
        <v>83</v>
      </c>
      <c r="O45" s="164"/>
      <c r="P45" s="164"/>
    </row>
    <row r="46" spans="1:16" x14ac:dyDescent="0.2">
      <c r="A46" s="164" t="s">
        <v>64</v>
      </c>
      <c r="B46" s="164">
        <f>'実質公債費比率（分子）の構造'!K$48</f>
        <v>393</v>
      </c>
      <c r="C46" s="164"/>
      <c r="D46" s="164"/>
      <c r="E46" s="164">
        <f>'実質公債費比率（分子）の構造'!L$48</f>
        <v>401</v>
      </c>
      <c r="F46" s="164"/>
      <c r="G46" s="164"/>
      <c r="H46" s="164">
        <f>'実質公債費比率（分子）の構造'!M$48</f>
        <v>391</v>
      </c>
      <c r="I46" s="164"/>
      <c r="J46" s="164"/>
      <c r="K46" s="164">
        <f>'実質公債費比率（分子）の構造'!N$48</f>
        <v>371</v>
      </c>
      <c r="L46" s="164"/>
      <c r="M46" s="164"/>
      <c r="N46" s="164">
        <f>'実質公債費比率（分子）の構造'!O$48</f>
        <v>268</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1327</v>
      </c>
      <c r="C49" s="164"/>
      <c r="D49" s="164"/>
      <c r="E49" s="164">
        <f>'実質公債費比率（分子）の構造'!L$45</f>
        <v>1460</v>
      </c>
      <c r="F49" s="164"/>
      <c r="G49" s="164"/>
      <c r="H49" s="164">
        <f>'実質公債費比率（分子）の構造'!M$45</f>
        <v>1513</v>
      </c>
      <c r="I49" s="164"/>
      <c r="J49" s="164"/>
      <c r="K49" s="164">
        <f>'実質公債費比率（分子）の構造'!N$45</f>
        <v>1545</v>
      </c>
      <c r="L49" s="164"/>
      <c r="M49" s="164"/>
      <c r="N49" s="164">
        <f>'実質公債費比率（分子）の構造'!O$45</f>
        <v>1529</v>
      </c>
      <c r="O49" s="164"/>
      <c r="P49" s="164"/>
    </row>
    <row r="50" spans="1:16" x14ac:dyDescent="0.2">
      <c r="A50" s="164" t="s">
        <v>67</v>
      </c>
      <c r="B50" s="164" t="e">
        <f>NA()</f>
        <v>#N/A</v>
      </c>
      <c r="C50" s="164">
        <f>IF(ISNUMBER('実質公債費比率（分子）の構造'!K$53),'実質公債費比率（分子）の構造'!K$53,NA())</f>
        <v>669</v>
      </c>
      <c r="D50" s="164" t="e">
        <f>NA()</f>
        <v>#N/A</v>
      </c>
      <c r="E50" s="164" t="e">
        <f>NA()</f>
        <v>#N/A</v>
      </c>
      <c r="F50" s="164">
        <f>IF(ISNUMBER('実質公債費比率（分子）の構造'!L$53),'実質公債費比率（分子）の構造'!L$53,NA())</f>
        <v>784</v>
      </c>
      <c r="G50" s="164" t="e">
        <f>NA()</f>
        <v>#N/A</v>
      </c>
      <c r="H50" s="164" t="e">
        <f>NA()</f>
        <v>#N/A</v>
      </c>
      <c r="I50" s="164">
        <f>IF(ISNUMBER('実質公債費比率（分子）の構造'!M$53),'実質公債費比率（分子）の構造'!M$53,NA())</f>
        <v>826</v>
      </c>
      <c r="J50" s="164" t="e">
        <f>NA()</f>
        <v>#N/A</v>
      </c>
      <c r="K50" s="164" t="e">
        <f>NA()</f>
        <v>#N/A</v>
      </c>
      <c r="L50" s="164">
        <f>IF(ISNUMBER('実質公債費比率（分子）の構造'!N$53),'実質公債費比率（分子）の構造'!N$53,NA())</f>
        <v>806</v>
      </c>
      <c r="M50" s="164" t="e">
        <f>NA()</f>
        <v>#N/A</v>
      </c>
      <c r="N50" s="164" t="e">
        <f>NA()</f>
        <v>#N/A</v>
      </c>
      <c r="O50" s="164">
        <f>IF(ISNUMBER('実質公債費比率（分子）の構造'!O$53),'実質公債費比率（分子）の構造'!O$53,NA())</f>
        <v>765</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14034</v>
      </c>
      <c r="E56" s="163"/>
      <c r="F56" s="163"/>
      <c r="G56" s="163">
        <f>'将来負担比率（分子）の構造'!J$52</f>
        <v>13490</v>
      </c>
      <c r="H56" s="163"/>
      <c r="I56" s="163"/>
      <c r="J56" s="163">
        <f>'将来負担比率（分子）の構造'!K$52</f>
        <v>12946</v>
      </c>
      <c r="K56" s="163"/>
      <c r="L56" s="163"/>
      <c r="M56" s="163">
        <f>'将来負担比率（分子）の構造'!L$52</f>
        <v>12362</v>
      </c>
      <c r="N56" s="163"/>
      <c r="O56" s="163"/>
      <c r="P56" s="163">
        <f>'将来負担比率（分子）の構造'!M$52</f>
        <v>11802</v>
      </c>
    </row>
    <row r="57" spans="1:16" x14ac:dyDescent="0.2">
      <c r="A57" s="163" t="s">
        <v>42</v>
      </c>
      <c r="B57" s="163"/>
      <c r="C57" s="163"/>
      <c r="D57" s="163">
        <f>'将来負担比率（分子）の構造'!I$51</f>
        <v>2117</v>
      </c>
      <c r="E57" s="163"/>
      <c r="F57" s="163"/>
      <c r="G57" s="163">
        <f>'将来負担比率（分子）の構造'!J$51</f>
        <v>2039</v>
      </c>
      <c r="H57" s="163"/>
      <c r="I57" s="163"/>
      <c r="J57" s="163">
        <f>'将来負担比率（分子）の構造'!K$51</f>
        <v>1884</v>
      </c>
      <c r="K57" s="163"/>
      <c r="L57" s="163"/>
      <c r="M57" s="163">
        <f>'将来負担比率（分子）の構造'!L$51</f>
        <v>1856</v>
      </c>
      <c r="N57" s="163"/>
      <c r="O57" s="163"/>
      <c r="P57" s="163">
        <f>'将来負担比率（分子）の構造'!M$51</f>
        <v>2035</v>
      </c>
    </row>
    <row r="58" spans="1:16" x14ac:dyDescent="0.2">
      <c r="A58" s="163" t="s">
        <v>41</v>
      </c>
      <c r="B58" s="163"/>
      <c r="C58" s="163"/>
      <c r="D58" s="163">
        <f>'将来負担比率（分子）の構造'!I$50</f>
        <v>3356</v>
      </c>
      <c r="E58" s="163"/>
      <c r="F58" s="163"/>
      <c r="G58" s="163">
        <f>'将来負担比率（分子）の構造'!J$50</f>
        <v>3451</v>
      </c>
      <c r="H58" s="163"/>
      <c r="I58" s="163"/>
      <c r="J58" s="163">
        <f>'将来負担比率（分子）の構造'!K$50</f>
        <v>3541</v>
      </c>
      <c r="K58" s="163"/>
      <c r="L58" s="163"/>
      <c r="M58" s="163">
        <f>'将来負担比率（分子）の構造'!L$50</f>
        <v>3671</v>
      </c>
      <c r="N58" s="163"/>
      <c r="O58" s="163"/>
      <c r="P58" s="163">
        <f>'将来負担比率（分子）の構造'!M$50</f>
        <v>3424</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1973</v>
      </c>
      <c r="C62" s="163"/>
      <c r="D62" s="163"/>
      <c r="E62" s="163">
        <f>'将来負担比率（分子）の構造'!J$45</f>
        <v>1926</v>
      </c>
      <c r="F62" s="163"/>
      <c r="G62" s="163"/>
      <c r="H62" s="163">
        <f>'将来負担比率（分子）の構造'!K$45</f>
        <v>1702</v>
      </c>
      <c r="I62" s="163"/>
      <c r="J62" s="163"/>
      <c r="K62" s="163">
        <f>'将来負担比率（分子）の構造'!L$45</f>
        <v>1591</v>
      </c>
      <c r="L62" s="163"/>
      <c r="M62" s="163"/>
      <c r="N62" s="163">
        <f>'将来負担比率（分子）の構造'!M$45</f>
        <v>1587</v>
      </c>
      <c r="O62" s="163"/>
      <c r="P62" s="163"/>
    </row>
    <row r="63" spans="1:16" x14ac:dyDescent="0.2">
      <c r="A63" s="163" t="s">
        <v>34</v>
      </c>
      <c r="B63" s="163">
        <f>'将来負担比率（分子）の構造'!I$44</f>
        <v>803</v>
      </c>
      <c r="C63" s="163"/>
      <c r="D63" s="163"/>
      <c r="E63" s="163">
        <f>'将来負担比率（分子）の構造'!J$44</f>
        <v>577</v>
      </c>
      <c r="F63" s="163"/>
      <c r="G63" s="163"/>
      <c r="H63" s="163">
        <f>'将来負担比率（分子）の構造'!K$44</f>
        <v>490</v>
      </c>
      <c r="I63" s="163"/>
      <c r="J63" s="163"/>
      <c r="K63" s="163">
        <f>'将来負担比率（分子）の構造'!L$44</f>
        <v>469</v>
      </c>
      <c r="L63" s="163"/>
      <c r="M63" s="163"/>
      <c r="N63" s="163">
        <f>'将来負担比率（分子）の構造'!M$44</f>
        <v>422</v>
      </c>
      <c r="O63" s="163"/>
      <c r="P63" s="163"/>
    </row>
    <row r="64" spans="1:16" x14ac:dyDescent="0.2">
      <c r="A64" s="163" t="s">
        <v>33</v>
      </c>
      <c r="B64" s="163">
        <f>'将来負担比率（分子）の構造'!I$43</f>
        <v>6897</v>
      </c>
      <c r="C64" s="163"/>
      <c r="D64" s="163"/>
      <c r="E64" s="163">
        <f>'将来負担比率（分子）の構造'!J$43</f>
        <v>6446</v>
      </c>
      <c r="F64" s="163"/>
      <c r="G64" s="163"/>
      <c r="H64" s="163">
        <f>'将来負担比率（分子）の構造'!K$43</f>
        <v>6072</v>
      </c>
      <c r="I64" s="163"/>
      <c r="J64" s="163"/>
      <c r="K64" s="163">
        <f>'将来負担比率（分子）の構造'!L$43</f>
        <v>5673</v>
      </c>
      <c r="L64" s="163"/>
      <c r="M64" s="163"/>
      <c r="N64" s="163">
        <f>'将来負担比率（分子）の構造'!M$43</f>
        <v>5273</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13364</v>
      </c>
      <c r="C66" s="163"/>
      <c r="D66" s="163"/>
      <c r="E66" s="163">
        <f>'将来負担比率（分子）の構造'!J$41</f>
        <v>13374</v>
      </c>
      <c r="F66" s="163"/>
      <c r="G66" s="163"/>
      <c r="H66" s="163">
        <f>'将来負担比率（分子）の構造'!K$41</f>
        <v>12593</v>
      </c>
      <c r="I66" s="163"/>
      <c r="J66" s="163"/>
      <c r="K66" s="163">
        <f>'将来負担比率（分子）の構造'!L$41</f>
        <v>12031</v>
      </c>
      <c r="L66" s="163"/>
      <c r="M66" s="163"/>
      <c r="N66" s="163">
        <f>'将来負担比率（分子）の構造'!M$41</f>
        <v>10950</v>
      </c>
      <c r="O66" s="163"/>
      <c r="P66" s="163"/>
    </row>
    <row r="67" spans="1:16" x14ac:dyDescent="0.2">
      <c r="A67" s="163" t="s">
        <v>71</v>
      </c>
      <c r="B67" s="163" t="e">
        <f>NA()</f>
        <v>#N/A</v>
      </c>
      <c r="C67" s="163">
        <f>IF(ISNUMBER('将来負担比率（分子）の構造'!I$53), IF('将来負担比率（分子）の構造'!I$53 &lt; 0, 0, '将来負担比率（分子）の構造'!I$53), NA())</f>
        <v>3531</v>
      </c>
      <c r="D67" s="163" t="e">
        <f>NA()</f>
        <v>#N/A</v>
      </c>
      <c r="E67" s="163" t="e">
        <f>NA()</f>
        <v>#N/A</v>
      </c>
      <c r="F67" s="163">
        <f>IF(ISNUMBER('将来負担比率（分子）の構造'!J$53), IF('将来負担比率（分子）の構造'!J$53 &lt; 0, 0, '将来負担比率（分子）の構造'!J$53), NA())</f>
        <v>3343</v>
      </c>
      <c r="G67" s="163" t="e">
        <f>NA()</f>
        <v>#N/A</v>
      </c>
      <c r="H67" s="163" t="e">
        <f>NA()</f>
        <v>#N/A</v>
      </c>
      <c r="I67" s="163">
        <f>IF(ISNUMBER('将来負担比率（分子）の構造'!K$53), IF('将来負担比率（分子）の構造'!K$53 &lt; 0, 0, '将来負担比率（分子）の構造'!K$53), NA())</f>
        <v>2485</v>
      </c>
      <c r="J67" s="163" t="e">
        <f>NA()</f>
        <v>#N/A</v>
      </c>
      <c r="K67" s="163" t="e">
        <f>NA()</f>
        <v>#N/A</v>
      </c>
      <c r="L67" s="163">
        <f>IF(ISNUMBER('将来負担比率（分子）の構造'!L$53), IF('将来負担比率（分子）の構造'!L$53 &lt; 0, 0, '将来負担比率（分子）の構造'!L$53), NA())</f>
        <v>1874</v>
      </c>
      <c r="M67" s="163" t="e">
        <f>NA()</f>
        <v>#N/A</v>
      </c>
      <c r="N67" s="163" t="e">
        <f>NA()</f>
        <v>#N/A</v>
      </c>
      <c r="O67" s="163">
        <f>IF(ISNUMBER('将来負担比率（分子）の構造'!M$53), IF('将来負担比率（分子）の構造'!M$53 &lt; 0, 0, '将来負担比率（分子）の構造'!M$53), NA())</f>
        <v>970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1905</v>
      </c>
      <c r="C72" s="167">
        <f>基金残高に係る経年分析!G55</f>
        <v>1906</v>
      </c>
      <c r="D72" s="167">
        <f>基金残高に係る経年分析!H55</f>
        <v>1909</v>
      </c>
    </row>
    <row r="73" spans="1:16" x14ac:dyDescent="0.2">
      <c r="A73" s="166" t="s">
        <v>74</v>
      </c>
      <c r="B73" s="167">
        <f>基金残高に係る経年分析!F56</f>
        <v>593</v>
      </c>
      <c r="C73" s="167">
        <f>基金残高に係る経年分析!G56</f>
        <v>572</v>
      </c>
      <c r="D73" s="167">
        <f>基金残高に係る経年分析!H56</f>
        <v>312</v>
      </c>
    </row>
    <row r="74" spans="1:16" x14ac:dyDescent="0.2">
      <c r="A74" s="166" t="s">
        <v>75</v>
      </c>
      <c r="B74" s="167">
        <f>基金残高に係る経年分析!F57</f>
        <v>556</v>
      </c>
      <c r="C74" s="167">
        <f>基金残高に係る経年分析!G57</f>
        <v>706</v>
      </c>
      <c r="D74" s="167">
        <f>基金残高に係る経年分析!H57</f>
        <v>654</v>
      </c>
    </row>
  </sheetData>
  <sheetProtection algorithmName="SHA-512" hashValue="NCG3l3Of7ni11+YXUh3U4slueVV5f/X+JCkvkyqG1+uzMbRvtTs69hnUQtE4tbR3OrNmaFJASoEzhxXdLBeZ0Q==" saltValue="0jiJj65SY//hUyQHrjaOy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3798296</v>
      </c>
      <c r="S5" s="613"/>
      <c r="T5" s="613"/>
      <c r="U5" s="613"/>
      <c r="V5" s="613"/>
      <c r="W5" s="613"/>
      <c r="X5" s="613"/>
      <c r="Y5" s="614"/>
      <c r="Z5" s="615">
        <v>25.3</v>
      </c>
      <c r="AA5" s="615"/>
      <c r="AB5" s="615"/>
      <c r="AC5" s="615"/>
      <c r="AD5" s="616">
        <v>3624786</v>
      </c>
      <c r="AE5" s="616"/>
      <c r="AF5" s="616"/>
      <c r="AG5" s="616"/>
      <c r="AH5" s="616"/>
      <c r="AI5" s="616"/>
      <c r="AJ5" s="616"/>
      <c r="AK5" s="616"/>
      <c r="AL5" s="617">
        <v>44.4</v>
      </c>
      <c r="AM5" s="618"/>
      <c r="AN5" s="618"/>
      <c r="AO5" s="619"/>
      <c r="AP5" s="609" t="s">
        <v>216</v>
      </c>
      <c r="AQ5" s="610"/>
      <c r="AR5" s="610"/>
      <c r="AS5" s="610"/>
      <c r="AT5" s="610"/>
      <c r="AU5" s="610"/>
      <c r="AV5" s="610"/>
      <c r="AW5" s="610"/>
      <c r="AX5" s="610"/>
      <c r="AY5" s="610"/>
      <c r="AZ5" s="610"/>
      <c r="BA5" s="610"/>
      <c r="BB5" s="610"/>
      <c r="BC5" s="610"/>
      <c r="BD5" s="610"/>
      <c r="BE5" s="610"/>
      <c r="BF5" s="611"/>
      <c r="BG5" s="623">
        <v>3624786</v>
      </c>
      <c r="BH5" s="624"/>
      <c r="BI5" s="624"/>
      <c r="BJ5" s="624"/>
      <c r="BK5" s="624"/>
      <c r="BL5" s="624"/>
      <c r="BM5" s="624"/>
      <c r="BN5" s="625"/>
      <c r="BO5" s="626">
        <v>95.4</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96049</v>
      </c>
      <c r="S6" s="624"/>
      <c r="T6" s="624"/>
      <c r="U6" s="624"/>
      <c r="V6" s="624"/>
      <c r="W6" s="624"/>
      <c r="X6" s="624"/>
      <c r="Y6" s="625"/>
      <c r="Z6" s="626">
        <v>0.6</v>
      </c>
      <c r="AA6" s="626"/>
      <c r="AB6" s="626"/>
      <c r="AC6" s="626"/>
      <c r="AD6" s="627">
        <v>96049</v>
      </c>
      <c r="AE6" s="627"/>
      <c r="AF6" s="627"/>
      <c r="AG6" s="627"/>
      <c r="AH6" s="627"/>
      <c r="AI6" s="627"/>
      <c r="AJ6" s="627"/>
      <c r="AK6" s="627"/>
      <c r="AL6" s="628">
        <v>1.2</v>
      </c>
      <c r="AM6" s="629"/>
      <c r="AN6" s="629"/>
      <c r="AO6" s="630"/>
      <c r="AP6" s="620" t="s">
        <v>221</v>
      </c>
      <c r="AQ6" s="621"/>
      <c r="AR6" s="621"/>
      <c r="AS6" s="621"/>
      <c r="AT6" s="621"/>
      <c r="AU6" s="621"/>
      <c r="AV6" s="621"/>
      <c r="AW6" s="621"/>
      <c r="AX6" s="621"/>
      <c r="AY6" s="621"/>
      <c r="AZ6" s="621"/>
      <c r="BA6" s="621"/>
      <c r="BB6" s="621"/>
      <c r="BC6" s="621"/>
      <c r="BD6" s="621"/>
      <c r="BE6" s="621"/>
      <c r="BF6" s="622"/>
      <c r="BG6" s="623">
        <v>3624786</v>
      </c>
      <c r="BH6" s="624"/>
      <c r="BI6" s="624"/>
      <c r="BJ6" s="624"/>
      <c r="BK6" s="624"/>
      <c r="BL6" s="624"/>
      <c r="BM6" s="624"/>
      <c r="BN6" s="625"/>
      <c r="BO6" s="626">
        <v>95.4</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117275</v>
      </c>
      <c r="CS6" s="624"/>
      <c r="CT6" s="624"/>
      <c r="CU6" s="624"/>
      <c r="CV6" s="624"/>
      <c r="CW6" s="624"/>
      <c r="CX6" s="624"/>
      <c r="CY6" s="625"/>
      <c r="CZ6" s="617">
        <v>0.8</v>
      </c>
      <c r="DA6" s="618"/>
      <c r="DB6" s="618"/>
      <c r="DC6" s="634"/>
      <c r="DD6" s="632" t="s">
        <v>122</v>
      </c>
      <c r="DE6" s="624"/>
      <c r="DF6" s="624"/>
      <c r="DG6" s="624"/>
      <c r="DH6" s="624"/>
      <c r="DI6" s="624"/>
      <c r="DJ6" s="624"/>
      <c r="DK6" s="624"/>
      <c r="DL6" s="624"/>
      <c r="DM6" s="624"/>
      <c r="DN6" s="624"/>
      <c r="DO6" s="624"/>
      <c r="DP6" s="625"/>
      <c r="DQ6" s="632">
        <v>117275</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2278</v>
      </c>
      <c r="S7" s="624"/>
      <c r="T7" s="624"/>
      <c r="U7" s="624"/>
      <c r="V7" s="624"/>
      <c r="W7" s="624"/>
      <c r="X7" s="624"/>
      <c r="Y7" s="625"/>
      <c r="Z7" s="626">
        <v>0</v>
      </c>
      <c r="AA7" s="626"/>
      <c r="AB7" s="626"/>
      <c r="AC7" s="626"/>
      <c r="AD7" s="627">
        <v>2278</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1556414</v>
      </c>
      <c r="BH7" s="624"/>
      <c r="BI7" s="624"/>
      <c r="BJ7" s="624"/>
      <c r="BK7" s="624"/>
      <c r="BL7" s="624"/>
      <c r="BM7" s="624"/>
      <c r="BN7" s="625"/>
      <c r="BO7" s="626">
        <v>41</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1697620</v>
      </c>
      <c r="CS7" s="624"/>
      <c r="CT7" s="624"/>
      <c r="CU7" s="624"/>
      <c r="CV7" s="624"/>
      <c r="CW7" s="624"/>
      <c r="CX7" s="624"/>
      <c r="CY7" s="625"/>
      <c r="CZ7" s="626">
        <v>12</v>
      </c>
      <c r="DA7" s="626"/>
      <c r="DB7" s="626"/>
      <c r="DC7" s="626"/>
      <c r="DD7" s="632">
        <v>13335</v>
      </c>
      <c r="DE7" s="624"/>
      <c r="DF7" s="624"/>
      <c r="DG7" s="624"/>
      <c r="DH7" s="624"/>
      <c r="DI7" s="624"/>
      <c r="DJ7" s="624"/>
      <c r="DK7" s="624"/>
      <c r="DL7" s="624"/>
      <c r="DM7" s="624"/>
      <c r="DN7" s="624"/>
      <c r="DO7" s="624"/>
      <c r="DP7" s="625"/>
      <c r="DQ7" s="632">
        <v>1467160</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66853</v>
      </c>
      <c r="S8" s="624"/>
      <c r="T8" s="624"/>
      <c r="U8" s="624"/>
      <c r="V8" s="624"/>
      <c r="W8" s="624"/>
      <c r="X8" s="624"/>
      <c r="Y8" s="625"/>
      <c r="Z8" s="626">
        <v>0.4</v>
      </c>
      <c r="AA8" s="626"/>
      <c r="AB8" s="626"/>
      <c r="AC8" s="626"/>
      <c r="AD8" s="627">
        <v>66853</v>
      </c>
      <c r="AE8" s="627"/>
      <c r="AF8" s="627"/>
      <c r="AG8" s="627"/>
      <c r="AH8" s="627"/>
      <c r="AI8" s="627"/>
      <c r="AJ8" s="627"/>
      <c r="AK8" s="627"/>
      <c r="AL8" s="628">
        <v>0.8</v>
      </c>
      <c r="AM8" s="629"/>
      <c r="AN8" s="629"/>
      <c r="AO8" s="630"/>
      <c r="AP8" s="620" t="s">
        <v>227</v>
      </c>
      <c r="AQ8" s="621"/>
      <c r="AR8" s="621"/>
      <c r="AS8" s="621"/>
      <c r="AT8" s="621"/>
      <c r="AU8" s="621"/>
      <c r="AV8" s="621"/>
      <c r="AW8" s="621"/>
      <c r="AX8" s="621"/>
      <c r="AY8" s="621"/>
      <c r="AZ8" s="621"/>
      <c r="BA8" s="621"/>
      <c r="BB8" s="621"/>
      <c r="BC8" s="621"/>
      <c r="BD8" s="621"/>
      <c r="BE8" s="621"/>
      <c r="BF8" s="622"/>
      <c r="BG8" s="623">
        <v>47191</v>
      </c>
      <c r="BH8" s="624"/>
      <c r="BI8" s="624"/>
      <c r="BJ8" s="624"/>
      <c r="BK8" s="624"/>
      <c r="BL8" s="624"/>
      <c r="BM8" s="624"/>
      <c r="BN8" s="625"/>
      <c r="BO8" s="626">
        <v>1.2</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5391325</v>
      </c>
      <c r="CS8" s="624"/>
      <c r="CT8" s="624"/>
      <c r="CU8" s="624"/>
      <c r="CV8" s="624"/>
      <c r="CW8" s="624"/>
      <c r="CX8" s="624"/>
      <c r="CY8" s="625"/>
      <c r="CZ8" s="626">
        <v>38.200000000000003</v>
      </c>
      <c r="DA8" s="626"/>
      <c r="DB8" s="626"/>
      <c r="DC8" s="626"/>
      <c r="DD8" s="632" t="s">
        <v>122</v>
      </c>
      <c r="DE8" s="624"/>
      <c r="DF8" s="624"/>
      <c r="DG8" s="624"/>
      <c r="DH8" s="624"/>
      <c r="DI8" s="624"/>
      <c r="DJ8" s="624"/>
      <c r="DK8" s="624"/>
      <c r="DL8" s="624"/>
      <c r="DM8" s="624"/>
      <c r="DN8" s="624"/>
      <c r="DO8" s="624"/>
      <c r="DP8" s="625"/>
      <c r="DQ8" s="632">
        <v>2740353</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87700</v>
      </c>
      <c r="S9" s="624"/>
      <c r="T9" s="624"/>
      <c r="U9" s="624"/>
      <c r="V9" s="624"/>
      <c r="W9" s="624"/>
      <c r="X9" s="624"/>
      <c r="Y9" s="625"/>
      <c r="Z9" s="626">
        <v>0.6</v>
      </c>
      <c r="AA9" s="626"/>
      <c r="AB9" s="626"/>
      <c r="AC9" s="626"/>
      <c r="AD9" s="627">
        <v>87700</v>
      </c>
      <c r="AE9" s="627"/>
      <c r="AF9" s="627"/>
      <c r="AG9" s="627"/>
      <c r="AH9" s="627"/>
      <c r="AI9" s="627"/>
      <c r="AJ9" s="627"/>
      <c r="AK9" s="627"/>
      <c r="AL9" s="628">
        <v>1.1000000000000001</v>
      </c>
      <c r="AM9" s="629"/>
      <c r="AN9" s="629"/>
      <c r="AO9" s="630"/>
      <c r="AP9" s="620" t="s">
        <v>230</v>
      </c>
      <c r="AQ9" s="621"/>
      <c r="AR9" s="621"/>
      <c r="AS9" s="621"/>
      <c r="AT9" s="621"/>
      <c r="AU9" s="621"/>
      <c r="AV9" s="621"/>
      <c r="AW9" s="621"/>
      <c r="AX9" s="621"/>
      <c r="AY9" s="621"/>
      <c r="AZ9" s="621"/>
      <c r="BA9" s="621"/>
      <c r="BB9" s="621"/>
      <c r="BC9" s="621"/>
      <c r="BD9" s="621"/>
      <c r="BE9" s="621"/>
      <c r="BF9" s="622"/>
      <c r="BG9" s="623">
        <v>1316625</v>
      </c>
      <c r="BH9" s="624"/>
      <c r="BI9" s="624"/>
      <c r="BJ9" s="624"/>
      <c r="BK9" s="624"/>
      <c r="BL9" s="624"/>
      <c r="BM9" s="624"/>
      <c r="BN9" s="625"/>
      <c r="BO9" s="626">
        <v>34.700000000000003</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1310498</v>
      </c>
      <c r="CS9" s="624"/>
      <c r="CT9" s="624"/>
      <c r="CU9" s="624"/>
      <c r="CV9" s="624"/>
      <c r="CW9" s="624"/>
      <c r="CX9" s="624"/>
      <c r="CY9" s="625"/>
      <c r="CZ9" s="626">
        <v>9.3000000000000007</v>
      </c>
      <c r="DA9" s="626"/>
      <c r="DB9" s="626"/>
      <c r="DC9" s="626"/>
      <c r="DD9" s="632">
        <v>36189</v>
      </c>
      <c r="DE9" s="624"/>
      <c r="DF9" s="624"/>
      <c r="DG9" s="624"/>
      <c r="DH9" s="624"/>
      <c r="DI9" s="624"/>
      <c r="DJ9" s="624"/>
      <c r="DK9" s="624"/>
      <c r="DL9" s="624"/>
      <c r="DM9" s="624"/>
      <c r="DN9" s="624"/>
      <c r="DO9" s="624"/>
      <c r="DP9" s="625"/>
      <c r="DQ9" s="632">
        <v>1047127</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83183</v>
      </c>
      <c r="BH10" s="624"/>
      <c r="BI10" s="624"/>
      <c r="BJ10" s="624"/>
      <c r="BK10" s="624"/>
      <c r="BL10" s="624"/>
      <c r="BM10" s="624"/>
      <c r="BN10" s="625"/>
      <c r="BO10" s="626">
        <v>2.2000000000000002</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10895</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6424</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737845</v>
      </c>
      <c r="S11" s="624"/>
      <c r="T11" s="624"/>
      <c r="U11" s="624"/>
      <c r="V11" s="624"/>
      <c r="W11" s="624"/>
      <c r="X11" s="624"/>
      <c r="Y11" s="625"/>
      <c r="Z11" s="628">
        <v>4.9000000000000004</v>
      </c>
      <c r="AA11" s="629"/>
      <c r="AB11" s="629"/>
      <c r="AC11" s="635"/>
      <c r="AD11" s="632">
        <v>737845</v>
      </c>
      <c r="AE11" s="624"/>
      <c r="AF11" s="624"/>
      <c r="AG11" s="624"/>
      <c r="AH11" s="624"/>
      <c r="AI11" s="624"/>
      <c r="AJ11" s="624"/>
      <c r="AK11" s="625"/>
      <c r="AL11" s="628">
        <v>9</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109415</v>
      </c>
      <c r="BH11" s="624"/>
      <c r="BI11" s="624"/>
      <c r="BJ11" s="624"/>
      <c r="BK11" s="624"/>
      <c r="BL11" s="624"/>
      <c r="BM11" s="624"/>
      <c r="BN11" s="625"/>
      <c r="BO11" s="626">
        <v>2.9</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167299</v>
      </c>
      <c r="CS11" s="624"/>
      <c r="CT11" s="624"/>
      <c r="CU11" s="624"/>
      <c r="CV11" s="624"/>
      <c r="CW11" s="624"/>
      <c r="CX11" s="624"/>
      <c r="CY11" s="625"/>
      <c r="CZ11" s="626">
        <v>1.2</v>
      </c>
      <c r="DA11" s="626"/>
      <c r="DB11" s="626"/>
      <c r="DC11" s="626"/>
      <c r="DD11" s="632">
        <v>96167</v>
      </c>
      <c r="DE11" s="624"/>
      <c r="DF11" s="624"/>
      <c r="DG11" s="624"/>
      <c r="DH11" s="624"/>
      <c r="DI11" s="624"/>
      <c r="DJ11" s="624"/>
      <c r="DK11" s="624"/>
      <c r="DL11" s="624"/>
      <c r="DM11" s="624"/>
      <c r="DN11" s="624"/>
      <c r="DO11" s="624"/>
      <c r="DP11" s="625"/>
      <c r="DQ11" s="632">
        <v>72874</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1697516</v>
      </c>
      <c r="BH12" s="624"/>
      <c r="BI12" s="624"/>
      <c r="BJ12" s="624"/>
      <c r="BK12" s="624"/>
      <c r="BL12" s="624"/>
      <c r="BM12" s="624"/>
      <c r="BN12" s="625"/>
      <c r="BO12" s="626">
        <v>44.7</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60856</v>
      </c>
      <c r="CS12" s="624"/>
      <c r="CT12" s="624"/>
      <c r="CU12" s="624"/>
      <c r="CV12" s="624"/>
      <c r="CW12" s="624"/>
      <c r="CX12" s="624"/>
      <c r="CY12" s="625"/>
      <c r="CZ12" s="626">
        <v>0.4</v>
      </c>
      <c r="DA12" s="626"/>
      <c r="DB12" s="626"/>
      <c r="DC12" s="626"/>
      <c r="DD12" s="632" t="s">
        <v>122</v>
      </c>
      <c r="DE12" s="624"/>
      <c r="DF12" s="624"/>
      <c r="DG12" s="624"/>
      <c r="DH12" s="624"/>
      <c r="DI12" s="624"/>
      <c r="DJ12" s="624"/>
      <c r="DK12" s="624"/>
      <c r="DL12" s="624"/>
      <c r="DM12" s="624"/>
      <c r="DN12" s="624"/>
      <c r="DO12" s="624"/>
      <c r="DP12" s="625"/>
      <c r="DQ12" s="632">
        <v>57668</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1689432</v>
      </c>
      <c r="BH13" s="624"/>
      <c r="BI13" s="624"/>
      <c r="BJ13" s="624"/>
      <c r="BK13" s="624"/>
      <c r="BL13" s="624"/>
      <c r="BM13" s="624"/>
      <c r="BN13" s="625"/>
      <c r="BO13" s="626">
        <v>44.5</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1195458</v>
      </c>
      <c r="CS13" s="624"/>
      <c r="CT13" s="624"/>
      <c r="CU13" s="624"/>
      <c r="CV13" s="624"/>
      <c r="CW13" s="624"/>
      <c r="CX13" s="624"/>
      <c r="CY13" s="625"/>
      <c r="CZ13" s="626">
        <v>8.5</v>
      </c>
      <c r="DA13" s="626"/>
      <c r="DB13" s="626"/>
      <c r="DC13" s="626"/>
      <c r="DD13" s="632">
        <v>643789</v>
      </c>
      <c r="DE13" s="624"/>
      <c r="DF13" s="624"/>
      <c r="DG13" s="624"/>
      <c r="DH13" s="624"/>
      <c r="DI13" s="624"/>
      <c r="DJ13" s="624"/>
      <c r="DK13" s="624"/>
      <c r="DL13" s="624"/>
      <c r="DM13" s="624"/>
      <c r="DN13" s="624"/>
      <c r="DO13" s="624"/>
      <c r="DP13" s="625"/>
      <c r="DQ13" s="632">
        <v>551490</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113704</v>
      </c>
      <c r="BH14" s="624"/>
      <c r="BI14" s="624"/>
      <c r="BJ14" s="624"/>
      <c r="BK14" s="624"/>
      <c r="BL14" s="624"/>
      <c r="BM14" s="624"/>
      <c r="BN14" s="625"/>
      <c r="BO14" s="626">
        <v>3</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516884</v>
      </c>
      <c r="CS14" s="624"/>
      <c r="CT14" s="624"/>
      <c r="CU14" s="624"/>
      <c r="CV14" s="624"/>
      <c r="CW14" s="624"/>
      <c r="CX14" s="624"/>
      <c r="CY14" s="625"/>
      <c r="CZ14" s="626">
        <v>3.7</v>
      </c>
      <c r="DA14" s="626"/>
      <c r="DB14" s="626"/>
      <c r="DC14" s="626"/>
      <c r="DD14" s="632">
        <v>8745</v>
      </c>
      <c r="DE14" s="624"/>
      <c r="DF14" s="624"/>
      <c r="DG14" s="624"/>
      <c r="DH14" s="624"/>
      <c r="DI14" s="624"/>
      <c r="DJ14" s="624"/>
      <c r="DK14" s="624"/>
      <c r="DL14" s="624"/>
      <c r="DM14" s="624"/>
      <c r="DN14" s="624"/>
      <c r="DO14" s="624"/>
      <c r="DP14" s="625"/>
      <c r="DQ14" s="632">
        <v>495731</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16528</v>
      </c>
      <c r="S15" s="624"/>
      <c r="T15" s="624"/>
      <c r="U15" s="624"/>
      <c r="V15" s="624"/>
      <c r="W15" s="624"/>
      <c r="X15" s="624"/>
      <c r="Y15" s="625"/>
      <c r="Z15" s="626">
        <v>0.1</v>
      </c>
      <c r="AA15" s="626"/>
      <c r="AB15" s="626"/>
      <c r="AC15" s="626"/>
      <c r="AD15" s="627">
        <v>16528</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257152</v>
      </c>
      <c r="BH15" s="624"/>
      <c r="BI15" s="624"/>
      <c r="BJ15" s="624"/>
      <c r="BK15" s="624"/>
      <c r="BL15" s="624"/>
      <c r="BM15" s="624"/>
      <c r="BN15" s="625"/>
      <c r="BO15" s="626">
        <v>6.8</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1862957</v>
      </c>
      <c r="CS15" s="624"/>
      <c r="CT15" s="624"/>
      <c r="CU15" s="624"/>
      <c r="CV15" s="624"/>
      <c r="CW15" s="624"/>
      <c r="CX15" s="624"/>
      <c r="CY15" s="625"/>
      <c r="CZ15" s="626">
        <v>13.2</v>
      </c>
      <c r="DA15" s="626"/>
      <c r="DB15" s="626"/>
      <c r="DC15" s="626"/>
      <c r="DD15" s="632">
        <v>151646</v>
      </c>
      <c r="DE15" s="624"/>
      <c r="DF15" s="624"/>
      <c r="DG15" s="624"/>
      <c r="DH15" s="624"/>
      <c r="DI15" s="624"/>
      <c r="DJ15" s="624"/>
      <c r="DK15" s="624"/>
      <c r="DL15" s="624"/>
      <c r="DM15" s="624"/>
      <c r="DN15" s="624"/>
      <c r="DO15" s="624"/>
      <c r="DP15" s="625"/>
      <c r="DQ15" s="632">
        <v>1427396</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52046</v>
      </c>
      <c r="S16" s="624"/>
      <c r="T16" s="624"/>
      <c r="U16" s="624"/>
      <c r="V16" s="624"/>
      <c r="W16" s="624"/>
      <c r="X16" s="624"/>
      <c r="Y16" s="625"/>
      <c r="Z16" s="626">
        <v>0.3</v>
      </c>
      <c r="AA16" s="626"/>
      <c r="AB16" s="626"/>
      <c r="AC16" s="626"/>
      <c r="AD16" s="627">
        <v>52046</v>
      </c>
      <c r="AE16" s="627"/>
      <c r="AF16" s="627"/>
      <c r="AG16" s="627"/>
      <c r="AH16" s="627"/>
      <c r="AI16" s="627"/>
      <c r="AJ16" s="627"/>
      <c r="AK16" s="627"/>
      <c r="AL16" s="628">
        <v>0.6</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181869</v>
      </c>
      <c r="S17" s="624"/>
      <c r="T17" s="624"/>
      <c r="U17" s="624"/>
      <c r="V17" s="624"/>
      <c r="W17" s="624"/>
      <c r="X17" s="624"/>
      <c r="Y17" s="625"/>
      <c r="Z17" s="626">
        <v>1.2</v>
      </c>
      <c r="AA17" s="626"/>
      <c r="AB17" s="626"/>
      <c r="AC17" s="626"/>
      <c r="AD17" s="627">
        <v>181869</v>
      </c>
      <c r="AE17" s="627"/>
      <c r="AF17" s="627"/>
      <c r="AG17" s="627"/>
      <c r="AH17" s="627"/>
      <c r="AI17" s="627"/>
      <c r="AJ17" s="627"/>
      <c r="AK17" s="627"/>
      <c r="AL17" s="628">
        <v>2.2000000000000002</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1781485</v>
      </c>
      <c r="CS17" s="624"/>
      <c r="CT17" s="624"/>
      <c r="CU17" s="624"/>
      <c r="CV17" s="624"/>
      <c r="CW17" s="624"/>
      <c r="CX17" s="624"/>
      <c r="CY17" s="625"/>
      <c r="CZ17" s="626">
        <v>12.6</v>
      </c>
      <c r="DA17" s="626"/>
      <c r="DB17" s="626"/>
      <c r="DC17" s="626"/>
      <c r="DD17" s="632" t="s">
        <v>122</v>
      </c>
      <c r="DE17" s="624"/>
      <c r="DF17" s="624"/>
      <c r="DG17" s="624"/>
      <c r="DH17" s="624"/>
      <c r="DI17" s="624"/>
      <c r="DJ17" s="624"/>
      <c r="DK17" s="624"/>
      <c r="DL17" s="624"/>
      <c r="DM17" s="624"/>
      <c r="DN17" s="624"/>
      <c r="DO17" s="624"/>
      <c r="DP17" s="625"/>
      <c r="DQ17" s="632">
        <v>1781485</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40384</v>
      </c>
      <c r="S18" s="624"/>
      <c r="T18" s="624"/>
      <c r="U18" s="624"/>
      <c r="V18" s="624"/>
      <c r="W18" s="624"/>
      <c r="X18" s="624"/>
      <c r="Y18" s="625"/>
      <c r="Z18" s="626">
        <v>0.3</v>
      </c>
      <c r="AA18" s="626"/>
      <c r="AB18" s="626"/>
      <c r="AC18" s="626"/>
      <c r="AD18" s="627">
        <v>40384</v>
      </c>
      <c r="AE18" s="627"/>
      <c r="AF18" s="627"/>
      <c r="AG18" s="627"/>
      <c r="AH18" s="627"/>
      <c r="AI18" s="627"/>
      <c r="AJ18" s="627"/>
      <c r="AK18" s="627"/>
      <c r="AL18" s="628">
        <v>0.5</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137626</v>
      </c>
      <c r="S19" s="624"/>
      <c r="T19" s="624"/>
      <c r="U19" s="624"/>
      <c r="V19" s="624"/>
      <c r="W19" s="624"/>
      <c r="X19" s="624"/>
      <c r="Y19" s="625"/>
      <c r="Z19" s="626">
        <v>0.9</v>
      </c>
      <c r="AA19" s="626"/>
      <c r="AB19" s="626"/>
      <c r="AC19" s="626"/>
      <c r="AD19" s="627">
        <v>137626</v>
      </c>
      <c r="AE19" s="627"/>
      <c r="AF19" s="627"/>
      <c r="AG19" s="627"/>
      <c r="AH19" s="627"/>
      <c r="AI19" s="627"/>
      <c r="AJ19" s="627"/>
      <c r="AK19" s="627"/>
      <c r="AL19" s="628">
        <v>1.7</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173510</v>
      </c>
      <c r="BH19" s="624"/>
      <c r="BI19" s="624"/>
      <c r="BJ19" s="624"/>
      <c r="BK19" s="624"/>
      <c r="BL19" s="624"/>
      <c r="BM19" s="624"/>
      <c r="BN19" s="625"/>
      <c r="BO19" s="626">
        <v>4.5999999999999996</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3859</v>
      </c>
      <c r="S20" s="624"/>
      <c r="T20" s="624"/>
      <c r="U20" s="624"/>
      <c r="V20" s="624"/>
      <c r="W20" s="624"/>
      <c r="X20" s="624"/>
      <c r="Y20" s="625"/>
      <c r="Z20" s="626">
        <v>0</v>
      </c>
      <c r="AA20" s="626"/>
      <c r="AB20" s="626"/>
      <c r="AC20" s="626"/>
      <c r="AD20" s="627">
        <v>3859</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173510</v>
      </c>
      <c r="BH20" s="624"/>
      <c r="BI20" s="624"/>
      <c r="BJ20" s="624"/>
      <c r="BK20" s="624"/>
      <c r="BL20" s="624"/>
      <c r="BM20" s="624"/>
      <c r="BN20" s="625"/>
      <c r="BO20" s="626">
        <v>4.5999999999999996</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14112552</v>
      </c>
      <c r="CS20" s="624"/>
      <c r="CT20" s="624"/>
      <c r="CU20" s="624"/>
      <c r="CV20" s="624"/>
      <c r="CW20" s="624"/>
      <c r="CX20" s="624"/>
      <c r="CY20" s="625"/>
      <c r="CZ20" s="626">
        <v>100</v>
      </c>
      <c r="DA20" s="626"/>
      <c r="DB20" s="626"/>
      <c r="DC20" s="626"/>
      <c r="DD20" s="632">
        <v>949871</v>
      </c>
      <c r="DE20" s="624"/>
      <c r="DF20" s="624"/>
      <c r="DG20" s="624"/>
      <c r="DH20" s="624"/>
      <c r="DI20" s="624"/>
      <c r="DJ20" s="624"/>
      <c r="DK20" s="624"/>
      <c r="DL20" s="624"/>
      <c r="DM20" s="624"/>
      <c r="DN20" s="624"/>
      <c r="DO20" s="624"/>
      <c r="DP20" s="625"/>
      <c r="DQ20" s="632">
        <v>9764983</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3597808</v>
      </c>
      <c r="S21" s="624"/>
      <c r="T21" s="624"/>
      <c r="U21" s="624"/>
      <c r="V21" s="624"/>
      <c r="W21" s="624"/>
      <c r="X21" s="624"/>
      <c r="Y21" s="625"/>
      <c r="Z21" s="626">
        <v>24</v>
      </c>
      <c r="AA21" s="626"/>
      <c r="AB21" s="626"/>
      <c r="AC21" s="626"/>
      <c r="AD21" s="627">
        <v>3229517</v>
      </c>
      <c r="AE21" s="627"/>
      <c r="AF21" s="627"/>
      <c r="AG21" s="627"/>
      <c r="AH21" s="627"/>
      <c r="AI21" s="627"/>
      <c r="AJ21" s="627"/>
      <c r="AK21" s="627"/>
      <c r="AL21" s="628">
        <v>39.6</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t="s">
        <v>122</v>
      </c>
      <c r="BH21" s="624"/>
      <c r="BI21" s="624"/>
      <c r="BJ21" s="624"/>
      <c r="BK21" s="624"/>
      <c r="BL21" s="624"/>
      <c r="BM21" s="624"/>
      <c r="BN21" s="625"/>
      <c r="BO21" s="626" t="s">
        <v>122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3229517</v>
      </c>
      <c r="S22" s="624"/>
      <c r="T22" s="624"/>
      <c r="U22" s="624"/>
      <c r="V22" s="624"/>
      <c r="W22" s="624"/>
      <c r="X22" s="624"/>
      <c r="Y22" s="625"/>
      <c r="Z22" s="626">
        <v>21.5</v>
      </c>
      <c r="AA22" s="626"/>
      <c r="AB22" s="626"/>
      <c r="AC22" s="626"/>
      <c r="AD22" s="627">
        <v>3229517</v>
      </c>
      <c r="AE22" s="627"/>
      <c r="AF22" s="627"/>
      <c r="AG22" s="627"/>
      <c r="AH22" s="627"/>
      <c r="AI22" s="627"/>
      <c r="AJ22" s="627"/>
      <c r="AK22" s="627"/>
      <c r="AL22" s="628">
        <v>39.6</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368291</v>
      </c>
      <c r="S23" s="624"/>
      <c r="T23" s="624"/>
      <c r="U23" s="624"/>
      <c r="V23" s="624"/>
      <c r="W23" s="624"/>
      <c r="X23" s="624"/>
      <c r="Y23" s="625"/>
      <c r="Z23" s="626">
        <v>2.5</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173510</v>
      </c>
      <c r="BH23" s="624"/>
      <c r="BI23" s="624"/>
      <c r="BJ23" s="624"/>
      <c r="BK23" s="624"/>
      <c r="BL23" s="624"/>
      <c r="BM23" s="624"/>
      <c r="BN23" s="625"/>
      <c r="BO23" s="626">
        <v>4.5999999999999996</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7454290</v>
      </c>
      <c r="CS24" s="613"/>
      <c r="CT24" s="613"/>
      <c r="CU24" s="613"/>
      <c r="CV24" s="613"/>
      <c r="CW24" s="613"/>
      <c r="CX24" s="613"/>
      <c r="CY24" s="614"/>
      <c r="CZ24" s="617">
        <v>52.8</v>
      </c>
      <c r="DA24" s="618"/>
      <c r="DB24" s="618"/>
      <c r="DC24" s="634"/>
      <c r="DD24" s="653">
        <v>5173333</v>
      </c>
      <c r="DE24" s="613"/>
      <c r="DF24" s="613"/>
      <c r="DG24" s="613"/>
      <c r="DH24" s="613"/>
      <c r="DI24" s="613"/>
      <c r="DJ24" s="613"/>
      <c r="DK24" s="614"/>
      <c r="DL24" s="653">
        <v>4379465</v>
      </c>
      <c r="DM24" s="613"/>
      <c r="DN24" s="613"/>
      <c r="DO24" s="613"/>
      <c r="DP24" s="613"/>
      <c r="DQ24" s="613"/>
      <c r="DR24" s="613"/>
      <c r="DS24" s="613"/>
      <c r="DT24" s="613"/>
      <c r="DU24" s="613"/>
      <c r="DV24" s="614"/>
      <c r="DW24" s="617">
        <v>53.5</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8637272</v>
      </c>
      <c r="S25" s="624"/>
      <c r="T25" s="624"/>
      <c r="U25" s="624"/>
      <c r="V25" s="624"/>
      <c r="W25" s="624"/>
      <c r="X25" s="624"/>
      <c r="Y25" s="625"/>
      <c r="Z25" s="626">
        <v>57.6</v>
      </c>
      <c r="AA25" s="626"/>
      <c r="AB25" s="626"/>
      <c r="AC25" s="626"/>
      <c r="AD25" s="627">
        <v>8095471</v>
      </c>
      <c r="AE25" s="627"/>
      <c r="AF25" s="627"/>
      <c r="AG25" s="627"/>
      <c r="AH25" s="627"/>
      <c r="AI25" s="627"/>
      <c r="AJ25" s="627"/>
      <c r="AK25" s="627"/>
      <c r="AL25" s="628">
        <v>99.3</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2372490</v>
      </c>
      <c r="CS25" s="656"/>
      <c r="CT25" s="656"/>
      <c r="CU25" s="656"/>
      <c r="CV25" s="656"/>
      <c r="CW25" s="656"/>
      <c r="CX25" s="656"/>
      <c r="CY25" s="657"/>
      <c r="CZ25" s="628">
        <v>16.8</v>
      </c>
      <c r="DA25" s="654"/>
      <c r="DB25" s="654"/>
      <c r="DC25" s="658"/>
      <c r="DD25" s="632">
        <v>2217499</v>
      </c>
      <c r="DE25" s="656"/>
      <c r="DF25" s="656"/>
      <c r="DG25" s="656"/>
      <c r="DH25" s="656"/>
      <c r="DI25" s="656"/>
      <c r="DJ25" s="656"/>
      <c r="DK25" s="657"/>
      <c r="DL25" s="632">
        <v>2098346</v>
      </c>
      <c r="DM25" s="656"/>
      <c r="DN25" s="656"/>
      <c r="DO25" s="656"/>
      <c r="DP25" s="656"/>
      <c r="DQ25" s="656"/>
      <c r="DR25" s="656"/>
      <c r="DS25" s="656"/>
      <c r="DT25" s="656"/>
      <c r="DU25" s="656"/>
      <c r="DV25" s="657"/>
      <c r="DW25" s="628">
        <v>25.6</v>
      </c>
      <c r="DX25" s="654"/>
      <c r="DY25" s="654"/>
      <c r="DZ25" s="654"/>
      <c r="EA25" s="654"/>
      <c r="EB25" s="654"/>
      <c r="EC25" s="655"/>
    </row>
    <row r="26" spans="2:133" ht="11.25" customHeight="1" x14ac:dyDescent="0.2">
      <c r="B26" s="620" t="s">
        <v>283</v>
      </c>
      <c r="C26" s="621"/>
      <c r="D26" s="621"/>
      <c r="E26" s="621"/>
      <c r="F26" s="621"/>
      <c r="G26" s="621"/>
      <c r="H26" s="621"/>
      <c r="I26" s="621"/>
      <c r="J26" s="621"/>
      <c r="K26" s="621"/>
      <c r="L26" s="621"/>
      <c r="M26" s="621"/>
      <c r="N26" s="621"/>
      <c r="O26" s="621"/>
      <c r="P26" s="621"/>
      <c r="Q26" s="622"/>
      <c r="R26" s="623">
        <v>3661</v>
      </c>
      <c r="S26" s="624"/>
      <c r="T26" s="624"/>
      <c r="U26" s="624"/>
      <c r="V26" s="624"/>
      <c r="W26" s="624"/>
      <c r="X26" s="624"/>
      <c r="Y26" s="625"/>
      <c r="Z26" s="626">
        <v>0</v>
      </c>
      <c r="AA26" s="626"/>
      <c r="AB26" s="626"/>
      <c r="AC26" s="626"/>
      <c r="AD26" s="627">
        <v>3661</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1413022</v>
      </c>
      <c r="CS26" s="624"/>
      <c r="CT26" s="624"/>
      <c r="CU26" s="624"/>
      <c r="CV26" s="624"/>
      <c r="CW26" s="624"/>
      <c r="CX26" s="624"/>
      <c r="CY26" s="625"/>
      <c r="CZ26" s="628">
        <v>10</v>
      </c>
      <c r="DA26" s="654"/>
      <c r="DB26" s="654"/>
      <c r="DC26" s="658"/>
      <c r="DD26" s="632">
        <v>1315703</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4"/>
      <c r="DY26" s="654"/>
      <c r="DZ26" s="654"/>
      <c r="EA26" s="654"/>
      <c r="EB26" s="654"/>
      <c r="EC26" s="655"/>
    </row>
    <row r="27" spans="2:133" ht="11.25" customHeight="1" x14ac:dyDescent="0.2">
      <c r="B27" s="620" t="s">
        <v>286</v>
      </c>
      <c r="C27" s="621"/>
      <c r="D27" s="621"/>
      <c r="E27" s="621"/>
      <c r="F27" s="621"/>
      <c r="G27" s="621"/>
      <c r="H27" s="621"/>
      <c r="I27" s="621"/>
      <c r="J27" s="621"/>
      <c r="K27" s="621"/>
      <c r="L27" s="621"/>
      <c r="M27" s="621"/>
      <c r="N27" s="621"/>
      <c r="O27" s="621"/>
      <c r="P27" s="621"/>
      <c r="Q27" s="622"/>
      <c r="R27" s="623">
        <v>81673</v>
      </c>
      <c r="S27" s="624"/>
      <c r="T27" s="624"/>
      <c r="U27" s="624"/>
      <c r="V27" s="624"/>
      <c r="W27" s="624"/>
      <c r="X27" s="624"/>
      <c r="Y27" s="625"/>
      <c r="Z27" s="626">
        <v>0.5</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3798296</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3300315</v>
      </c>
      <c r="CS27" s="656"/>
      <c r="CT27" s="656"/>
      <c r="CU27" s="656"/>
      <c r="CV27" s="656"/>
      <c r="CW27" s="656"/>
      <c r="CX27" s="656"/>
      <c r="CY27" s="657"/>
      <c r="CZ27" s="628">
        <v>23.4</v>
      </c>
      <c r="DA27" s="654"/>
      <c r="DB27" s="654"/>
      <c r="DC27" s="658"/>
      <c r="DD27" s="632">
        <v>1174349</v>
      </c>
      <c r="DE27" s="656"/>
      <c r="DF27" s="656"/>
      <c r="DG27" s="656"/>
      <c r="DH27" s="656"/>
      <c r="DI27" s="656"/>
      <c r="DJ27" s="656"/>
      <c r="DK27" s="657"/>
      <c r="DL27" s="632">
        <v>751701</v>
      </c>
      <c r="DM27" s="656"/>
      <c r="DN27" s="656"/>
      <c r="DO27" s="656"/>
      <c r="DP27" s="656"/>
      <c r="DQ27" s="656"/>
      <c r="DR27" s="656"/>
      <c r="DS27" s="656"/>
      <c r="DT27" s="656"/>
      <c r="DU27" s="656"/>
      <c r="DV27" s="657"/>
      <c r="DW27" s="628">
        <v>9.1999999999999993</v>
      </c>
      <c r="DX27" s="654"/>
      <c r="DY27" s="654"/>
      <c r="DZ27" s="654"/>
      <c r="EA27" s="654"/>
      <c r="EB27" s="654"/>
      <c r="EC27" s="655"/>
    </row>
    <row r="28" spans="2:133" ht="11.25" customHeight="1" x14ac:dyDescent="0.2">
      <c r="B28" s="620" t="s">
        <v>289</v>
      </c>
      <c r="C28" s="621"/>
      <c r="D28" s="621"/>
      <c r="E28" s="621"/>
      <c r="F28" s="621"/>
      <c r="G28" s="621"/>
      <c r="H28" s="621"/>
      <c r="I28" s="621"/>
      <c r="J28" s="621"/>
      <c r="K28" s="621"/>
      <c r="L28" s="621"/>
      <c r="M28" s="621"/>
      <c r="N28" s="621"/>
      <c r="O28" s="621"/>
      <c r="P28" s="621"/>
      <c r="Q28" s="622"/>
      <c r="R28" s="623">
        <v>108200</v>
      </c>
      <c r="S28" s="624"/>
      <c r="T28" s="624"/>
      <c r="U28" s="624"/>
      <c r="V28" s="624"/>
      <c r="W28" s="624"/>
      <c r="X28" s="624"/>
      <c r="Y28" s="625"/>
      <c r="Z28" s="626">
        <v>0.7</v>
      </c>
      <c r="AA28" s="626"/>
      <c r="AB28" s="626"/>
      <c r="AC28" s="626"/>
      <c r="AD28" s="627">
        <v>26717</v>
      </c>
      <c r="AE28" s="627"/>
      <c r="AF28" s="627"/>
      <c r="AG28" s="627"/>
      <c r="AH28" s="627"/>
      <c r="AI28" s="627"/>
      <c r="AJ28" s="627"/>
      <c r="AK28" s="627"/>
      <c r="AL28" s="628">
        <v>0.3</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1781485</v>
      </c>
      <c r="CS28" s="624"/>
      <c r="CT28" s="624"/>
      <c r="CU28" s="624"/>
      <c r="CV28" s="624"/>
      <c r="CW28" s="624"/>
      <c r="CX28" s="624"/>
      <c r="CY28" s="625"/>
      <c r="CZ28" s="628">
        <v>12.6</v>
      </c>
      <c r="DA28" s="654"/>
      <c r="DB28" s="654"/>
      <c r="DC28" s="658"/>
      <c r="DD28" s="632">
        <v>1781485</v>
      </c>
      <c r="DE28" s="624"/>
      <c r="DF28" s="624"/>
      <c r="DG28" s="624"/>
      <c r="DH28" s="624"/>
      <c r="DI28" s="624"/>
      <c r="DJ28" s="624"/>
      <c r="DK28" s="625"/>
      <c r="DL28" s="632">
        <v>1529418</v>
      </c>
      <c r="DM28" s="624"/>
      <c r="DN28" s="624"/>
      <c r="DO28" s="624"/>
      <c r="DP28" s="624"/>
      <c r="DQ28" s="624"/>
      <c r="DR28" s="624"/>
      <c r="DS28" s="624"/>
      <c r="DT28" s="624"/>
      <c r="DU28" s="624"/>
      <c r="DV28" s="625"/>
      <c r="DW28" s="628">
        <v>18.7</v>
      </c>
      <c r="DX28" s="654"/>
      <c r="DY28" s="654"/>
      <c r="DZ28" s="654"/>
      <c r="EA28" s="654"/>
      <c r="EB28" s="654"/>
      <c r="EC28" s="655"/>
    </row>
    <row r="29" spans="2:133" ht="11.25" customHeight="1" x14ac:dyDescent="0.2">
      <c r="B29" s="620" t="s">
        <v>291</v>
      </c>
      <c r="C29" s="621"/>
      <c r="D29" s="621"/>
      <c r="E29" s="621"/>
      <c r="F29" s="621"/>
      <c r="G29" s="621"/>
      <c r="H29" s="621"/>
      <c r="I29" s="621"/>
      <c r="J29" s="621"/>
      <c r="K29" s="621"/>
      <c r="L29" s="621"/>
      <c r="M29" s="621"/>
      <c r="N29" s="621"/>
      <c r="O29" s="621"/>
      <c r="P29" s="621"/>
      <c r="Q29" s="622"/>
      <c r="R29" s="623">
        <v>97053</v>
      </c>
      <c r="S29" s="624"/>
      <c r="T29" s="624"/>
      <c r="U29" s="624"/>
      <c r="V29" s="624"/>
      <c r="W29" s="624"/>
      <c r="X29" s="624"/>
      <c r="Y29" s="625"/>
      <c r="Z29" s="626">
        <v>0.6</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1781485</v>
      </c>
      <c r="CS29" s="656"/>
      <c r="CT29" s="656"/>
      <c r="CU29" s="656"/>
      <c r="CV29" s="656"/>
      <c r="CW29" s="656"/>
      <c r="CX29" s="656"/>
      <c r="CY29" s="657"/>
      <c r="CZ29" s="628">
        <v>12.6</v>
      </c>
      <c r="DA29" s="654"/>
      <c r="DB29" s="654"/>
      <c r="DC29" s="658"/>
      <c r="DD29" s="632">
        <v>1781485</v>
      </c>
      <c r="DE29" s="656"/>
      <c r="DF29" s="656"/>
      <c r="DG29" s="656"/>
      <c r="DH29" s="656"/>
      <c r="DI29" s="656"/>
      <c r="DJ29" s="656"/>
      <c r="DK29" s="657"/>
      <c r="DL29" s="632">
        <v>1529418</v>
      </c>
      <c r="DM29" s="656"/>
      <c r="DN29" s="656"/>
      <c r="DO29" s="656"/>
      <c r="DP29" s="656"/>
      <c r="DQ29" s="656"/>
      <c r="DR29" s="656"/>
      <c r="DS29" s="656"/>
      <c r="DT29" s="656"/>
      <c r="DU29" s="656"/>
      <c r="DV29" s="657"/>
      <c r="DW29" s="628">
        <v>18.7</v>
      </c>
      <c r="DX29" s="654"/>
      <c r="DY29" s="654"/>
      <c r="DZ29" s="654"/>
      <c r="EA29" s="654"/>
      <c r="EB29" s="654"/>
      <c r="EC29" s="655"/>
    </row>
    <row r="30" spans="2:133" ht="11.25" customHeight="1" x14ac:dyDescent="0.2">
      <c r="B30" s="620" t="s">
        <v>293</v>
      </c>
      <c r="C30" s="621"/>
      <c r="D30" s="621"/>
      <c r="E30" s="621"/>
      <c r="F30" s="621"/>
      <c r="G30" s="621"/>
      <c r="H30" s="621"/>
      <c r="I30" s="621"/>
      <c r="J30" s="621"/>
      <c r="K30" s="621"/>
      <c r="L30" s="621"/>
      <c r="M30" s="621"/>
      <c r="N30" s="621"/>
      <c r="O30" s="621"/>
      <c r="P30" s="621"/>
      <c r="Q30" s="622"/>
      <c r="R30" s="623">
        <v>2377076</v>
      </c>
      <c r="S30" s="624"/>
      <c r="T30" s="624"/>
      <c r="U30" s="624"/>
      <c r="V30" s="624"/>
      <c r="W30" s="624"/>
      <c r="X30" s="624"/>
      <c r="Y30" s="625"/>
      <c r="Z30" s="626">
        <v>15.8</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1747486</v>
      </c>
      <c r="CS30" s="624"/>
      <c r="CT30" s="624"/>
      <c r="CU30" s="624"/>
      <c r="CV30" s="624"/>
      <c r="CW30" s="624"/>
      <c r="CX30" s="624"/>
      <c r="CY30" s="625"/>
      <c r="CZ30" s="628">
        <v>12.4</v>
      </c>
      <c r="DA30" s="654"/>
      <c r="DB30" s="654"/>
      <c r="DC30" s="658"/>
      <c r="DD30" s="632">
        <v>1747486</v>
      </c>
      <c r="DE30" s="624"/>
      <c r="DF30" s="624"/>
      <c r="DG30" s="624"/>
      <c r="DH30" s="624"/>
      <c r="DI30" s="624"/>
      <c r="DJ30" s="624"/>
      <c r="DK30" s="625"/>
      <c r="DL30" s="632">
        <v>1495419</v>
      </c>
      <c r="DM30" s="624"/>
      <c r="DN30" s="624"/>
      <c r="DO30" s="624"/>
      <c r="DP30" s="624"/>
      <c r="DQ30" s="624"/>
      <c r="DR30" s="624"/>
      <c r="DS30" s="624"/>
      <c r="DT30" s="624"/>
      <c r="DU30" s="624"/>
      <c r="DV30" s="625"/>
      <c r="DW30" s="628">
        <v>18.3</v>
      </c>
      <c r="DX30" s="654"/>
      <c r="DY30" s="654"/>
      <c r="DZ30" s="654"/>
      <c r="EA30" s="654"/>
      <c r="EB30" s="654"/>
      <c r="EC30" s="655"/>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99.6</v>
      </c>
      <c r="BH31" s="667"/>
      <c r="BI31" s="667"/>
      <c r="BJ31" s="667"/>
      <c r="BK31" s="667"/>
      <c r="BL31" s="667"/>
      <c r="BM31" s="618">
        <v>98.9</v>
      </c>
      <c r="BN31" s="667"/>
      <c r="BO31" s="667"/>
      <c r="BP31" s="667"/>
      <c r="BQ31" s="668"/>
      <c r="BR31" s="679">
        <v>99.6</v>
      </c>
      <c r="BS31" s="667"/>
      <c r="BT31" s="667"/>
      <c r="BU31" s="667"/>
      <c r="BV31" s="667"/>
      <c r="BW31" s="667"/>
      <c r="BX31" s="618">
        <v>98.8</v>
      </c>
      <c r="BY31" s="667"/>
      <c r="BZ31" s="667"/>
      <c r="CA31" s="667"/>
      <c r="CB31" s="668"/>
      <c r="CD31" s="661"/>
      <c r="CE31" s="662"/>
      <c r="CF31" s="620" t="s">
        <v>300</v>
      </c>
      <c r="CG31" s="621"/>
      <c r="CH31" s="621"/>
      <c r="CI31" s="621"/>
      <c r="CJ31" s="621"/>
      <c r="CK31" s="621"/>
      <c r="CL31" s="621"/>
      <c r="CM31" s="621"/>
      <c r="CN31" s="621"/>
      <c r="CO31" s="621"/>
      <c r="CP31" s="621"/>
      <c r="CQ31" s="622"/>
      <c r="CR31" s="623">
        <v>33999</v>
      </c>
      <c r="CS31" s="656"/>
      <c r="CT31" s="656"/>
      <c r="CU31" s="656"/>
      <c r="CV31" s="656"/>
      <c r="CW31" s="656"/>
      <c r="CX31" s="656"/>
      <c r="CY31" s="657"/>
      <c r="CZ31" s="628">
        <v>0.2</v>
      </c>
      <c r="DA31" s="654"/>
      <c r="DB31" s="654"/>
      <c r="DC31" s="658"/>
      <c r="DD31" s="632">
        <v>33999</v>
      </c>
      <c r="DE31" s="656"/>
      <c r="DF31" s="656"/>
      <c r="DG31" s="656"/>
      <c r="DH31" s="656"/>
      <c r="DI31" s="656"/>
      <c r="DJ31" s="656"/>
      <c r="DK31" s="657"/>
      <c r="DL31" s="632">
        <v>33999</v>
      </c>
      <c r="DM31" s="656"/>
      <c r="DN31" s="656"/>
      <c r="DO31" s="656"/>
      <c r="DP31" s="656"/>
      <c r="DQ31" s="656"/>
      <c r="DR31" s="656"/>
      <c r="DS31" s="656"/>
      <c r="DT31" s="656"/>
      <c r="DU31" s="656"/>
      <c r="DV31" s="657"/>
      <c r="DW31" s="628">
        <v>0.4</v>
      </c>
      <c r="DX31" s="654"/>
      <c r="DY31" s="654"/>
      <c r="DZ31" s="654"/>
      <c r="EA31" s="654"/>
      <c r="EB31" s="654"/>
      <c r="EC31" s="655"/>
    </row>
    <row r="32" spans="2:133" ht="11.25" customHeight="1" x14ac:dyDescent="0.2">
      <c r="B32" s="620" t="s">
        <v>301</v>
      </c>
      <c r="C32" s="621"/>
      <c r="D32" s="621"/>
      <c r="E32" s="621"/>
      <c r="F32" s="621"/>
      <c r="G32" s="621"/>
      <c r="H32" s="621"/>
      <c r="I32" s="621"/>
      <c r="J32" s="621"/>
      <c r="K32" s="621"/>
      <c r="L32" s="621"/>
      <c r="M32" s="621"/>
      <c r="N32" s="621"/>
      <c r="O32" s="621"/>
      <c r="P32" s="621"/>
      <c r="Q32" s="622"/>
      <c r="R32" s="623">
        <v>1146863</v>
      </c>
      <c r="S32" s="624"/>
      <c r="T32" s="624"/>
      <c r="U32" s="624"/>
      <c r="V32" s="624"/>
      <c r="W32" s="624"/>
      <c r="X32" s="624"/>
      <c r="Y32" s="625"/>
      <c r="Z32" s="626">
        <v>7.6</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99.6</v>
      </c>
      <c r="BH32" s="656"/>
      <c r="BI32" s="656"/>
      <c r="BJ32" s="656"/>
      <c r="BK32" s="656"/>
      <c r="BL32" s="656"/>
      <c r="BM32" s="629">
        <v>99.1</v>
      </c>
      <c r="BN32" s="656"/>
      <c r="BO32" s="656"/>
      <c r="BP32" s="656"/>
      <c r="BQ32" s="678"/>
      <c r="BR32" s="680">
        <v>99.6</v>
      </c>
      <c r="BS32" s="656"/>
      <c r="BT32" s="656"/>
      <c r="BU32" s="656"/>
      <c r="BV32" s="656"/>
      <c r="BW32" s="656"/>
      <c r="BX32" s="629">
        <v>98.9</v>
      </c>
      <c r="BY32" s="656"/>
      <c r="BZ32" s="656"/>
      <c r="CA32" s="656"/>
      <c r="CB32" s="678"/>
      <c r="CD32" s="663"/>
      <c r="CE32" s="664"/>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4"/>
      <c r="DB32" s="654"/>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4"/>
      <c r="DY32" s="654"/>
      <c r="DZ32" s="654"/>
      <c r="EA32" s="654"/>
      <c r="EB32" s="654"/>
      <c r="EC32" s="655"/>
    </row>
    <row r="33" spans="2:133" ht="11.25" customHeight="1" x14ac:dyDescent="0.2">
      <c r="B33" s="620" t="s">
        <v>305</v>
      </c>
      <c r="C33" s="621"/>
      <c r="D33" s="621"/>
      <c r="E33" s="621"/>
      <c r="F33" s="621"/>
      <c r="G33" s="621"/>
      <c r="H33" s="621"/>
      <c r="I33" s="621"/>
      <c r="J33" s="621"/>
      <c r="K33" s="621"/>
      <c r="L33" s="621"/>
      <c r="M33" s="621"/>
      <c r="N33" s="621"/>
      <c r="O33" s="621"/>
      <c r="P33" s="621"/>
      <c r="Q33" s="622"/>
      <c r="R33" s="623">
        <v>13226</v>
      </c>
      <c r="S33" s="624"/>
      <c r="T33" s="624"/>
      <c r="U33" s="624"/>
      <c r="V33" s="624"/>
      <c r="W33" s="624"/>
      <c r="X33" s="624"/>
      <c r="Y33" s="625"/>
      <c r="Z33" s="626">
        <v>0.1</v>
      </c>
      <c r="AA33" s="626"/>
      <c r="AB33" s="626"/>
      <c r="AC33" s="626"/>
      <c r="AD33" s="627">
        <v>7827</v>
      </c>
      <c r="AE33" s="627"/>
      <c r="AF33" s="627"/>
      <c r="AG33" s="627"/>
      <c r="AH33" s="627"/>
      <c r="AI33" s="627"/>
      <c r="AJ33" s="627"/>
      <c r="AK33" s="627"/>
      <c r="AL33" s="628">
        <v>0.1</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99.6</v>
      </c>
      <c r="BH33" s="682"/>
      <c r="BI33" s="682"/>
      <c r="BJ33" s="682"/>
      <c r="BK33" s="682"/>
      <c r="BL33" s="682"/>
      <c r="BM33" s="683">
        <v>98.7</v>
      </c>
      <c r="BN33" s="682"/>
      <c r="BO33" s="682"/>
      <c r="BP33" s="682"/>
      <c r="BQ33" s="684"/>
      <c r="BR33" s="681">
        <v>99.6</v>
      </c>
      <c r="BS33" s="682"/>
      <c r="BT33" s="682"/>
      <c r="BU33" s="682"/>
      <c r="BV33" s="682"/>
      <c r="BW33" s="682"/>
      <c r="BX33" s="683">
        <v>98.6</v>
      </c>
      <c r="BY33" s="682"/>
      <c r="BZ33" s="682"/>
      <c r="CA33" s="682"/>
      <c r="CB33" s="684"/>
      <c r="CD33" s="620" t="s">
        <v>307</v>
      </c>
      <c r="CE33" s="621"/>
      <c r="CF33" s="621"/>
      <c r="CG33" s="621"/>
      <c r="CH33" s="621"/>
      <c r="CI33" s="621"/>
      <c r="CJ33" s="621"/>
      <c r="CK33" s="621"/>
      <c r="CL33" s="621"/>
      <c r="CM33" s="621"/>
      <c r="CN33" s="621"/>
      <c r="CO33" s="621"/>
      <c r="CP33" s="621"/>
      <c r="CQ33" s="622"/>
      <c r="CR33" s="623">
        <v>5708391</v>
      </c>
      <c r="CS33" s="656"/>
      <c r="CT33" s="656"/>
      <c r="CU33" s="656"/>
      <c r="CV33" s="656"/>
      <c r="CW33" s="656"/>
      <c r="CX33" s="656"/>
      <c r="CY33" s="657"/>
      <c r="CZ33" s="628">
        <v>40.4</v>
      </c>
      <c r="DA33" s="654"/>
      <c r="DB33" s="654"/>
      <c r="DC33" s="658"/>
      <c r="DD33" s="632">
        <v>4481107</v>
      </c>
      <c r="DE33" s="656"/>
      <c r="DF33" s="656"/>
      <c r="DG33" s="656"/>
      <c r="DH33" s="656"/>
      <c r="DI33" s="656"/>
      <c r="DJ33" s="656"/>
      <c r="DK33" s="657"/>
      <c r="DL33" s="632">
        <v>3685000</v>
      </c>
      <c r="DM33" s="656"/>
      <c r="DN33" s="656"/>
      <c r="DO33" s="656"/>
      <c r="DP33" s="656"/>
      <c r="DQ33" s="656"/>
      <c r="DR33" s="656"/>
      <c r="DS33" s="656"/>
      <c r="DT33" s="656"/>
      <c r="DU33" s="656"/>
      <c r="DV33" s="657"/>
      <c r="DW33" s="628">
        <v>45</v>
      </c>
      <c r="DX33" s="654"/>
      <c r="DY33" s="654"/>
      <c r="DZ33" s="654"/>
      <c r="EA33" s="654"/>
      <c r="EB33" s="654"/>
      <c r="EC33" s="655"/>
    </row>
    <row r="34" spans="2:133" ht="11.25" customHeight="1" x14ac:dyDescent="0.2">
      <c r="B34" s="620" t="s">
        <v>308</v>
      </c>
      <c r="C34" s="621"/>
      <c r="D34" s="621"/>
      <c r="E34" s="621"/>
      <c r="F34" s="621"/>
      <c r="G34" s="621"/>
      <c r="H34" s="621"/>
      <c r="I34" s="621"/>
      <c r="J34" s="621"/>
      <c r="K34" s="621"/>
      <c r="L34" s="621"/>
      <c r="M34" s="621"/>
      <c r="N34" s="621"/>
      <c r="O34" s="621"/>
      <c r="P34" s="621"/>
      <c r="Q34" s="622"/>
      <c r="R34" s="623">
        <v>100528</v>
      </c>
      <c r="S34" s="624"/>
      <c r="T34" s="624"/>
      <c r="U34" s="624"/>
      <c r="V34" s="624"/>
      <c r="W34" s="624"/>
      <c r="X34" s="624"/>
      <c r="Y34" s="625"/>
      <c r="Z34" s="626">
        <v>0.7</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2093260</v>
      </c>
      <c r="CS34" s="624"/>
      <c r="CT34" s="624"/>
      <c r="CU34" s="624"/>
      <c r="CV34" s="624"/>
      <c r="CW34" s="624"/>
      <c r="CX34" s="624"/>
      <c r="CY34" s="625"/>
      <c r="CZ34" s="628">
        <v>14.8</v>
      </c>
      <c r="DA34" s="654"/>
      <c r="DB34" s="654"/>
      <c r="DC34" s="658"/>
      <c r="DD34" s="632">
        <v>1408223</v>
      </c>
      <c r="DE34" s="624"/>
      <c r="DF34" s="624"/>
      <c r="DG34" s="624"/>
      <c r="DH34" s="624"/>
      <c r="DI34" s="624"/>
      <c r="DJ34" s="624"/>
      <c r="DK34" s="625"/>
      <c r="DL34" s="632">
        <v>1274853</v>
      </c>
      <c r="DM34" s="624"/>
      <c r="DN34" s="624"/>
      <c r="DO34" s="624"/>
      <c r="DP34" s="624"/>
      <c r="DQ34" s="624"/>
      <c r="DR34" s="624"/>
      <c r="DS34" s="624"/>
      <c r="DT34" s="624"/>
      <c r="DU34" s="624"/>
      <c r="DV34" s="625"/>
      <c r="DW34" s="628">
        <v>15.6</v>
      </c>
      <c r="DX34" s="654"/>
      <c r="DY34" s="654"/>
      <c r="DZ34" s="654"/>
      <c r="EA34" s="654"/>
      <c r="EB34" s="654"/>
      <c r="EC34" s="655"/>
    </row>
    <row r="35" spans="2:133" ht="11.25" customHeight="1" x14ac:dyDescent="0.2">
      <c r="B35" s="620" t="s">
        <v>310</v>
      </c>
      <c r="C35" s="621"/>
      <c r="D35" s="621"/>
      <c r="E35" s="621"/>
      <c r="F35" s="621"/>
      <c r="G35" s="621"/>
      <c r="H35" s="621"/>
      <c r="I35" s="621"/>
      <c r="J35" s="621"/>
      <c r="K35" s="621"/>
      <c r="L35" s="621"/>
      <c r="M35" s="621"/>
      <c r="N35" s="621"/>
      <c r="O35" s="621"/>
      <c r="P35" s="621"/>
      <c r="Q35" s="622"/>
      <c r="R35" s="623">
        <v>772824</v>
      </c>
      <c r="S35" s="624"/>
      <c r="T35" s="624"/>
      <c r="U35" s="624"/>
      <c r="V35" s="624"/>
      <c r="W35" s="624"/>
      <c r="X35" s="624"/>
      <c r="Y35" s="625"/>
      <c r="Z35" s="626">
        <v>5.2</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52105</v>
      </c>
      <c r="CS35" s="656"/>
      <c r="CT35" s="656"/>
      <c r="CU35" s="656"/>
      <c r="CV35" s="656"/>
      <c r="CW35" s="656"/>
      <c r="CX35" s="656"/>
      <c r="CY35" s="657"/>
      <c r="CZ35" s="628">
        <v>0.4</v>
      </c>
      <c r="DA35" s="654"/>
      <c r="DB35" s="654"/>
      <c r="DC35" s="658"/>
      <c r="DD35" s="632">
        <v>29738</v>
      </c>
      <c r="DE35" s="656"/>
      <c r="DF35" s="656"/>
      <c r="DG35" s="656"/>
      <c r="DH35" s="656"/>
      <c r="DI35" s="656"/>
      <c r="DJ35" s="656"/>
      <c r="DK35" s="657"/>
      <c r="DL35" s="632">
        <v>28365</v>
      </c>
      <c r="DM35" s="656"/>
      <c r="DN35" s="656"/>
      <c r="DO35" s="656"/>
      <c r="DP35" s="656"/>
      <c r="DQ35" s="656"/>
      <c r="DR35" s="656"/>
      <c r="DS35" s="656"/>
      <c r="DT35" s="656"/>
      <c r="DU35" s="656"/>
      <c r="DV35" s="657"/>
      <c r="DW35" s="628">
        <v>0.3</v>
      </c>
      <c r="DX35" s="654"/>
      <c r="DY35" s="654"/>
      <c r="DZ35" s="654"/>
      <c r="EA35" s="654"/>
      <c r="EB35" s="654"/>
      <c r="EC35" s="655"/>
    </row>
    <row r="36" spans="2:133" ht="11.25" customHeight="1" x14ac:dyDescent="0.2">
      <c r="B36" s="620" t="s">
        <v>314</v>
      </c>
      <c r="C36" s="621"/>
      <c r="D36" s="621"/>
      <c r="E36" s="621"/>
      <c r="F36" s="621"/>
      <c r="G36" s="621"/>
      <c r="H36" s="621"/>
      <c r="I36" s="621"/>
      <c r="J36" s="621"/>
      <c r="K36" s="621"/>
      <c r="L36" s="621"/>
      <c r="M36" s="621"/>
      <c r="N36" s="621"/>
      <c r="O36" s="621"/>
      <c r="P36" s="621"/>
      <c r="Q36" s="622"/>
      <c r="R36" s="623">
        <v>699795</v>
      </c>
      <c r="S36" s="624"/>
      <c r="T36" s="624"/>
      <c r="U36" s="624"/>
      <c r="V36" s="624"/>
      <c r="W36" s="624"/>
      <c r="X36" s="624"/>
      <c r="Y36" s="625"/>
      <c r="Z36" s="626">
        <v>4.7</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1852414</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372022</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1771890</v>
      </c>
      <c r="CS36" s="624"/>
      <c r="CT36" s="624"/>
      <c r="CU36" s="624"/>
      <c r="CV36" s="624"/>
      <c r="CW36" s="624"/>
      <c r="CX36" s="624"/>
      <c r="CY36" s="625"/>
      <c r="CZ36" s="628">
        <v>12.6</v>
      </c>
      <c r="DA36" s="654"/>
      <c r="DB36" s="654"/>
      <c r="DC36" s="658"/>
      <c r="DD36" s="632">
        <v>1613912</v>
      </c>
      <c r="DE36" s="624"/>
      <c r="DF36" s="624"/>
      <c r="DG36" s="624"/>
      <c r="DH36" s="624"/>
      <c r="DI36" s="624"/>
      <c r="DJ36" s="624"/>
      <c r="DK36" s="625"/>
      <c r="DL36" s="632">
        <v>1393840</v>
      </c>
      <c r="DM36" s="624"/>
      <c r="DN36" s="624"/>
      <c r="DO36" s="624"/>
      <c r="DP36" s="624"/>
      <c r="DQ36" s="624"/>
      <c r="DR36" s="624"/>
      <c r="DS36" s="624"/>
      <c r="DT36" s="624"/>
      <c r="DU36" s="624"/>
      <c r="DV36" s="625"/>
      <c r="DW36" s="628">
        <v>17</v>
      </c>
      <c r="DX36" s="654"/>
      <c r="DY36" s="654"/>
      <c r="DZ36" s="654"/>
      <c r="EA36" s="654"/>
      <c r="EB36" s="654"/>
      <c r="EC36" s="655"/>
    </row>
    <row r="37" spans="2:133" ht="11.25" customHeight="1" x14ac:dyDescent="0.2">
      <c r="B37" s="620" t="s">
        <v>318</v>
      </c>
      <c r="C37" s="621"/>
      <c r="D37" s="621"/>
      <c r="E37" s="621"/>
      <c r="F37" s="621"/>
      <c r="G37" s="621"/>
      <c r="H37" s="621"/>
      <c r="I37" s="621"/>
      <c r="J37" s="621"/>
      <c r="K37" s="621"/>
      <c r="L37" s="621"/>
      <c r="M37" s="621"/>
      <c r="N37" s="621"/>
      <c r="O37" s="621"/>
      <c r="P37" s="621"/>
      <c r="Q37" s="622"/>
      <c r="R37" s="623">
        <v>296874</v>
      </c>
      <c r="S37" s="624"/>
      <c r="T37" s="624"/>
      <c r="U37" s="624"/>
      <c r="V37" s="624"/>
      <c r="W37" s="624"/>
      <c r="X37" s="624"/>
      <c r="Y37" s="625"/>
      <c r="Z37" s="626">
        <v>2</v>
      </c>
      <c r="AA37" s="626"/>
      <c r="AB37" s="626"/>
      <c r="AC37" s="626"/>
      <c r="AD37" s="627">
        <v>21185</v>
      </c>
      <c r="AE37" s="627"/>
      <c r="AF37" s="627"/>
      <c r="AG37" s="627"/>
      <c r="AH37" s="627"/>
      <c r="AI37" s="627"/>
      <c r="AJ37" s="627"/>
      <c r="AK37" s="627"/>
      <c r="AL37" s="628">
        <v>0.3</v>
      </c>
      <c r="AM37" s="629"/>
      <c r="AN37" s="629"/>
      <c r="AO37" s="630"/>
      <c r="AQ37" s="686" t="s">
        <v>319</v>
      </c>
      <c r="AR37" s="687"/>
      <c r="AS37" s="687"/>
      <c r="AT37" s="687"/>
      <c r="AU37" s="687"/>
      <c r="AV37" s="687"/>
      <c r="AW37" s="687"/>
      <c r="AX37" s="687"/>
      <c r="AY37" s="688"/>
      <c r="AZ37" s="623">
        <v>341537</v>
      </c>
      <c r="BA37" s="624"/>
      <c r="BB37" s="624"/>
      <c r="BC37" s="624"/>
      <c r="BD37" s="656"/>
      <c r="BE37" s="656"/>
      <c r="BF37" s="678"/>
      <c r="BG37" s="620" t="s">
        <v>320</v>
      </c>
      <c r="BH37" s="621"/>
      <c r="BI37" s="621"/>
      <c r="BJ37" s="621"/>
      <c r="BK37" s="621"/>
      <c r="BL37" s="621"/>
      <c r="BM37" s="621"/>
      <c r="BN37" s="621"/>
      <c r="BO37" s="621"/>
      <c r="BP37" s="621"/>
      <c r="BQ37" s="621"/>
      <c r="BR37" s="621"/>
      <c r="BS37" s="621"/>
      <c r="BT37" s="621"/>
      <c r="BU37" s="622"/>
      <c r="BV37" s="623">
        <v>320553</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783438</v>
      </c>
      <c r="CS37" s="656"/>
      <c r="CT37" s="656"/>
      <c r="CU37" s="656"/>
      <c r="CV37" s="656"/>
      <c r="CW37" s="656"/>
      <c r="CX37" s="656"/>
      <c r="CY37" s="657"/>
      <c r="CZ37" s="628">
        <v>5.6</v>
      </c>
      <c r="DA37" s="654"/>
      <c r="DB37" s="654"/>
      <c r="DC37" s="658"/>
      <c r="DD37" s="632">
        <v>746683</v>
      </c>
      <c r="DE37" s="656"/>
      <c r="DF37" s="656"/>
      <c r="DG37" s="656"/>
      <c r="DH37" s="656"/>
      <c r="DI37" s="656"/>
      <c r="DJ37" s="656"/>
      <c r="DK37" s="657"/>
      <c r="DL37" s="632">
        <v>692475</v>
      </c>
      <c r="DM37" s="656"/>
      <c r="DN37" s="656"/>
      <c r="DO37" s="656"/>
      <c r="DP37" s="656"/>
      <c r="DQ37" s="656"/>
      <c r="DR37" s="656"/>
      <c r="DS37" s="656"/>
      <c r="DT37" s="656"/>
      <c r="DU37" s="656"/>
      <c r="DV37" s="657"/>
      <c r="DW37" s="628">
        <v>8.5</v>
      </c>
      <c r="DX37" s="654"/>
      <c r="DY37" s="654"/>
      <c r="DZ37" s="654"/>
      <c r="EA37" s="654"/>
      <c r="EB37" s="654"/>
      <c r="EC37" s="655"/>
    </row>
    <row r="38" spans="2:133" ht="11.25" customHeight="1" x14ac:dyDescent="0.2">
      <c r="B38" s="620" t="s">
        <v>322</v>
      </c>
      <c r="C38" s="621"/>
      <c r="D38" s="621"/>
      <c r="E38" s="621"/>
      <c r="F38" s="621"/>
      <c r="G38" s="621"/>
      <c r="H38" s="621"/>
      <c r="I38" s="621"/>
      <c r="J38" s="621"/>
      <c r="K38" s="621"/>
      <c r="L38" s="621"/>
      <c r="M38" s="621"/>
      <c r="N38" s="621"/>
      <c r="O38" s="621"/>
      <c r="P38" s="621"/>
      <c r="Q38" s="622"/>
      <c r="R38" s="623">
        <v>666120</v>
      </c>
      <c r="S38" s="624"/>
      <c r="T38" s="624"/>
      <c r="U38" s="624"/>
      <c r="V38" s="624"/>
      <c r="W38" s="624"/>
      <c r="X38" s="624"/>
      <c r="Y38" s="625"/>
      <c r="Z38" s="626">
        <v>4.4000000000000004</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149625</v>
      </c>
      <c r="BA38" s="624"/>
      <c r="BB38" s="624"/>
      <c r="BC38" s="624"/>
      <c r="BD38" s="656"/>
      <c r="BE38" s="656"/>
      <c r="BF38" s="678"/>
      <c r="BG38" s="620" t="s">
        <v>324</v>
      </c>
      <c r="BH38" s="621"/>
      <c r="BI38" s="621"/>
      <c r="BJ38" s="621"/>
      <c r="BK38" s="621"/>
      <c r="BL38" s="621"/>
      <c r="BM38" s="621"/>
      <c r="BN38" s="621"/>
      <c r="BO38" s="621"/>
      <c r="BP38" s="621"/>
      <c r="BQ38" s="621"/>
      <c r="BR38" s="621"/>
      <c r="BS38" s="621"/>
      <c r="BT38" s="621"/>
      <c r="BU38" s="622"/>
      <c r="BV38" s="623">
        <v>3725</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1289755</v>
      </c>
      <c r="CS38" s="624"/>
      <c r="CT38" s="624"/>
      <c r="CU38" s="624"/>
      <c r="CV38" s="624"/>
      <c r="CW38" s="624"/>
      <c r="CX38" s="624"/>
      <c r="CY38" s="625"/>
      <c r="CZ38" s="628">
        <v>9.1</v>
      </c>
      <c r="DA38" s="654"/>
      <c r="DB38" s="654"/>
      <c r="DC38" s="658"/>
      <c r="DD38" s="632">
        <v>1045046</v>
      </c>
      <c r="DE38" s="624"/>
      <c r="DF38" s="624"/>
      <c r="DG38" s="624"/>
      <c r="DH38" s="624"/>
      <c r="DI38" s="624"/>
      <c r="DJ38" s="624"/>
      <c r="DK38" s="625"/>
      <c r="DL38" s="632">
        <v>987942</v>
      </c>
      <c r="DM38" s="624"/>
      <c r="DN38" s="624"/>
      <c r="DO38" s="624"/>
      <c r="DP38" s="624"/>
      <c r="DQ38" s="624"/>
      <c r="DR38" s="624"/>
      <c r="DS38" s="624"/>
      <c r="DT38" s="624"/>
      <c r="DU38" s="624"/>
      <c r="DV38" s="625"/>
      <c r="DW38" s="628">
        <v>12.1</v>
      </c>
      <c r="DX38" s="654"/>
      <c r="DY38" s="654"/>
      <c r="DZ38" s="654"/>
      <c r="EA38" s="654"/>
      <c r="EB38" s="654"/>
      <c r="EC38" s="655"/>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71497</v>
      </c>
      <c r="BA39" s="624"/>
      <c r="BB39" s="624"/>
      <c r="BC39" s="624"/>
      <c r="BD39" s="656"/>
      <c r="BE39" s="656"/>
      <c r="BF39" s="678"/>
      <c r="BG39" s="620" t="s">
        <v>328</v>
      </c>
      <c r="BH39" s="621"/>
      <c r="BI39" s="621"/>
      <c r="BJ39" s="621"/>
      <c r="BK39" s="621"/>
      <c r="BL39" s="621"/>
      <c r="BM39" s="621"/>
      <c r="BN39" s="621"/>
      <c r="BO39" s="621"/>
      <c r="BP39" s="621"/>
      <c r="BQ39" s="621"/>
      <c r="BR39" s="621"/>
      <c r="BS39" s="621"/>
      <c r="BT39" s="621"/>
      <c r="BU39" s="622"/>
      <c r="BV39" s="623">
        <v>5858</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435569</v>
      </c>
      <c r="CS39" s="656"/>
      <c r="CT39" s="656"/>
      <c r="CU39" s="656"/>
      <c r="CV39" s="656"/>
      <c r="CW39" s="656"/>
      <c r="CX39" s="656"/>
      <c r="CY39" s="657"/>
      <c r="CZ39" s="628">
        <v>3.1</v>
      </c>
      <c r="DA39" s="654"/>
      <c r="DB39" s="654"/>
      <c r="DC39" s="658"/>
      <c r="DD39" s="632">
        <v>384188</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4"/>
      <c r="DY39" s="654"/>
      <c r="DZ39" s="654"/>
      <c r="EA39" s="654"/>
      <c r="EB39" s="654"/>
      <c r="EC39" s="655"/>
    </row>
    <row r="40" spans="2:133" ht="11.25" customHeight="1" x14ac:dyDescent="0.2">
      <c r="B40" s="620" t="s">
        <v>330</v>
      </c>
      <c r="C40" s="621"/>
      <c r="D40" s="621"/>
      <c r="E40" s="621"/>
      <c r="F40" s="621"/>
      <c r="G40" s="621"/>
      <c r="H40" s="621"/>
      <c r="I40" s="621"/>
      <c r="J40" s="621"/>
      <c r="K40" s="621"/>
      <c r="L40" s="621"/>
      <c r="M40" s="621"/>
      <c r="N40" s="621"/>
      <c r="O40" s="621"/>
      <c r="P40" s="621"/>
      <c r="Q40" s="622"/>
      <c r="R40" s="623">
        <v>31020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6"/>
      <c r="BE40" s="656"/>
      <c r="BF40" s="678"/>
      <c r="BG40" s="671" t="s">
        <v>332</v>
      </c>
      <c r="BH40" s="672"/>
      <c r="BI40" s="672"/>
      <c r="BJ40" s="672"/>
      <c r="BK40" s="672"/>
      <c r="BL40" s="211"/>
      <c r="BM40" s="621" t="s">
        <v>333</v>
      </c>
      <c r="BN40" s="621"/>
      <c r="BO40" s="621"/>
      <c r="BP40" s="621"/>
      <c r="BQ40" s="621"/>
      <c r="BR40" s="621"/>
      <c r="BS40" s="621"/>
      <c r="BT40" s="621"/>
      <c r="BU40" s="622"/>
      <c r="BV40" s="623">
        <v>103</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65812</v>
      </c>
      <c r="CS40" s="624"/>
      <c r="CT40" s="624"/>
      <c r="CU40" s="624"/>
      <c r="CV40" s="624"/>
      <c r="CW40" s="624"/>
      <c r="CX40" s="624"/>
      <c r="CY40" s="625"/>
      <c r="CZ40" s="628">
        <v>0.5</v>
      </c>
      <c r="DA40" s="654"/>
      <c r="DB40" s="654"/>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4"/>
      <c r="DY40" s="654"/>
      <c r="DZ40" s="654"/>
      <c r="EA40" s="654"/>
      <c r="EB40" s="654"/>
      <c r="EC40" s="655"/>
    </row>
    <row r="41" spans="2:133" ht="11.25" customHeight="1" x14ac:dyDescent="0.2">
      <c r="B41" s="644" t="s">
        <v>335</v>
      </c>
      <c r="C41" s="645"/>
      <c r="D41" s="645"/>
      <c r="E41" s="645"/>
      <c r="F41" s="645"/>
      <c r="G41" s="645"/>
      <c r="H41" s="645"/>
      <c r="I41" s="645"/>
      <c r="J41" s="645"/>
      <c r="K41" s="645"/>
      <c r="L41" s="645"/>
      <c r="M41" s="645"/>
      <c r="N41" s="645"/>
      <c r="O41" s="645"/>
      <c r="P41" s="645"/>
      <c r="Q41" s="646"/>
      <c r="R41" s="695">
        <v>15001165</v>
      </c>
      <c r="S41" s="696"/>
      <c r="T41" s="696"/>
      <c r="U41" s="696"/>
      <c r="V41" s="696"/>
      <c r="W41" s="696"/>
      <c r="X41" s="696"/>
      <c r="Y41" s="700"/>
      <c r="Z41" s="701">
        <v>100</v>
      </c>
      <c r="AA41" s="701"/>
      <c r="AB41" s="701"/>
      <c r="AC41" s="701"/>
      <c r="AD41" s="702">
        <v>8154861</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303163</v>
      </c>
      <c r="BA41" s="624"/>
      <c r="BB41" s="624"/>
      <c r="BC41" s="624"/>
      <c r="BD41" s="656"/>
      <c r="BE41" s="656"/>
      <c r="BF41" s="678"/>
      <c r="BG41" s="671"/>
      <c r="BH41" s="672"/>
      <c r="BI41" s="672"/>
      <c r="BJ41" s="672"/>
      <c r="BK41" s="672"/>
      <c r="BL41" s="211"/>
      <c r="BM41" s="621" t="s">
        <v>337</v>
      </c>
      <c r="BN41" s="621"/>
      <c r="BO41" s="621"/>
      <c r="BP41" s="621"/>
      <c r="BQ41" s="621"/>
      <c r="BR41" s="621"/>
      <c r="BS41" s="621"/>
      <c r="BT41" s="621"/>
      <c r="BU41" s="622"/>
      <c r="BV41" s="623">
        <v>1</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4"/>
      <c r="DB41" s="654"/>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986592</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388</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949871</v>
      </c>
      <c r="CS42" s="656"/>
      <c r="CT42" s="656"/>
      <c r="CU42" s="656"/>
      <c r="CV42" s="656"/>
      <c r="CW42" s="656"/>
      <c r="CX42" s="656"/>
      <c r="CY42" s="657"/>
      <c r="CZ42" s="628">
        <v>6.7</v>
      </c>
      <c r="DA42" s="654"/>
      <c r="DB42" s="654"/>
      <c r="DC42" s="658"/>
      <c r="DD42" s="632">
        <v>110543</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26740</v>
      </c>
      <c r="CS43" s="656"/>
      <c r="CT43" s="656"/>
      <c r="CU43" s="656"/>
      <c r="CV43" s="656"/>
      <c r="CW43" s="656"/>
      <c r="CX43" s="656"/>
      <c r="CY43" s="657"/>
      <c r="CZ43" s="628">
        <v>0.2</v>
      </c>
      <c r="DA43" s="654"/>
      <c r="DB43" s="654"/>
      <c r="DC43" s="658"/>
      <c r="DD43" s="632">
        <v>26740</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949871</v>
      </c>
      <c r="CS44" s="624"/>
      <c r="CT44" s="624"/>
      <c r="CU44" s="624"/>
      <c r="CV44" s="624"/>
      <c r="CW44" s="624"/>
      <c r="CX44" s="624"/>
      <c r="CY44" s="625"/>
      <c r="CZ44" s="628">
        <v>6.7</v>
      </c>
      <c r="DA44" s="629"/>
      <c r="DB44" s="629"/>
      <c r="DC44" s="635"/>
      <c r="DD44" s="632">
        <v>110543</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455449</v>
      </c>
      <c r="CS45" s="656"/>
      <c r="CT45" s="656"/>
      <c r="CU45" s="656"/>
      <c r="CV45" s="656"/>
      <c r="CW45" s="656"/>
      <c r="CX45" s="656"/>
      <c r="CY45" s="657"/>
      <c r="CZ45" s="628">
        <v>3.2</v>
      </c>
      <c r="DA45" s="654"/>
      <c r="DB45" s="654"/>
      <c r="DC45" s="658"/>
      <c r="DD45" s="632">
        <v>8380</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1"/>
      <c r="CE46" s="662"/>
      <c r="CF46" s="620" t="s">
        <v>348</v>
      </c>
      <c r="CG46" s="621"/>
      <c r="CH46" s="621"/>
      <c r="CI46" s="621"/>
      <c r="CJ46" s="621"/>
      <c r="CK46" s="621"/>
      <c r="CL46" s="621"/>
      <c r="CM46" s="621"/>
      <c r="CN46" s="621"/>
      <c r="CO46" s="621"/>
      <c r="CP46" s="621"/>
      <c r="CQ46" s="622"/>
      <c r="CR46" s="623">
        <v>464146</v>
      </c>
      <c r="CS46" s="624"/>
      <c r="CT46" s="624"/>
      <c r="CU46" s="624"/>
      <c r="CV46" s="624"/>
      <c r="CW46" s="624"/>
      <c r="CX46" s="624"/>
      <c r="CY46" s="625"/>
      <c r="CZ46" s="628">
        <v>3.3</v>
      </c>
      <c r="DA46" s="629"/>
      <c r="DB46" s="629"/>
      <c r="DC46" s="635"/>
      <c r="DD46" s="632">
        <v>86645</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1"/>
      <c r="CE47" s="662"/>
      <c r="CF47" s="620" t="s">
        <v>349</v>
      </c>
      <c r="CG47" s="621"/>
      <c r="CH47" s="621"/>
      <c r="CI47" s="621"/>
      <c r="CJ47" s="621"/>
      <c r="CK47" s="621"/>
      <c r="CL47" s="621"/>
      <c r="CM47" s="621"/>
      <c r="CN47" s="621"/>
      <c r="CO47" s="621"/>
      <c r="CP47" s="621"/>
      <c r="CQ47" s="622"/>
      <c r="CR47" s="623" t="s">
        <v>122</v>
      </c>
      <c r="CS47" s="656"/>
      <c r="CT47" s="656"/>
      <c r="CU47" s="656"/>
      <c r="CV47" s="656"/>
      <c r="CW47" s="656"/>
      <c r="CX47" s="656"/>
      <c r="CY47" s="657"/>
      <c r="CZ47" s="628" t="s">
        <v>122</v>
      </c>
      <c r="DA47" s="654"/>
      <c r="DB47" s="654"/>
      <c r="DC47" s="658"/>
      <c r="DD47" s="632" t="s">
        <v>122</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14112552</v>
      </c>
      <c r="CS49" s="682"/>
      <c r="CT49" s="682"/>
      <c r="CU49" s="682"/>
      <c r="CV49" s="682"/>
      <c r="CW49" s="682"/>
      <c r="CX49" s="682"/>
      <c r="CY49" s="711"/>
      <c r="CZ49" s="703">
        <v>100</v>
      </c>
      <c r="DA49" s="712"/>
      <c r="DB49" s="712"/>
      <c r="DC49" s="713"/>
      <c r="DD49" s="714">
        <v>9764983</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rVaQKi2s9GTGsKHVO8RmT8jA7IrklPyn/1sfkAa5d8e1GXvJ7Du7UuAJc1SGhoMfov1ek1Pnl/VdvJc9R2dM8Q==" saltValue="MqaiBJJ62JMyAZWm0sct0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4"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15025</v>
      </c>
      <c r="R7" s="753"/>
      <c r="S7" s="753"/>
      <c r="T7" s="753"/>
      <c r="U7" s="753"/>
      <c r="V7" s="753">
        <v>14137</v>
      </c>
      <c r="W7" s="753"/>
      <c r="X7" s="753"/>
      <c r="Y7" s="753"/>
      <c r="Z7" s="753"/>
      <c r="AA7" s="753">
        <v>888</v>
      </c>
      <c r="AB7" s="753"/>
      <c r="AC7" s="753"/>
      <c r="AD7" s="753"/>
      <c r="AE7" s="754"/>
      <c r="AF7" s="755">
        <v>880</v>
      </c>
      <c r="AG7" s="756"/>
      <c r="AH7" s="756"/>
      <c r="AI7" s="756"/>
      <c r="AJ7" s="757"/>
      <c r="AK7" s="758">
        <v>751</v>
      </c>
      <c r="AL7" s="759"/>
      <c r="AM7" s="759"/>
      <c r="AN7" s="759"/>
      <c r="AO7" s="759"/>
      <c r="AP7" s="759">
        <v>10950</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550</v>
      </c>
      <c r="BT7" s="747"/>
      <c r="BU7" s="747"/>
      <c r="BV7" s="747"/>
      <c r="BW7" s="747"/>
      <c r="BX7" s="747"/>
      <c r="BY7" s="747"/>
      <c r="BZ7" s="747"/>
      <c r="CA7" s="747"/>
      <c r="CB7" s="747"/>
      <c r="CC7" s="747"/>
      <c r="CD7" s="747"/>
      <c r="CE7" s="747"/>
      <c r="CF7" s="747"/>
      <c r="CG7" s="762"/>
      <c r="CH7" s="743">
        <v>0</v>
      </c>
      <c r="CI7" s="744"/>
      <c r="CJ7" s="744"/>
      <c r="CK7" s="744"/>
      <c r="CL7" s="745"/>
      <c r="CM7" s="743">
        <v>12</v>
      </c>
      <c r="CN7" s="744"/>
      <c r="CO7" s="744"/>
      <c r="CP7" s="744"/>
      <c r="CQ7" s="745"/>
      <c r="CR7" s="743">
        <v>5</v>
      </c>
      <c r="CS7" s="744"/>
      <c r="CT7" s="744"/>
      <c r="CU7" s="744"/>
      <c r="CV7" s="745"/>
      <c r="CW7" s="743" t="s">
        <v>485</v>
      </c>
      <c r="CX7" s="744"/>
      <c r="CY7" s="744"/>
      <c r="CZ7" s="744"/>
      <c r="DA7" s="745"/>
      <c r="DB7" s="743" t="s">
        <v>485</v>
      </c>
      <c r="DC7" s="744"/>
      <c r="DD7" s="744"/>
      <c r="DE7" s="744"/>
      <c r="DF7" s="745"/>
      <c r="DG7" s="743" t="s">
        <v>485</v>
      </c>
      <c r="DH7" s="744"/>
      <c r="DI7" s="744"/>
      <c r="DJ7" s="744"/>
      <c r="DK7" s="745"/>
      <c r="DL7" s="743" t="s">
        <v>485</v>
      </c>
      <c r="DM7" s="744"/>
      <c r="DN7" s="744"/>
      <c r="DO7" s="744"/>
      <c r="DP7" s="745"/>
      <c r="DQ7" s="743" t="s">
        <v>485</v>
      </c>
      <c r="DR7" s="744"/>
      <c r="DS7" s="744"/>
      <c r="DT7" s="744"/>
      <c r="DU7" s="745"/>
      <c r="DV7" s="746" t="s">
        <v>558</v>
      </c>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v>15025</v>
      </c>
      <c r="R23" s="793"/>
      <c r="S23" s="793"/>
      <c r="T23" s="793"/>
      <c r="U23" s="793"/>
      <c r="V23" s="793">
        <v>14137</v>
      </c>
      <c r="W23" s="793"/>
      <c r="X23" s="793"/>
      <c r="Y23" s="793"/>
      <c r="Z23" s="793"/>
      <c r="AA23" s="793">
        <v>888</v>
      </c>
      <c r="AB23" s="793"/>
      <c r="AC23" s="793"/>
      <c r="AD23" s="793"/>
      <c r="AE23" s="794"/>
      <c r="AF23" s="795">
        <v>880</v>
      </c>
      <c r="AG23" s="793"/>
      <c r="AH23" s="793"/>
      <c r="AI23" s="793"/>
      <c r="AJ23" s="796"/>
      <c r="AK23" s="797"/>
      <c r="AL23" s="798"/>
      <c r="AM23" s="798"/>
      <c r="AN23" s="798"/>
      <c r="AO23" s="798"/>
      <c r="AP23" s="793">
        <v>10950</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3602</v>
      </c>
      <c r="R28" s="823"/>
      <c r="S28" s="823"/>
      <c r="T28" s="823"/>
      <c r="U28" s="823"/>
      <c r="V28" s="823">
        <v>3230</v>
      </c>
      <c r="W28" s="823"/>
      <c r="X28" s="823"/>
      <c r="Y28" s="823"/>
      <c r="Z28" s="823"/>
      <c r="AA28" s="823">
        <v>372</v>
      </c>
      <c r="AB28" s="823"/>
      <c r="AC28" s="823"/>
      <c r="AD28" s="823"/>
      <c r="AE28" s="824"/>
      <c r="AF28" s="825">
        <v>372</v>
      </c>
      <c r="AG28" s="823"/>
      <c r="AH28" s="823"/>
      <c r="AI28" s="823"/>
      <c r="AJ28" s="826"/>
      <c r="AK28" s="827">
        <v>303</v>
      </c>
      <c r="AL28" s="828"/>
      <c r="AM28" s="828"/>
      <c r="AN28" s="828"/>
      <c r="AO28" s="829"/>
      <c r="AP28" s="830" t="s">
        <v>485</v>
      </c>
      <c r="AQ28" s="830"/>
      <c r="AR28" s="830"/>
      <c r="AS28" s="830"/>
      <c r="AT28" s="830"/>
      <c r="AU28" s="830" t="s">
        <v>485</v>
      </c>
      <c r="AV28" s="830"/>
      <c r="AW28" s="830"/>
      <c r="AX28" s="830"/>
      <c r="AY28" s="830"/>
      <c r="AZ28" s="831" t="s">
        <v>485</v>
      </c>
      <c r="BA28" s="831"/>
      <c r="BB28" s="831"/>
      <c r="BC28" s="831"/>
      <c r="BD28" s="831"/>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669</v>
      </c>
      <c r="R29" s="784"/>
      <c r="S29" s="784"/>
      <c r="T29" s="784"/>
      <c r="U29" s="784"/>
      <c r="V29" s="784">
        <v>654</v>
      </c>
      <c r="W29" s="784"/>
      <c r="X29" s="784"/>
      <c r="Y29" s="784"/>
      <c r="Z29" s="784"/>
      <c r="AA29" s="784">
        <v>15</v>
      </c>
      <c r="AB29" s="784"/>
      <c r="AC29" s="784"/>
      <c r="AD29" s="784"/>
      <c r="AE29" s="785"/>
      <c r="AF29" s="786">
        <v>15</v>
      </c>
      <c r="AG29" s="787"/>
      <c r="AH29" s="787"/>
      <c r="AI29" s="787"/>
      <c r="AJ29" s="788"/>
      <c r="AK29" s="836">
        <v>146</v>
      </c>
      <c r="AL29" s="832"/>
      <c r="AM29" s="832"/>
      <c r="AN29" s="832"/>
      <c r="AO29" s="832"/>
      <c r="AP29" s="832" t="s">
        <v>485</v>
      </c>
      <c r="AQ29" s="832"/>
      <c r="AR29" s="832"/>
      <c r="AS29" s="832"/>
      <c r="AT29" s="832"/>
      <c r="AU29" s="832" t="s">
        <v>485</v>
      </c>
      <c r="AV29" s="832"/>
      <c r="AW29" s="832"/>
      <c r="AX29" s="832"/>
      <c r="AY29" s="832"/>
      <c r="AZ29" s="833" t="s">
        <v>485</v>
      </c>
      <c r="BA29" s="833"/>
      <c r="BB29" s="833"/>
      <c r="BC29" s="833"/>
      <c r="BD29" s="833"/>
      <c r="BE29" s="834"/>
      <c r="BF29" s="834"/>
      <c r="BG29" s="834"/>
      <c r="BH29" s="834"/>
      <c r="BI29" s="835"/>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3471</v>
      </c>
      <c r="R30" s="784"/>
      <c r="S30" s="784"/>
      <c r="T30" s="784"/>
      <c r="U30" s="784"/>
      <c r="V30" s="784">
        <v>3078</v>
      </c>
      <c r="W30" s="784"/>
      <c r="X30" s="784"/>
      <c r="Y30" s="784"/>
      <c r="Z30" s="784"/>
      <c r="AA30" s="784">
        <v>393</v>
      </c>
      <c r="AB30" s="784"/>
      <c r="AC30" s="784"/>
      <c r="AD30" s="784"/>
      <c r="AE30" s="785"/>
      <c r="AF30" s="786">
        <v>393</v>
      </c>
      <c r="AG30" s="787"/>
      <c r="AH30" s="787"/>
      <c r="AI30" s="787"/>
      <c r="AJ30" s="788"/>
      <c r="AK30" s="836">
        <v>475</v>
      </c>
      <c r="AL30" s="832"/>
      <c r="AM30" s="832"/>
      <c r="AN30" s="832"/>
      <c r="AO30" s="832"/>
      <c r="AP30" s="832" t="s">
        <v>485</v>
      </c>
      <c r="AQ30" s="832"/>
      <c r="AR30" s="832"/>
      <c r="AS30" s="832"/>
      <c r="AT30" s="832"/>
      <c r="AU30" s="832" t="s">
        <v>485</v>
      </c>
      <c r="AV30" s="832"/>
      <c r="AW30" s="832"/>
      <c r="AX30" s="832"/>
      <c r="AY30" s="832"/>
      <c r="AZ30" s="833" t="s">
        <v>485</v>
      </c>
      <c r="BA30" s="833"/>
      <c r="BB30" s="833"/>
      <c r="BC30" s="833"/>
      <c r="BD30" s="833"/>
      <c r="BE30" s="834"/>
      <c r="BF30" s="834"/>
      <c r="BG30" s="834"/>
      <c r="BH30" s="834"/>
      <c r="BI30" s="835"/>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13</v>
      </c>
      <c r="R31" s="784"/>
      <c r="S31" s="784"/>
      <c r="T31" s="784"/>
      <c r="U31" s="784"/>
      <c r="V31" s="784">
        <v>12</v>
      </c>
      <c r="W31" s="784"/>
      <c r="X31" s="784"/>
      <c r="Y31" s="784"/>
      <c r="Z31" s="784"/>
      <c r="AA31" s="784">
        <v>1</v>
      </c>
      <c r="AB31" s="784"/>
      <c r="AC31" s="784"/>
      <c r="AD31" s="784"/>
      <c r="AE31" s="785"/>
      <c r="AF31" s="786">
        <v>1</v>
      </c>
      <c r="AG31" s="787"/>
      <c r="AH31" s="787"/>
      <c r="AI31" s="787"/>
      <c r="AJ31" s="788"/>
      <c r="AK31" s="836">
        <v>12</v>
      </c>
      <c r="AL31" s="832"/>
      <c r="AM31" s="832"/>
      <c r="AN31" s="832"/>
      <c r="AO31" s="832"/>
      <c r="AP31" s="832" t="s">
        <v>485</v>
      </c>
      <c r="AQ31" s="832"/>
      <c r="AR31" s="832"/>
      <c r="AS31" s="832"/>
      <c r="AT31" s="832"/>
      <c r="AU31" s="832" t="s">
        <v>485</v>
      </c>
      <c r="AV31" s="832"/>
      <c r="AW31" s="832"/>
      <c r="AX31" s="832"/>
      <c r="AY31" s="832"/>
      <c r="AZ31" s="833" t="s">
        <v>485</v>
      </c>
      <c r="BA31" s="833"/>
      <c r="BB31" s="833"/>
      <c r="BC31" s="833"/>
      <c r="BD31" s="833"/>
      <c r="BE31" s="834"/>
      <c r="BF31" s="834"/>
      <c r="BG31" s="834"/>
      <c r="BH31" s="834"/>
      <c r="BI31" s="835"/>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392</v>
      </c>
      <c r="C32" s="781"/>
      <c r="D32" s="781"/>
      <c r="E32" s="781"/>
      <c r="F32" s="781"/>
      <c r="G32" s="781"/>
      <c r="H32" s="781"/>
      <c r="I32" s="781"/>
      <c r="J32" s="781"/>
      <c r="K32" s="781"/>
      <c r="L32" s="781"/>
      <c r="M32" s="781"/>
      <c r="N32" s="781"/>
      <c r="O32" s="781"/>
      <c r="P32" s="782"/>
      <c r="Q32" s="783">
        <v>1004</v>
      </c>
      <c r="R32" s="784"/>
      <c r="S32" s="784"/>
      <c r="T32" s="784"/>
      <c r="U32" s="784"/>
      <c r="V32" s="784">
        <v>977</v>
      </c>
      <c r="W32" s="784"/>
      <c r="X32" s="784"/>
      <c r="Y32" s="784"/>
      <c r="Z32" s="784"/>
      <c r="AA32" s="784">
        <v>27</v>
      </c>
      <c r="AB32" s="784"/>
      <c r="AC32" s="784"/>
      <c r="AD32" s="784"/>
      <c r="AE32" s="785"/>
      <c r="AF32" s="786">
        <v>167</v>
      </c>
      <c r="AG32" s="787"/>
      <c r="AH32" s="787"/>
      <c r="AI32" s="787"/>
      <c r="AJ32" s="788"/>
      <c r="AK32" s="836">
        <v>341</v>
      </c>
      <c r="AL32" s="832"/>
      <c r="AM32" s="832"/>
      <c r="AN32" s="832"/>
      <c r="AO32" s="832"/>
      <c r="AP32" s="832">
        <v>8672</v>
      </c>
      <c r="AQ32" s="832"/>
      <c r="AR32" s="832"/>
      <c r="AS32" s="832"/>
      <c r="AT32" s="832"/>
      <c r="AU32" s="832">
        <v>5273</v>
      </c>
      <c r="AV32" s="832"/>
      <c r="AW32" s="832"/>
      <c r="AX32" s="832"/>
      <c r="AY32" s="832"/>
      <c r="AZ32" s="833" t="s">
        <v>485</v>
      </c>
      <c r="BA32" s="833"/>
      <c r="BB32" s="833"/>
      <c r="BC32" s="833"/>
      <c r="BD32" s="833"/>
      <c r="BE32" s="834" t="s">
        <v>393</v>
      </c>
      <c r="BF32" s="834"/>
      <c r="BG32" s="834"/>
      <c r="BH32" s="834"/>
      <c r="BI32" s="835"/>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5"/>
      <c r="W33" s="787"/>
      <c r="X33" s="787"/>
      <c r="Y33" s="787"/>
      <c r="Z33" s="837"/>
      <c r="AA33" s="784"/>
      <c r="AB33" s="784"/>
      <c r="AC33" s="784"/>
      <c r="AD33" s="784"/>
      <c r="AE33" s="785"/>
      <c r="AF33" s="786"/>
      <c r="AG33" s="787"/>
      <c r="AH33" s="787"/>
      <c r="AI33" s="787"/>
      <c r="AJ33" s="788"/>
      <c r="AK33" s="836"/>
      <c r="AL33" s="832"/>
      <c r="AM33" s="832"/>
      <c r="AN33" s="832"/>
      <c r="AO33" s="832"/>
      <c r="AP33" s="832"/>
      <c r="AQ33" s="832"/>
      <c r="AR33" s="832"/>
      <c r="AS33" s="832"/>
      <c r="AT33" s="832"/>
      <c r="AU33" s="832"/>
      <c r="AV33" s="832"/>
      <c r="AW33" s="832"/>
      <c r="AX33" s="832"/>
      <c r="AY33" s="832"/>
      <c r="AZ33" s="833"/>
      <c r="BA33" s="833"/>
      <c r="BB33" s="833"/>
      <c r="BC33" s="833"/>
      <c r="BD33" s="833"/>
      <c r="BE33" s="834"/>
      <c r="BF33" s="834"/>
      <c r="BG33" s="834"/>
      <c r="BH33" s="834"/>
      <c r="BI33" s="835"/>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6"/>
      <c r="AL34" s="832"/>
      <c r="AM34" s="832"/>
      <c r="AN34" s="832"/>
      <c r="AO34" s="832"/>
      <c r="AP34" s="832"/>
      <c r="AQ34" s="832"/>
      <c r="AR34" s="832"/>
      <c r="AS34" s="832"/>
      <c r="AT34" s="832"/>
      <c r="AU34" s="832"/>
      <c r="AV34" s="832"/>
      <c r="AW34" s="832"/>
      <c r="AX34" s="832"/>
      <c r="AY34" s="832"/>
      <c r="AZ34" s="833"/>
      <c r="BA34" s="833"/>
      <c r="BB34" s="833"/>
      <c r="BC34" s="833"/>
      <c r="BD34" s="833"/>
      <c r="BE34" s="834"/>
      <c r="BF34" s="834"/>
      <c r="BG34" s="834"/>
      <c r="BH34" s="834"/>
      <c r="BI34" s="835"/>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6"/>
      <c r="AL35" s="832"/>
      <c r="AM35" s="832"/>
      <c r="AN35" s="832"/>
      <c r="AO35" s="832"/>
      <c r="AP35" s="832"/>
      <c r="AQ35" s="832"/>
      <c r="AR35" s="832"/>
      <c r="AS35" s="832"/>
      <c r="AT35" s="832"/>
      <c r="AU35" s="832"/>
      <c r="AV35" s="832"/>
      <c r="AW35" s="832"/>
      <c r="AX35" s="832"/>
      <c r="AY35" s="832"/>
      <c r="AZ35" s="833"/>
      <c r="BA35" s="833"/>
      <c r="BB35" s="833"/>
      <c r="BC35" s="833"/>
      <c r="BD35" s="833"/>
      <c r="BE35" s="834"/>
      <c r="BF35" s="834"/>
      <c r="BG35" s="834"/>
      <c r="BH35" s="834"/>
      <c r="BI35" s="835"/>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6"/>
      <c r="AL36" s="832"/>
      <c r="AM36" s="832"/>
      <c r="AN36" s="832"/>
      <c r="AO36" s="832"/>
      <c r="AP36" s="832"/>
      <c r="AQ36" s="832"/>
      <c r="AR36" s="832"/>
      <c r="AS36" s="832"/>
      <c r="AT36" s="832"/>
      <c r="AU36" s="832"/>
      <c r="AV36" s="832"/>
      <c r="AW36" s="832"/>
      <c r="AX36" s="832"/>
      <c r="AY36" s="832"/>
      <c r="AZ36" s="833"/>
      <c r="BA36" s="833"/>
      <c r="BB36" s="833"/>
      <c r="BC36" s="833"/>
      <c r="BD36" s="833"/>
      <c r="BE36" s="834"/>
      <c r="BF36" s="834"/>
      <c r="BG36" s="834"/>
      <c r="BH36" s="834"/>
      <c r="BI36" s="835"/>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6"/>
      <c r="AL37" s="832"/>
      <c r="AM37" s="832"/>
      <c r="AN37" s="832"/>
      <c r="AO37" s="832"/>
      <c r="AP37" s="832"/>
      <c r="AQ37" s="832"/>
      <c r="AR37" s="832"/>
      <c r="AS37" s="832"/>
      <c r="AT37" s="832"/>
      <c r="AU37" s="832"/>
      <c r="AV37" s="832"/>
      <c r="AW37" s="832"/>
      <c r="AX37" s="832"/>
      <c r="AY37" s="832"/>
      <c r="AZ37" s="833"/>
      <c r="BA37" s="833"/>
      <c r="BB37" s="833"/>
      <c r="BC37" s="833"/>
      <c r="BD37" s="833"/>
      <c r="BE37" s="834"/>
      <c r="BF37" s="834"/>
      <c r="BG37" s="834"/>
      <c r="BH37" s="834"/>
      <c r="BI37" s="835"/>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6"/>
      <c r="AL38" s="832"/>
      <c r="AM38" s="832"/>
      <c r="AN38" s="832"/>
      <c r="AO38" s="832"/>
      <c r="AP38" s="832"/>
      <c r="AQ38" s="832"/>
      <c r="AR38" s="832"/>
      <c r="AS38" s="832"/>
      <c r="AT38" s="832"/>
      <c r="AU38" s="832"/>
      <c r="AV38" s="832"/>
      <c r="AW38" s="832"/>
      <c r="AX38" s="832"/>
      <c r="AY38" s="832"/>
      <c r="AZ38" s="833"/>
      <c r="BA38" s="833"/>
      <c r="BB38" s="833"/>
      <c r="BC38" s="833"/>
      <c r="BD38" s="833"/>
      <c r="BE38" s="834"/>
      <c r="BF38" s="834"/>
      <c r="BG38" s="834"/>
      <c r="BH38" s="834"/>
      <c r="BI38" s="835"/>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6"/>
      <c r="AL39" s="832"/>
      <c r="AM39" s="832"/>
      <c r="AN39" s="832"/>
      <c r="AO39" s="832"/>
      <c r="AP39" s="832"/>
      <c r="AQ39" s="832"/>
      <c r="AR39" s="832"/>
      <c r="AS39" s="832"/>
      <c r="AT39" s="832"/>
      <c r="AU39" s="832"/>
      <c r="AV39" s="832"/>
      <c r="AW39" s="832"/>
      <c r="AX39" s="832"/>
      <c r="AY39" s="832"/>
      <c r="AZ39" s="833"/>
      <c r="BA39" s="833"/>
      <c r="BB39" s="833"/>
      <c r="BC39" s="833"/>
      <c r="BD39" s="833"/>
      <c r="BE39" s="834"/>
      <c r="BF39" s="834"/>
      <c r="BG39" s="834"/>
      <c r="BH39" s="834"/>
      <c r="BI39" s="835"/>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6"/>
      <c r="AL40" s="832"/>
      <c r="AM40" s="832"/>
      <c r="AN40" s="832"/>
      <c r="AO40" s="832"/>
      <c r="AP40" s="832"/>
      <c r="AQ40" s="832"/>
      <c r="AR40" s="832"/>
      <c r="AS40" s="832"/>
      <c r="AT40" s="832"/>
      <c r="AU40" s="832"/>
      <c r="AV40" s="832"/>
      <c r="AW40" s="832"/>
      <c r="AX40" s="832"/>
      <c r="AY40" s="832"/>
      <c r="AZ40" s="833"/>
      <c r="BA40" s="833"/>
      <c r="BB40" s="833"/>
      <c r="BC40" s="833"/>
      <c r="BD40" s="833"/>
      <c r="BE40" s="834"/>
      <c r="BF40" s="834"/>
      <c r="BG40" s="834"/>
      <c r="BH40" s="834"/>
      <c r="BI40" s="835"/>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6"/>
      <c r="AL41" s="832"/>
      <c r="AM41" s="832"/>
      <c r="AN41" s="832"/>
      <c r="AO41" s="832"/>
      <c r="AP41" s="832"/>
      <c r="AQ41" s="832"/>
      <c r="AR41" s="832"/>
      <c r="AS41" s="832"/>
      <c r="AT41" s="832"/>
      <c r="AU41" s="832"/>
      <c r="AV41" s="832"/>
      <c r="AW41" s="832"/>
      <c r="AX41" s="832"/>
      <c r="AY41" s="832"/>
      <c r="AZ41" s="833"/>
      <c r="BA41" s="833"/>
      <c r="BB41" s="833"/>
      <c r="BC41" s="833"/>
      <c r="BD41" s="833"/>
      <c r="BE41" s="834"/>
      <c r="BF41" s="834"/>
      <c r="BG41" s="834"/>
      <c r="BH41" s="834"/>
      <c r="BI41" s="835"/>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6"/>
      <c r="AL42" s="832"/>
      <c r="AM42" s="832"/>
      <c r="AN42" s="832"/>
      <c r="AO42" s="832"/>
      <c r="AP42" s="832"/>
      <c r="AQ42" s="832"/>
      <c r="AR42" s="832"/>
      <c r="AS42" s="832"/>
      <c r="AT42" s="832"/>
      <c r="AU42" s="832"/>
      <c r="AV42" s="832"/>
      <c r="AW42" s="832"/>
      <c r="AX42" s="832"/>
      <c r="AY42" s="832"/>
      <c r="AZ42" s="833"/>
      <c r="BA42" s="833"/>
      <c r="BB42" s="833"/>
      <c r="BC42" s="833"/>
      <c r="BD42" s="833"/>
      <c r="BE42" s="834"/>
      <c r="BF42" s="834"/>
      <c r="BG42" s="834"/>
      <c r="BH42" s="834"/>
      <c r="BI42" s="835"/>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6"/>
      <c r="AL43" s="832"/>
      <c r="AM43" s="832"/>
      <c r="AN43" s="832"/>
      <c r="AO43" s="832"/>
      <c r="AP43" s="832"/>
      <c r="AQ43" s="832"/>
      <c r="AR43" s="832"/>
      <c r="AS43" s="832"/>
      <c r="AT43" s="832"/>
      <c r="AU43" s="832"/>
      <c r="AV43" s="832"/>
      <c r="AW43" s="832"/>
      <c r="AX43" s="832"/>
      <c r="AY43" s="832"/>
      <c r="AZ43" s="833"/>
      <c r="BA43" s="833"/>
      <c r="BB43" s="833"/>
      <c r="BC43" s="833"/>
      <c r="BD43" s="833"/>
      <c r="BE43" s="834"/>
      <c r="BF43" s="834"/>
      <c r="BG43" s="834"/>
      <c r="BH43" s="834"/>
      <c r="BI43" s="835"/>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6"/>
      <c r="AL44" s="832"/>
      <c r="AM44" s="832"/>
      <c r="AN44" s="832"/>
      <c r="AO44" s="832"/>
      <c r="AP44" s="832"/>
      <c r="AQ44" s="832"/>
      <c r="AR44" s="832"/>
      <c r="AS44" s="832"/>
      <c r="AT44" s="832"/>
      <c r="AU44" s="832"/>
      <c r="AV44" s="832"/>
      <c r="AW44" s="832"/>
      <c r="AX44" s="832"/>
      <c r="AY44" s="832"/>
      <c r="AZ44" s="833"/>
      <c r="BA44" s="833"/>
      <c r="BB44" s="833"/>
      <c r="BC44" s="833"/>
      <c r="BD44" s="833"/>
      <c r="BE44" s="834"/>
      <c r="BF44" s="834"/>
      <c r="BG44" s="834"/>
      <c r="BH44" s="834"/>
      <c r="BI44" s="835"/>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6"/>
      <c r="AL45" s="832"/>
      <c r="AM45" s="832"/>
      <c r="AN45" s="832"/>
      <c r="AO45" s="832"/>
      <c r="AP45" s="832"/>
      <c r="AQ45" s="832"/>
      <c r="AR45" s="832"/>
      <c r="AS45" s="832"/>
      <c r="AT45" s="832"/>
      <c r="AU45" s="832"/>
      <c r="AV45" s="832"/>
      <c r="AW45" s="832"/>
      <c r="AX45" s="832"/>
      <c r="AY45" s="832"/>
      <c r="AZ45" s="833"/>
      <c r="BA45" s="833"/>
      <c r="BB45" s="833"/>
      <c r="BC45" s="833"/>
      <c r="BD45" s="833"/>
      <c r="BE45" s="834"/>
      <c r="BF45" s="834"/>
      <c r="BG45" s="834"/>
      <c r="BH45" s="834"/>
      <c r="BI45" s="835"/>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6"/>
      <c r="AL46" s="832"/>
      <c r="AM46" s="832"/>
      <c r="AN46" s="832"/>
      <c r="AO46" s="832"/>
      <c r="AP46" s="832"/>
      <c r="AQ46" s="832"/>
      <c r="AR46" s="832"/>
      <c r="AS46" s="832"/>
      <c r="AT46" s="832"/>
      <c r="AU46" s="832"/>
      <c r="AV46" s="832"/>
      <c r="AW46" s="832"/>
      <c r="AX46" s="832"/>
      <c r="AY46" s="832"/>
      <c r="AZ46" s="833"/>
      <c r="BA46" s="833"/>
      <c r="BB46" s="833"/>
      <c r="BC46" s="833"/>
      <c r="BD46" s="833"/>
      <c r="BE46" s="834"/>
      <c r="BF46" s="834"/>
      <c r="BG46" s="834"/>
      <c r="BH46" s="834"/>
      <c r="BI46" s="835"/>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6"/>
      <c r="AL47" s="832"/>
      <c r="AM47" s="832"/>
      <c r="AN47" s="832"/>
      <c r="AO47" s="832"/>
      <c r="AP47" s="832"/>
      <c r="AQ47" s="832"/>
      <c r="AR47" s="832"/>
      <c r="AS47" s="832"/>
      <c r="AT47" s="832"/>
      <c r="AU47" s="832"/>
      <c r="AV47" s="832"/>
      <c r="AW47" s="832"/>
      <c r="AX47" s="832"/>
      <c r="AY47" s="832"/>
      <c r="AZ47" s="833"/>
      <c r="BA47" s="833"/>
      <c r="BB47" s="833"/>
      <c r="BC47" s="833"/>
      <c r="BD47" s="833"/>
      <c r="BE47" s="834"/>
      <c r="BF47" s="834"/>
      <c r="BG47" s="834"/>
      <c r="BH47" s="834"/>
      <c r="BI47" s="835"/>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6"/>
      <c r="AL48" s="832"/>
      <c r="AM48" s="832"/>
      <c r="AN48" s="832"/>
      <c r="AO48" s="832"/>
      <c r="AP48" s="832"/>
      <c r="AQ48" s="832"/>
      <c r="AR48" s="832"/>
      <c r="AS48" s="832"/>
      <c r="AT48" s="832"/>
      <c r="AU48" s="832"/>
      <c r="AV48" s="832"/>
      <c r="AW48" s="832"/>
      <c r="AX48" s="832"/>
      <c r="AY48" s="832"/>
      <c r="AZ48" s="833"/>
      <c r="BA48" s="833"/>
      <c r="BB48" s="833"/>
      <c r="BC48" s="833"/>
      <c r="BD48" s="833"/>
      <c r="BE48" s="834"/>
      <c r="BF48" s="834"/>
      <c r="BG48" s="834"/>
      <c r="BH48" s="834"/>
      <c r="BI48" s="835"/>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6"/>
      <c r="AL49" s="832"/>
      <c r="AM49" s="832"/>
      <c r="AN49" s="832"/>
      <c r="AO49" s="832"/>
      <c r="AP49" s="832"/>
      <c r="AQ49" s="832"/>
      <c r="AR49" s="832"/>
      <c r="AS49" s="832"/>
      <c r="AT49" s="832"/>
      <c r="AU49" s="832"/>
      <c r="AV49" s="832"/>
      <c r="AW49" s="832"/>
      <c r="AX49" s="832"/>
      <c r="AY49" s="832"/>
      <c r="AZ49" s="833"/>
      <c r="BA49" s="833"/>
      <c r="BB49" s="833"/>
      <c r="BC49" s="833"/>
      <c r="BD49" s="833"/>
      <c r="BE49" s="834"/>
      <c r="BF49" s="834"/>
      <c r="BG49" s="834"/>
      <c r="BH49" s="834"/>
      <c r="BI49" s="835"/>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8"/>
      <c r="R50" s="839"/>
      <c r="S50" s="839"/>
      <c r="T50" s="839"/>
      <c r="U50" s="839"/>
      <c r="V50" s="839"/>
      <c r="W50" s="839"/>
      <c r="X50" s="839"/>
      <c r="Y50" s="839"/>
      <c r="Z50" s="839"/>
      <c r="AA50" s="839"/>
      <c r="AB50" s="839"/>
      <c r="AC50" s="839"/>
      <c r="AD50" s="839"/>
      <c r="AE50" s="840"/>
      <c r="AF50" s="786"/>
      <c r="AG50" s="787"/>
      <c r="AH50" s="787"/>
      <c r="AI50" s="787"/>
      <c r="AJ50" s="788"/>
      <c r="AK50" s="842"/>
      <c r="AL50" s="839"/>
      <c r="AM50" s="839"/>
      <c r="AN50" s="839"/>
      <c r="AO50" s="839"/>
      <c r="AP50" s="839"/>
      <c r="AQ50" s="839"/>
      <c r="AR50" s="839"/>
      <c r="AS50" s="839"/>
      <c r="AT50" s="839"/>
      <c r="AU50" s="839"/>
      <c r="AV50" s="839"/>
      <c r="AW50" s="839"/>
      <c r="AX50" s="839"/>
      <c r="AY50" s="839"/>
      <c r="AZ50" s="841"/>
      <c r="BA50" s="841"/>
      <c r="BB50" s="841"/>
      <c r="BC50" s="841"/>
      <c r="BD50" s="841"/>
      <c r="BE50" s="834"/>
      <c r="BF50" s="834"/>
      <c r="BG50" s="834"/>
      <c r="BH50" s="834"/>
      <c r="BI50" s="835"/>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8"/>
      <c r="R51" s="839"/>
      <c r="S51" s="839"/>
      <c r="T51" s="839"/>
      <c r="U51" s="839"/>
      <c r="V51" s="839"/>
      <c r="W51" s="839"/>
      <c r="X51" s="839"/>
      <c r="Y51" s="839"/>
      <c r="Z51" s="839"/>
      <c r="AA51" s="839"/>
      <c r="AB51" s="839"/>
      <c r="AC51" s="839"/>
      <c r="AD51" s="839"/>
      <c r="AE51" s="840"/>
      <c r="AF51" s="786"/>
      <c r="AG51" s="787"/>
      <c r="AH51" s="787"/>
      <c r="AI51" s="787"/>
      <c r="AJ51" s="788"/>
      <c r="AK51" s="842"/>
      <c r="AL51" s="839"/>
      <c r="AM51" s="839"/>
      <c r="AN51" s="839"/>
      <c r="AO51" s="839"/>
      <c r="AP51" s="839"/>
      <c r="AQ51" s="839"/>
      <c r="AR51" s="839"/>
      <c r="AS51" s="839"/>
      <c r="AT51" s="839"/>
      <c r="AU51" s="839"/>
      <c r="AV51" s="839"/>
      <c r="AW51" s="839"/>
      <c r="AX51" s="839"/>
      <c r="AY51" s="839"/>
      <c r="AZ51" s="841"/>
      <c r="BA51" s="841"/>
      <c r="BB51" s="841"/>
      <c r="BC51" s="841"/>
      <c r="BD51" s="841"/>
      <c r="BE51" s="834"/>
      <c r="BF51" s="834"/>
      <c r="BG51" s="834"/>
      <c r="BH51" s="834"/>
      <c r="BI51" s="835"/>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8"/>
      <c r="R52" s="839"/>
      <c r="S52" s="839"/>
      <c r="T52" s="839"/>
      <c r="U52" s="839"/>
      <c r="V52" s="839"/>
      <c r="W52" s="839"/>
      <c r="X52" s="839"/>
      <c r="Y52" s="839"/>
      <c r="Z52" s="839"/>
      <c r="AA52" s="839"/>
      <c r="AB52" s="839"/>
      <c r="AC52" s="839"/>
      <c r="AD52" s="839"/>
      <c r="AE52" s="840"/>
      <c r="AF52" s="786"/>
      <c r="AG52" s="787"/>
      <c r="AH52" s="787"/>
      <c r="AI52" s="787"/>
      <c r="AJ52" s="788"/>
      <c r="AK52" s="842"/>
      <c r="AL52" s="839"/>
      <c r="AM52" s="839"/>
      <c r="AN52" s="839"/>
      <c r="AO52" s="839"/>
      <c r="AP52" s="839"/>
      <c r="AQ52" s="839"/>
      <c r="AR52" s="839"/>
      <c r="AS52" s="839"/>
      <c r="AT52" s="839"/>
      <c r="AU52" s="839"/>
      <c r="AV52" s="839"/>
      <c r="AW52" s="839"/>
      <c r="AX52" s="839"/>
      <c r="AY52" s="839"/>
      <c r="AZ52" s="841"/>
      <c r="BA52" s="841"/>
      <c r="BB52" s="841"/>
      <c r="BC52" s="841"/>
      <c r="BD52" s="841"/>
      <c r="BE52" s="834"/>
      <c r="BF52" s="834"/>
      <c r="BG52" s="834"/>
      <c r="BH52" s="834"/>
      <c r="BI52" s="835"/>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8"/>
      <c r="R53" s="839"/>
      <c r="S53" s="839"/>
      <c r="T53" s="839"/>
      <c r="U53" s="839"/>
      <c r="V53" s="839"/>
      <c r="W53" s="839"/>
      <c r="X53" s="839"/>
      <c r="Y53" s="839"/>
      <c r="Z53" s="839"/>
      <c r="AA53" s="839"/>
      <c r="AB53" s="839"/>
      <c r="AC53" s="839"/>
      <c r="AD53" s="839"/>
      <c r="AE53" s="840"/>
      <c r="AF53" s="786"/>
      <c r="AG53" s="787"/>
      <c r="AH53" s="787"/>
      <c r="AI53" s="787"/>
      <c r="AJ53" s="788"/>
      <c r="AK53" s="842"/>
      <c r="AL53" s="839"/>
      <c r="AM53" s="839"/>
      <c r="AN53" s="839"/>
      <c r="AO53" s="839"/>
      <c r="AP53" s="839"/>
      <c r="AQ53" s="839"/>
      <c r="AR53" s="839"/>
      <c r="AS53" s="839"/>
      <c r="AT53" s="839"/>
      <c r="AU53" s="839"/>
      <c r="AV53" s="839"/>
      <c r="AW53" s="839"/>
      <c r="AX53" s="839"/>
      <c r="AY53" s="839"/>
      <c r="AZ53" s="841"/>
      <c r="BA53" s="841"/>
      <c r="BB53" s="841"/>
      <c r="BC53" s="841"/>
      <c r="BD53" s="841"/>
      <c r="BE53" s="834"/>
      <c r="BF53" s="834"/>
      <c r="BG53" s="834"/>
      <c r="BH53" s="834"/>
      <c r="BI53" s="835"/>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8"/>
      <c r="R54" s="839"/>
      <c r="S54" s="839"/>
      <c r="T54" s="839"/>
      <c r="U54" s="839"/>
      <c r="V54" s="839"/>
      <c r="W54" s="839"/>
      <c r="X54" s="839"/>
      <c r="Y54" s="839"/>
      <c r="Z54" s="839"/>
      <c r="AA54" s="839"/>
      <c r="AB54" s="839"/>
      <c r="AC54" s="839"/>
      <c r="AD54" s="839"/>
      <c r="AE54" s="840"/>
      <c r="AF54" s="786"/>
      <c r="AG54" s="787"/>
      <c r="AH54" s="787"/>
      <c r="AI54" s="787"/>
      <c r="AJ54" s="788"/>
      <c r="AK54" s="842"/>
      <c r="AL54" s="839"/>
      <c r="AM54" s="839"/>
      <c r="AN54" s="839"/>
      <c r="AO54" s="839"/>
      <c r="AP54" s="839"/>
      <c r="AQ54" s="839"/>
      <c r="AR54" s="839"/>
      <c r="AS54" s="839"/>
      <c r="AT54" s="839"/>
      <c r="AU54" s="839"/>
      <c r="AV54" s="839"/>
      <c r="AW54" s="839"/>
      <c r="AX54" s="839"/>
      <c r="AY54" s="839"/>
      <c r="AZ54" s="841"/>
      <c r="BA54" s="841"/>
      <c r="BB54" s="841"/>
      <c r="BC54" s="841"/>
      <c r="BD54" s="841"/>
      <c r="BE54" s="834"/>
      <c r="BF54" s="834"/>
      <c r="BG54" s="834"/>
      <c r="BH54" s="834"/>
      <c r="BI54" s="835"/>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8"/>
      <c r="R55" s="839"/>
      <c r="S55" s="839"/>
      <c r="T55" s="839"/>
      <c r="U55" s="839"/>
      <c r="V55" s="839"/>
      <c r="W55" s="839"/>
      <c r="X55" s="839"/>
      <c r="Y55" s="839"/>
      <c r="Z55" s="839"/>
      <c r="AA55" s="839"/>
      <c r="AB55" s="839"/>
      <c r="AC55" s="839"/>
      <c r="AD55" s="839"/>
      <c r="AE55" s="840"/>
      <c r="AF55" s="786"/>
      <c r="AG55" s="787"/>
      <c r="AH55" s="787"/>
      <c r="AI55" s="787"/>
      <c r="AJ55" s="788"/>
      <c r="AK55" s="842"/>
      <c r="AL55" s="839"/>
      <c r="AM55" s="839"/>
      <c r="AN55" s="839"/>
      <c r="AO55" s="839"/>
      <c r="AP55" s="839"/>
      <c r="AQ55" s="839"/>
      <c r="AR55" s="839"/>
      <c r="AS55" s="839"/>
      <c r="AT55" s="839"/>
      <c r="AU55" s="839"/>
      <c r="AV55" s="839"/>
      <c r="AW55" s="839"/>
      <c r="AX55" s="839"/>
      <c r="AY55" s="839"/>
      <c r="AZ55" s="841"/>
      <c r="BA55" s="841"/>
      <c r="BB55" s="841"/>
      <c r="BC55" s="841"/>
      <c r="BD55" s="841"/>
      <c r="BE55" s="834"/>
      <c r="BF55" s="834"/>
      <c r="BG55" s="834"/>
      <c r="BH55" s="834"/>
      <c r="BI55" s="835"/>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8"/>
      <c r="R56" s="839"/>
      <c r="S56" s="839"/>
      <c r="T56" s="839"/>
      <c r="U56" s="839"/>
      <c r="V56" s="839"/>
      <c r="W56" s="839"/>
      <c r="X56" s="839"/>
      <c r="Y56" s="839"/>
      <c r="Z56" s="839"/>
      <c r="AA56" s="839"/>
      <c r="AB56" s="839"/>
      <c r="AC56" s="839"/>
      <c r="AD56" s="839"/>
      <c r="AE56" s="840"/>
      <c r="AF56" s="786"/>
      <c r="AG56" s="787"/>
      <c r="AH56" s="787"/>
      <c r="AI56" s="787"/>
      <c r="AJ56" s="788"/>
      <c r="AK56" s="842"/>
      <c r="AL56" s="839"/>
      <c r="AM56" s="839"/>
      <c r="AN56" s="839"/>
      <c r="AO56" s="839"/>
      <c r="AP56" s="839"/>
      <c r="AQ56" s="839"/>
      <c r="AR56" s="839"/>
      <c r="AS56" s="839"/>
      <c r="AT56" s="839"/>
      <c r="AU56" s="839"/>
      <c r="AV56" s="839"/>
      <c r="AW56" s="839"/>
      <c r="AX56" s="839"/>
      <c r="AY56" s="839"/>
      <c r="AZ56" s="841"/>
      <c r="BA56" s="841"/>
      <c r="BB56" s="841"/>
      <c r="BC56" s="841"/>
      <c r="BD56" s="841"/>
      <c r="BE56" s="834"/>
      <c r="BF56" s="834"/>
      <c r="BG56" s="834"/>
      <c r="BH56" s="834"/>
      <c r="BI56" s="835"/>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8"/>
      <c r="R57" s="839"/>
      <c r="S57" s="839"/>
      <c r="T57" s="839"/>
      <c r="U57" s="839"/>
      <c r="V57" s="839"/>
      <c r="W57" s="839"/>
      <c r="X57" s="839"/>
      <c r="Y57" s="839"/>
      <c r="Z57" s="839"/>
      <c r="AA57" s="839"/>
      <c r="AB57" s="839"/>
      <c r="AC57" s="839"/>
      <c r="AD57" s="839"/>
      <c r="AE57" s="840"/>
      <c r="AF57" s="786"/>
      <c r="AG57" s="787"/>
      <c r="AH57" s="787"/>
      <c r="AI57" s="787"/>
      <c r="AJ57" s="788"/>
      <c r="AK57" s="842"/>
      <c r="AL57" s="839"/>
      <c r="AM57" s="839"/>
      <c r="AN57" s="839"/>
      <c r="AO57" s="839"/>
      <c r="AP57" s="839"/>
      <c r="AQ57" s="839"/>
      <c r="AR57" s="839"/>
      <c r="AS57" s="839"/>
      <c r="AT57" s="839"/>
      <c r="AU57" s="839"/>
      <c r="AV57" s="839"/>
      <c r="AW57" s="839"/>
      <c r="AX57" s="839"/>
      <c r="AY57" s="839"/>
      <c r="AZ57" s="841"/>
      <c r="BA57" s="841"/>
      <c r="BB57" s="841"/>
      <c r="BC57" s="841"/>
      <c r="BD57" s="841"/>
      <c r="BE57" s="834"/>
      <c r="BF57" s="834"/>
      <c r="BG57" s="834"/>
      <c r="BH57" s="834"/>
      <c r="BI57" s="835"/>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8"/>
      <c r="R58" s="839"/>
      <c r="S58" s="839"/>
      <c r="T58" s="839"/>
      <c r="U58" s="839"/>
      <c r="V58" s="839"/>
      <c r="W58" s="839"/>
      <c r="X58" s="839"/>
      <c r="Y58" s="839"/>
      <c r="Z58" s="839"/>
      <c r="AA58" s="839"/>
      <c r="AB58" s="839"/>
      <c r="AC58" s="839"/>
      <c r="AD58" s="839"/>
      <c r="AE58" s="840"/>
      <c r="AF58" s="786"/>
      <c r="AG58" s="787"/>
      <c r="AH58" s="787"/>
      <c r="AI58" s="787"/>
      <c r="AJ58" s="788"/>
      <c r="AK58" s="842"/>
      <c r="AL58" s="839"/>
      <c r="AM58" s="839"/>
      <c r="AN58" s="839"/>
      <c r="AO58" s="839"/>
      <c r="AP58" s="839"/>
      <c r="AQ58" s="839"/>
      <c r="AR58" s="839"/>
      <c r="AS58" s="839"/>
      <c r="AT58" s="839"/>
      <c r="AU58" s="839"/>
      <c r="AV58" s="839"/>
      <c r="AW58" s="839"/>
      <c r="AX58" s="839"/>
      <c r="AY58" s="839"/>
      <c r="AZ58" s="841"/>
      <c r="BA58" s="841"/>
      <c r="BB58" s="841"/>
      <c r="BC58" s="841"/>
      <c r="BD58" s="841"/>
      <c r="BE58" s="834"/>
      <c r="BF58" s="834"/>
      <c r="BG58" s="834"/>
      <c r="BH58" s="834"/>
      <c r="BI58" s="835"/>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8"/>
      <c r="R59" s="839"/>
      <c r="S59" s="839"/>
      <c r="T59" s="839"/>
      <c r="U59" s="839"/>
      <c r="V59" s="839"/>
      <c r="W59" s="839"/>
      <c r="X59" s="839"/>
      <c r="Y59" s="839"/>
      <c r="Z59" s="839"/>
      <c r="AA59" s="839"/>
      <c r="AB59" s="839"/>
      <c r="AC59" s="839"/>
      <c r="AD59" s="839"/>
      <c r="AE59" s="840"/>
      <c r="AF59" s="786"/>
      <c r="AG59" s="787"/>
      <c r="AH59" s="787"/>
      <c r="AI59" s="787"/>
      <c r="AJ59" s="788"/>
      <c r="AK59" s="842"/>
      <c r="AL59" s="839"/>
      <c r="AM59" s="839"/>
      <c r="AN59" s="839"/>
      <c r="AO59" s="839"/>
      <c r="AP59" s="839"/>
      <c r="AQ59" s="839"/>
      <c r="AR59" s="839"/>
      <c r="AS59" s="839"/>
      <c r="AT59" s="839"/>
      <c r="AU59" s="839"/>
      <c r="AV59" s="839"/>
      <c r="AW59" s="839"/>
      <c r="AX59" s="839"/>
      <c r="AY59" s="839"/>
      <c r="AZ59" s="841"/>
      <c r="BA59" s="841"/>
      <c r="BB59" s="841"/>
      <c r="BC59" s="841"/>
      <c r="BD59" s="841"/>
      <c r="BE59" s="834"/>
      <c r="BF59" s="834"/>
      <c r="BG59" s="834"/>
      <c r="BH59" s="834"/>
      <c r="BI59" s="835"/>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8"/>
      <c r="R60" s="839"/>
      <c r="S60" s="839"/>
      <c r="T60" s="839"/>
      <c r="U60" s="839"/>
      <c r="V60" s="839"/>
      <c r="W60" s="839"/>
      <c r="X60" s="839"/>
      <c r="Y60" s="839"/>
      <c r="Z60" s="839"/>
      <c r="AA60" s="839"/>
      <c r="AB60" s="839"/>
      <c r="AC60" s="839"/>
      <c r="AD60" s="839"/>
      <c r="AE60" s="840"/>
      <c r="AF60" s="786"/>
      <c r="AG60" s="787"/>
      <c r="AH60" s="787"/>
      <c r="AI60" s="787"/>
      <c r="AJ60" s="788"/>
      <c r="AK60" s="842"/>
      <c r="AL60" s="839"/>
      <c r="AM60" s="839"/>
      <c r="AN60" s="839"/>
      <c r="AO60" s="839"/>
      <c r="AP60" s="839"/>
      <c r="AQ60" s="839"/>
      <c r="AR60" s="839"/>
      <c r="AS60" s="839"/>
      <c r="AT60" s="839"/>
      <c r="AU60" s="839"/>
      <c r="AV60" s="839"/>
      <c r="AW60" s="839"/>
      <c r="AX60" s="839"/>
      <c r="AY60" s="839"/>
      <c r="AZ60" s="841"/>
      <c r="BA60" s="841"/>
      <c r="BB60" s="841"/>
      <c r="BC60" s="841"/>
      <c r="BD60" s="841"/>
      <c r="BE60" s="834"/>
      <c r="BF60" s="834"/>
      <c r="BG60" s="834"/>
      <c r="BH60" s="834"/>
      <c r="BI60" s="835"/>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8"/>
      <c r="R61" s="839"/>
      <c r="S61" s="839"/>
      <c r="T61" s="839"/>
      <c r="U61" s="839"/>
      <c r="V61" s="839"/>
      <c r="W61" s="839"/>
      <c r="X61" s="839"/>
      <c r="Y61" s="839"/>
      <c r="Z61" s="839"/>
      <c r="AA61" s="839"/>
      <c r="AB61" s="839"/>
      <c r="AC61" s="839"/>
      <c r="AD61" s="839"/>
      <c r="AE61" s="840"/>
      <c r="AF61" s="786"/>
      <c r="AG61" s="787"/>
      <c r="AH61" s="787"/>
      <c r="AI61" s="787"/>
      <c r="AJ61" s="788"/>
      <c r="AK61" s="842"/>
      <c r="AL61" s="839"/>
      <c r="AM61" s="839"/>
      <c r="AN61" s="839"/>
      <c r="AO61" s="839"/>
      <c r="AP61" s="839"/>
      <c r="AQ61" s="839"/>
      <c r="AR61" s="839"/>
      <c r="AS61" s="839"/>
      <c r="AT61" s="839"/>
      <c r="AU61" s="839"/>
      <c r="AV61" s="839"/>
      <c r="AW61" s="839"/>
      <c r="AX61" s="839"/>
      <c r="AY61" s="839"/>
      <c r="AZ61" s="841"/>
      <c r="BA61" s="841"/>
      <c r="BB61" s="841"/>
      <c r="BC61" s="841"/>
      <c r="BD61" s="841"/>
      <c r="BE61" s="834"/>
      <c r="BF61" s="834"/>
      <c r="BG61" s="834"/>
      <c r="BH61" s="834"/>
      <c r="BI61" s="835"/>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8"/>
      <c r="R62" s="839"/>
      <c r="S62" s="839"/>
      <c r="T62" s="839"/>
      <c r="U62" s="839"/>
      <c r="V62" s="839"/>
      <c r="W62" s="839"/>
      <c r="X62" s="839"/>
      <c r="Y62" s="839"/>
      <c r="Z62" s="839"/>
      <c r="AA62" s="839"/>
      <c r="AB62" s="839"/>
      <c r="AC62" s="839"/>
      <c r="AD62" s="839"/>
      <c r="AE62" s="840"/>
      <c r="AF62" s="786"/>
      <c r="AG62" s="787"/>
      <c r="AH62" s="787"/>
      <c r="AI62" s="787"/>
      <c r="AJ62" s="788"/>
      <c r="AK62" s="842"/>
      <c r="AL62" s="839"/>
      <c r="AM62" s="839"/>
      <c r="AN62" s="839"/>
      <c r="AO62" s="839"/>
      <c r="AP62" s="839"/>
      <c r="AQ62" s="839"/>
      <c r="AR62" s="839"/>
      <c r="AS62" s="839"/>
      <c r="AT62" s="839"/>
      <c r="AU62" s="839"/>
      <c r="AV62" s="839"/>
      <c r="AW62" s="839"/>
      <c r="AX62" s="839"/>
      <c r="AY62" s="839"/>
      <c r="AZ62" s="841"/>
      <c r="BA62" s="841"/>
      <c r="BB62" s="841"/>
      <c r="BC62" s="841"/>
      <c r="BD62" s="841"/>
      <c r="BE62" s="834"/>
      <c r="BF62" s="834"/>
      <c r="BG62" s="834"/>
      <c r="BH62" s="834"/>
      <c r="BI62" s="835"/>
      <c r="BJ62" s="850" t="s">
        <v>394</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395</v>
      </c>
      <c r="C63" s="790"/>
      <c r="D63" s="790"/>
      <c r="E63" s="790"/>
      <c r="F63" s="790"/>
      <c r="G63" s="790"/>
      <c r="H63" s="790"/>
      <c r="I63" s="790"/>
      <c r="J63" s="790"/>
      <c r="K63" s="790"/>
      <c r="L63" s="790"/>
      <c r="M63" s="790"/>
      <c r="N63" s="790"/>
      <c r="O63" s="790"/>
      <c r="P63" s="791"/>
      <c r="Q63" s="843"/>
      <c r="R63" s="844"/>
      <c r="S63" s="844"/>
      <c r="T63" s="844"/>
      <c r="U63" s="844"/>
      <c r="V63" s="844"/>
      <c r="W63" s="844"/>
      <c r="X63" s="844"/>
      <c r="Y63" s="844"/>
      <c r="Z63" s="844"/>
      <c r="AA63" s="844"/>
      <c r="AB63" s="844"/>
      <c r="AC63" s="844"/>
      <c r="AD63" s="844"/>
      <c r="AE63" s="845"/>
      <c r="AF63" s="846">
        <v>948</v>
      </c>
      <c r="AG63" s="847"/>
      <c r="AH63" s="847"/>
      <c r="AI63" s="847"/>
      <c r="AJ63" s="848"/>
      <c r="AK63" s="849"/>
      <c r="AL63" s="844"/>
      <c r="AM63" s="844"/>
      <c r="AN63" s="844"/>
      <c r="AO63" s="844"/>
      <c r="AP63" s="847">
        <v>8672</v>
      </c>
      <c r="AQ63" s="847"/>
      <c r="AR63" s="847"/>
      <c r="AS63" s="847"/>
      <c r="AT63" s="847"/>
      <c r="AU63" s="847">
        <v>5273</v>
      </c>
      <c r="AV63" s="847"/>
      <c r="AW63" s="847"/>
      <c r="AX63" s="847"/>
      <c r="AY63" s="847"/>
      <c r="AZ63" s="851"/>
      <c r="BA63" s="851"/>
      <c r="BB63" s="851"/>
      <c r="BC63" s="851"/>
      <c r="BD63" s="851"/>
      <c r="BE63" s="852"/>
      <c r="BF63" s="852"/>
      <c r="BG63" s="852"/>
      <c r="BH63" s="852"/>
      <c r="BI63" s="853"/>
      <c r="BJ63" s="854" t="s">
        <v>122</v>
      </c>
      <c r="BK63" s="855"/>
      <c r="BL63" s="855"/>
      <c r="BM63" s="855"/>
      <c r="BN63" s="856"/>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397</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7" t="s">
        <v>383</v>
      </c>
      <c r="AG66" s="815"/>
      <c r="AH66" s="815"/>
      <c r="AI66" s="815"/>
      <c r="AJ66" s="858"/>
      <c r="AK66" s="733" t="s">
        <v>384</v>
      </c>
      <c r="AL66" s="728"/>
      <c r="AM66" s="728"/>
      <c r="AN66" s="728"/>
      <c r="AO66" s="729"/>
      <c r="AP66" s="733" t="s">
        <v>385</v>
      </c>
      <c r="AQ66" s="734"/>
      <c r="AR66" s="734"/>
      <c r="AS66" s="734"/>
      <c r="AT66" s="735"/>
      <c r="AU66" s="733" t="s">
        <v>398</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62"/>
      <c r="BT66" s="863"/>
      <c r="BU66" s="863"/>
      <c r="BV66" s="863"/>
      <c r="BW66" s="863"/>
      <c r="BX66" s="863"/>
      <c r="BY66" s="863"/>
      <c r="BZ66" s="863"/>
      <c r="CA66" s="863"/>
      <c r="CB66" s="863"/>
      <c r="CC66" s="863"/>
      <c r="CD66" s="863"/>
      <c r="CE66" s="863"/>
      <c r="CF66" s="863"/>
      <c r="CG66" s="868"/>
      <c r="CH66" s="865"/>
      <c r="CI66" s="866"/>
      <c r="CJ66" s="866"/>
      <c r="CK66" s="866"/>
      <c r="CL66" s="867"/>
      <c r="CM66" s="865"/>
      <c r="CN66" s="866"/>
      <c r="CO66" s="866"/>
      <c r="CP66" s="866"/>
      <c r="CQ66" s="867"/>
      <c r="CR66" s="865"/>
      <c r="CS66" s="866"/>
      <c r="CT66" s="866"/>
      <c r="CU66" s="866"/>
      <c r="CV66" s="867"/>
      <c r="CW66" s="865"/>
      <c r="CX66" s="866"/>
      <c r="CY66" s="866"/>
      <c r="CZ66" s="866"/>
      <c r="DA66" s="867"/>
      <c r="DB66" s="865"/>
      <c r="DC66" s="866"/>
      <c r="DD66" s="866"/>
      <c r="DE66" s="866"/>
      <c r="DF66" s="867"/>
      <c r="DG66" s="865"/>
      <c r="DH66" s="866"/>
      <c r="DI66" s="866"/>
      <c r="DJ66" s="866"/>
      <c r="DK66" s="867"/>
      <c r="DL66" s="865"/>
      <c r="DM66" s="866"/>
      <c r="DN66" s="866"/>
      <c r="DO66" s="866"/>
      <c r="DP66" s="867"/>
      <c r="DQ66" s="865"/>
      <c r="DR66" s="866"/>
      <c r="DS66" s="866"/>
      <c r="DT66" s="866"/>
      <c r="DU66" s="867"/>
      <c r="DV66" s="862"/>
      <c r="DW66" s="863"/>
      <c r="DX66" s="863"/>
      <c r="DY66" s="863"/>
      <c r="DZ66" s="864"/>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9"/>
      <c r="AG67" s="818"/>
      <c r="AH67" s="818"/>
      <c r="AI67" s="818"/>
      <c r="AJ67" s="860"/>
      <c r="AK67" s="861"/>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62"/>
      <c r="BT67" s="863"/>
      <c r="BU67" s="863"/>
      <c r="BV67" s="863"/>
      <c r="BW67" s="863"/>
      <c r="BX67" s="863"/>
      <c r="BY67" s="863"/>
      <c r="BZ67" s="863"/>
      <c r="CA67" s="863"/>
      <c r="CB67" s="863"/>
      <c r="CC67" s="863"/>
      <c r="CD67" s="863"/>
      <c r="CE67" s="863"/>
      <c r="CF67" s="863"/>
      <c r="CG67" s="868"/>
      <c r="CH67" s="865"/>
      <c r="CI67" s="866"/>
      <c r="CJ67" s="866"/>
      <c r="CK67" s="866"/>
      <c r="CL67" s="867"/>
      <c r="CM67" s="865"/>
      <c r="CN67" s="866"/>
      <c r="CO67" s="866"/>
      <c r="CP67" s="866"/>
      <c r="CQ67" s="867"/>
      <c r="CR67" s="865"/>
      <c r="CS67" s="866"/>
      <c r="CT67" s="866"/>
      <c r="CU67" s="866"/>
      <c r="CV67" s="867"/>
      <c r="CW67" s="865"/>
      <c r="CX67" s="866"/>
      <c r="CY67" s="866"/>
      <c r="CZ67" s="866"/>
      <c r="DA67" s="867"/>
      <c r="DB67" s="865"/>
      <c r="DC67" s="866"/>
      <c r="DD67" s="866"/>
      <c r="DE67" s="866"/>
      <c r="DF67" s="867"/>
      <c r="DG67" s="865"/>
      <c r="DH67" s="866"/>
      <c r="DI67" s="866"/>
      <c r="DJ67" s="866"/>
      <c r="DK67" s="867"/>
      <c r="DL67" s="865"/>
      <c r="DM67" s="866"/>
      <c r="DN67" s="866"/>
      <c r="DO67" s="866"/>
      <c r="DP67" s="867"/>
      <c r="DQ67" s="865"/>
      <c r="DR67" s="866"/>
      <c r="DS67" s="866"/>
      <c r="DT67" s="866"/>
      <c r="DU67" s="867"/>
      <c r="DV67" s="862"/>
      <c r="DW67" s="863"/>
      <c r="DX67" s="863"/>
      <c r="DY67" s="863"/>
      <c r="DZ67" s="864"/>
      <c r="EA67" s="218"/>
    </row>
    <row r="68" spans="1:131" ht="26.25" customHeight="1" thickTop="1" x14ac:dyDescent="0.2">
      <c r="A68" s="224">
        <v>1</v>
      </c>
      <c r="B68" s="872" t="s">
        <v>543</v>
      </c>
      <c r="C68" s="873"/>
      <c r="D68" s="873"/>
      <c r="E68" s="873"/>
      <c r="F68" s="873"/>
      <c r="G68" s="873"/>
      <c r="H68" s="873"/>
      <c r="I68" s="873"/>
      <c r="J68" s="873"/>
      <c r="K68" s="873"/>
      <c r="L68" s="873"/>
      <c r="M68" s="873"/>
      <c r="N68" s="873"/>
      <c r="O68" s="873"/>
      <c r="P68" s="874"/>
      <c r="Q68" s="875">
        <v>4475</v>
      </c>
      <c r="R68" s="869"/>
      <c r="S68" s="869"/>
      <c r="T68" s="869"/>
      <c r="U68" s="869"/>
      <c r="V68" s="869">
        <v>4456</v>
      </c>
      <c r="W68" s="869"/>
      <c r="X68" s="869"/>
      <c r="Y68" s="869"/>
      <c r="Z68" s="869"/>
      <c r="AA68" s="869">
        <v>19</v>
      </c>
      <c r="AB68" s="869"/>
      <c r="AC68" s="869"/>
      <c r="AD68" s="869"/>
      <c r="AE68" s="869"/>
      <c r="AF68" s="869">
        <v>19</v>
      </c>
      <c r="AG68" s="869"/>
      <c r="AH68" s="869"/>
      <c r="AI68" s="869"/>
      <c r="AJ68" s="869"/>
      <c r="AK68" s="869">
        <v>50</v>
      </c>
      <c r="AL68" s="869"/>
      <c r="AM68" s="869"/>
      <c r="AN68" s="869"/>
      <c r="AO68" s="869"/>
      <c r="AP68" s="869" t="s">
        <v>485</v>
      </c>
      <c r="AQ68" s="869"/>
      <c r="AR68" s="869"/>
      <c r="AS68" s="869"/>
      <c r="AT68" s="869"/>
      <c r="AU68" s="869" t="s">
        <v>485</v>
      </c>
      <c r="AV68" s="869"/>
      <c r="AW68" s="869"/>
      <c r="AX68" s="869"/>
      <c r="AY68" s="869"/>
      <c r="AZ68" s="870"/>
      <c r="BA68" s="870"/>
      <c r="BB68" s="870"/>
      <c r="BC68" s="870"/>
      <c r="BD68" s="871"/>
      <c r="BE68" s="229"/>
      <c r="BF68" s="229"/>
      <c r="BG68" s="229"/>
      <c r="BH68" s="229"/>
      <c r="BI68" s="229"/>
      <c r="BJ68" s="229"/>
      <c r="BK68" s="229"/>
      <c r="BL68" s="229"/>
      <c r="BM68" s="229"/>
      <c r="BN68" s="229"/>
      <c r="BO68" s="229"/>
      <c r="BP68" s="229"/>
      <c r="BQ68" s="226">
        <v>62</v>
      </c>
      <c r="BR68" s="231"/>
      <c r="BS68" s="862"/>
      <c r="BT68" s="863"/>
      <c r="BU68" s="863"/>
      <c r="BV68" s="863"/>
      <c r="BW68" s="863"/>
      <c r="BX68" s="863"/>
      <c r="BY68" s="863"/>
      <c r="BZ68" s="863"/>
      <c r="CA68" s="863"/>
      <c r="CB68" s="863"/>
      <c r="CC68" s="863"/>
      <c r="CD68" s="863"/>
      <c r="CE68" s="863"/>
      <c r="CF68" s="863"/>
      <c r="CG68" s="868"/>
      <c r="CH68" s="865"/>
      <c r="CI68" s="866"/>
      <c r="CJ68" s="866"/>
      <c r="CK68" s="866"/>
      <c r="CL68" s="867"/>
      <c r="CM68" s="865"/>
      <c r="CN68" s="866"/>
      <c r="CO68" s="866"/>
      <c r="CP68" s="866"/>
      <c r="CQ68" s="867"/>
      <c r="CR68" s="865"/>
      <c r="CS68" s="866"/>
      <c r="CT68" s="866"/>
      <c r="CU68" s="866"/>
      <c r="CV68" s="867"/>
      <c r="CW68" s="865"/>
      <c r="CX68" s="866"/>
      <c r="CY68" s="866"/>
      <c r="CZ68" s="866"/>
      <c r="DA68" s="867"/>
      <c r="DB68" s="865"/>
      <c r="DC68" s="866"/>
      <c r="DD68" s="866"/>
      <c r="DE68" s="866"/>
      <c r="DF68" s="867"/>
      <c r="DG68" s="865"/>
      <c r="DH68" s="866"/>
      <c r="DI68" s="866"/>
      <c r="DJ68" s="866"/>
      <c r="DK68" s="867"/>
      <c r="DL68" s="865"/>
      <c r="DM68" s="866"/>
      <c r="DN68" s="866"/>
      <c r="DO68" s="866"/>
      <c r="DP68" s="867"/>
      <c r="DQ68" s="865"/>
      <c r="DR68" s="866"/>
      <c r="DS68" s="866"/>
      <c r="DT68" s="866"/>
      <c r="DU68" s="867"/>
      <c r="DV68" s="862"/>
      <c r="DW68" s="863"/>
      <c r="DX68" s="863"/>
      <c r="DY68" s="863"/>
      <c r="DZ68" s="864"/>
      <c r="EA68" s="218"/>
    </row>
    <row r="69" spans="1:131" ht="26.25" customHeight="1" x14ac:dyDescent="0.2">
      <c r="A69" s="226">
        <v>2</v>
      </c>
      <c r="B69" s="876" t="s">
        <v>544</v>
      </c>
      <c r="C69" s="877"/>
      <c r="D69" s="877"/>
      <c r="E69" s="877"/>
      <c r="F69" s="877"/>
      <c r="G69" s="877"/>
      <c r="H69" s="877"/>
      <c r="I69" s="877"/>
      <c r="J69" s="877"/>
      <c r="K69" s="877"/>
      <c r="L69" s="877"/>
      <c r="M69" s="877"/>
      <c r="N69" s="877"/>
      <c r="O69" s="877"/>
      <c r="P69" s="878"/>
      <c r="Q69" s="879">
        <v>276</v>
      </c>
      <c r="R69" s="832"/>
      <c r="S69" s="832"/>
      <c r="T69" s="832"/>
      <c r="U69" s="832"/>
      <c r="V69" s="832">
        <v>223</v>
      </c>
      <c r="W69" s="832"/>
      <c r="X69" s="832"/>
      <c r="Y69" s="832"/>
      <c r="Z69" s="832"/>
      <c r="AA69" s="832">
        <v>53</v>
      </c>
      <c r="AB69" s="832"/>
      <c r="AC69" s="832"/>
      <c r="AD69" s="832"/>
      <c r="AE69" s="832"/>
      <c r="AF69" s="832">
        <v>53</v>
      </c>
      <c r="AG69" s="832"/>
      <c r="AH69" s="832"/>
      <c r="AI69" s="832"/>
      <c r="AJ69" s="832"/>
      <c r="AK69" s="832">
        <v>127</v>
      </c>
      <c r="AL69" s="832"/>
      <c r="AM69" s="832"/>
      <c r="AN69" s="832"/>
      <c r="AO69" s="832"/>
      <c r="AP69" s="832" t="s">
        <v>485</v>
      </c>
      <c r="AQ69" s="832"/>
      <c r="AR69" s="832"/>
      <c r="AS69" s="832"/>
      <c r="AT69" s="832"/>
      <c r="AU69" s="832" t="s">
        <v>485</v>
      </c>
      <c r="AV69" s="832"/>
      <c r="AW69" s="832"/>
      <c r="AX69" s="832"/>
      <c r="AY69" s="832"/>
      <c r="AZ69" s="834"/>
      <c r="BA69" s="834"/>
      <c r="BB69" s="834"/>
      <c r="BC69" s="834"/>
      <c r="BD69" s="835"/>
      <c r="BE69" s="229"/>
      <c r="BF69" s="229"/>
      <c r="BG69" s="229"/>
      <c r="BH69" s="229"/>
      <c r="BI69" s="229"/>
      <c r="BJ69" s="229"/>
      <c r="BK69" s="229"/>
      <c r="BL69" s="229"/>
      <c r="BM69" s="229"/>
      <c r="BN69" s="229"/>
      <c r="BO69" s="229"/>
      <c r="BP69" s="229"/>
      <c r="BQ69" s="226">
        <v>63</v>
      </c>
      <c r="BR69" s="231"/>
      <c r="BS69" s="862"/>
      <c r="BT69" s="863"/>
      <c r="BU69" s="863"/>
      <c r="BV69" s="863"/>
      <c r="BW69" s="863"/>
      <c r="BX69" s="863"/>
      <c r="BY69" s="863"/>
      <c r="BZ69" s="863"/>
      <c r="CA69" s="863"/>
      <c r="CB69" s="863"/>
      <c r="CC69" s="863"/>
      <c r="CD69" s="863"/>
      <c r="CE69" s="863"/>
      <c r="CF69" s="863"/>
      <c r="CG69" s="868"/>
      <c r="CH69" s="865"/>
      <c r="CI69" s="866"/>
      <c r="CJ69" s="866"/>
      <c r="CK69" s="866"/>
      <c r="CL69" s="867"/>
      <c r="CM69" s="865"/>
      <c r="CN69" s="866"/>
      <c r="CO69" s="866"/>
      <c r="CP69" s="866"/>
      <c r="CQ69" s="867"/>
      <c r="CR69" s="865"/>
      <c r="CS69" s="866"/>
      <c r="CT69" s="866"/>
      <c r="CU69" s="866"/>
      <c r="CV69" s="867"/>
      <c r="CW69" s="865"/>
      <c r="CX69" s="866"/>
      <c r="CY69" s="866"/>
      <c r="CZ69" s="866"/>
      <c r="DA69" s="867"/>
      <c r="DB69" s="865"/>
      <c r="DC69" s="866"/>
      <c r="DD69" s="866"/>
      <c r="DE69" s="866"/>
      <c r="DF69" s="867"/>
      <c r="DG69" s="865"/>
      <c r="DH69" s="866"/>
      <c r="DI69" s="866"/>
      <c r="DJ69" s="866"/>
      <c r="DK69" s="867"/>
      <c r="DL69" s="865"/>
      <c r="DM69" s="866"/>
      <c r="DN69" s="866"/>
      <c r="DO69" s="866"/>
      <c r="DP69" s="867"/>
      <c r="DQ69" s="865"/>
      <c r="DR69" s="866"/>
      <c r="DS69" s="866"/>
      <c r="DT69" s="866"/>
      <c r="DU69" s="867"/>
      <c r="DV69" s="862"/>
      <c r="DW69" s="863"/>
      <c r="DX69" s="863"/>
      <c r="DY69" s="863"/>
      <c r="DZ69" s="864"/>
      <c r="EA69" s="218"/>
    </row>
    <row r="70" spans="1:131" ht="26.25" customHeight="1" x14ac:dyDescent="0.2">
      <c r="A70" s="226">
        <v>3</v>
      </c>
      <c r="B70" s="876" t="s">
        <v>545</v>
      </c>
      <c r="C70" s="877"/>
      <c r="D70" s="877"/>
      <c r="E70" s="877"/>
      <c r="F70" s="877"/>
      <c r="G70" s="877"/>
      <c r="H70" s="877"/>
      <c r="I70" s="877"/>
      <c r="J70" s="877"/>
      <c r="K70" s="877"/>
      <c r="L70" s="877"/>
      <c r="M70" s="877"/>
      <c r="N70" s="877"/>
      <c r="O70" s="877"/>
      <c r="P70" s="878"/>
      <c r="Q70" s="879">
        <v>187</v>
      </c>
      <c r="R70" s="832"/>
      <c r="S70" s="832"/>
      <c r="T70" s="832"/>
      <c r="U70" s="832"/>
      <c r="V70" s="832">
        <v>176</v>
      </c>
      <c r="W70" s="832"/>
      <c r="X70" s="832"/>
      <c r="Y70" s="832"/>
      <c r="Z70" s="832"/>
      <c r="AA70" s="832">
        <v>11</v>
      </c>
      <c r="AB70" s="832"/>
      <c r="AC70" s="832"/>
      <c r="AD70" s="832"/>
      <c r="AE70" s="832"/>
      <c r="AF70" s="832">
        <v>11</v>
      </c>
      <c r="AG70" s="832"/>
      <c r="AH70" s="832"/>
      <c r="AI70" s="832"/>
      <c r="AJ70" s="832"/>
      <c r="AK70" s="832">
        <v>87</v>
      </c>
      <c r="AL70" s="832"/>
      <c r="AM70" s="832"/>
      <c r="AN70" s="832"/>
      <c r="AO70" s="832"/>
      <c r="AP70" s="832" t="s">
        <v>485</v>
      </c>
      <c r="AQ70" s="832"/>
      <c r="AR70" s="832"/>
      <c r="AS70" s="832"/>
      <c r="AT70" s="832"/>
      <c r="AU70" s="832" t="s">
        <v>485</v>
      </c>
      <c r="AV70" s="832"/>
      <c r="AW70" s="832"/>
      <c r="AX70" s="832"/>
      <c r="AY70" s="832"/>
      <c r="AZ70" s="834"/>
      <c r="BA70" s="834"/>
      <c r="BB70" s="834"/>
      <c r="BC70" s="834"/>
      <c r="BD70" s="835"/>
      <c r="BE70" s="229"/>
      <c r="BF70" s="229"/>
      <c r="BG70" s="229"/>
      <c r="BH70" s="229"/>
      <c r="BI70" s="229"/>
      <c r="BJ70" s="229"/>
      <c r="BK70" s="229"/>
      <c r="BL70" s="229"/>
      <c r="BM70" s="229"/>
      <c r="BN70" s="229"/>
      <c r="BO70" s="229"/>
      <c r="BP70" s="229"/>
      <c r="BQ70" s="226">
        <v>64</v>
      </c>
      <c r="BR70" s="231"/>
      <c r="BS70" s="862"/>
      <c r="BT70" s="863"/>
      <c r="BU70" s="863"/>
      <c r="BV70" s="863"/>
      <c r="BW70" s="863"/>
      <c r="BX70" s="863"/>
      <c r="BY70" s="863"/>
      <c r="BZ70" s="863"/>
      <c r="CA70" s="863"/>
      <c r="CB70" s="863"/>
      <c r="CC70" s="863"/>
      <c r="CD70" s="863"/>
      <c r="CE70" s="863"/>
      <c r="CF70" s="863"/>
      <c r="CG70" s="868"/>
      <c r="CH70" s="865"/>
      <c r="CI70" s="866"/>
      <c r="CJ70" s="866"/>
      <c r="CK70" s="866"/>
      <c r="CL70" s="867"/>
      <c r="CM70" s="865"/>
      <c r="CN70" s="866"/>
      <c r="CO70" s="866"/>
      <c r="CP70" s="866"/>
      <c r="CQ70" s="867"/>
      <c r="CR70" s="865"/>
      <c r="CS70" s="866"/>
      <c r="CT70" s="866"/>
      <c r="CU70" s="866"/>
      <c r="CV70" s="867"/>
      <c r="CW70" s="865"/>
      <c r="CX70" s="866"/>
      <c r="CY70" s="866"/>
      <c r="CZ70" s="866"/>
      <c r="DA70" s="867"/>
      <c r="DB70" s="865"/>
      <c r="DC70" s="866"/>
      <c r="DD70" s="866"/>
      <c r="DE70" s="866"/>
      <c r="DF70" s="867"/>
      <c r="DG70" s="865"/>
      <c r="DH70" s="866"/>
      <c r="DI70" s="866"/>
      <c r="DJ70" s="866"/>
      <c r="DK70" s="867"/>
      <c r="DL70" s="865"/>
      <c r="DM70" s="866"/>
      <c r="DN70" s="866"/>
      <c r="DO70" s="866"/>
      <c r="DP70" s="867"/>
      <c r="DQ70" s="865"/>
      <c r="DR70" s="866"/>
      <c r="DS70" s="866"/>
      <c r="DT70" s="866"/>
      <c r="DU70" s="867"/>
      <c r="DV70" s="862"/>
      <c r="DW70" s="863"/>
      <c r="DX70" s="863"/>
      <c r="DY70" s="863"/>
      <c r="DZ70" s="864"/>
      <c r="EA70" s="218"/>
    </row>
    <row r="71" spans="1:131" ht="26.25" customHeight="1" x14ac:dyDescent="0.2">
      <c r="A71" s="226">
        <v>4</v>
      </c>
      <c r="B71" s="876" t="s">
        <v>546</v>
      </c>
      <c r="C71" s="877"/>
      <c r="D71" s="877"/>
      <c r="E71" s="877"/>
      <c r="F71" s="877"/>
      <c r="G71" s="877"/>
      <c r="H71" s="877"/>
      <c r="I71" s="877"/>
      <c r="J71" s="877"/>
      <c r="K71" s="877"/>
      <c r="L71" s="877"/>
      <c r="M71" s="877"/>
      <c r="N71" s="877"/>
      <c r="O71" s="877"/>
      <c r="P71" s="878"/>
      <c r="Q71" s="879">
        <v>978</v>
      </c>
      <c r="R71" s="832"/>
      <c r="S71" s="832"/>
      <c r="T71" s="832"/>
      <c r="U71" s="832"/>
      <c r="V71" s="832">
        <v>960</v>
      </c>
      <c r="W71" s="832"/>
      <c r="X71" s="832"/>
      <c r="Y71" s="832"/>
      <c r="Z71" s="832"/>
      <c r="AA71" s="832">
        <v>18</v>
      </c>
      <c r="AB71" s="832"/>
      <c r="AC71" s="832"/>
      <c r="AD71" s="832"/>
      <c r="AE71" s="832"/>
      <c r="AF71" s="832" t="s">
        <v>485</v>
      </c>
      <c r="AG71" s="832"/>
      <c r="AH71" s="832"/>
      <c r="AI71" s="832"/>
      <c r="AJ71" s="832"/>
      <c r="AK71" s="832">
        <v>22</v>
      </c>
      <c r="AL71" s="832"/>
      <c r="AM71" s="832"/>
      <c r="AN71" s="832"/>
      <c r="AO71" s="832"/>
      <c r="AP71" s="832" t="s">
        <v>485</v>
      </c>
      <c r="AQ71" s="832"/>
      <c r="AR71" s="832"/>
      <c r="AS71" s="832"/>
      <c r="AT71" s="832"/>
      <c r="AU71" s="832" t="s">
        <v>485</v>
      </c>
      <c r="AV71" s="832"/>
      <c r="AW71" s="832"/>
      <c r="AX71" s="832"/>
      <c r="AY71" s="832"/>
      <c r="AZ71" s="834"/>
      <c r="BA71" s="834"/>
      <c r="BB71" s="834"/>
      <c r="BC71" s="834"/>
      <c r="BD71" s="835"/>
      <c r="BE71" s="229"/>
      <c r="BF71" s="229"/>
      <c r="BG71" s="229"/>
      <c r="BH71" s="229"/>
      <c r="BI71" s="229"/>
      <c r="BJ71" s="229"/>
      <c r="BK71" s="229"/>
      <c r="BL71" s="229"/>
      <c r="BM71" s="229"/>
      <c r="BN71" s="229"/>
      <c r="BO71" s="229"/>
      <c r="BP71" s="229"/>
      <c r="BQ71" s="226">
        <v>65</v>
      </c>
      <c r="BR71" s="231"/>
      <c r="BS71" s="862"/>
      <c r="BT71" s="863"/>
      <c r="BU71" s="863"/>
      <c r="BV71" s="863"/>
      <c r="BW71" s="863"/>
      <c r="BX71" s="863"/>
      <c r="BY71" s="863"/>
      <c r="BZ71" s="863"/>
      <c r="CA71" s="863"/>
      <c r="CB71" s="863"/>
      <c r="CC71" s="863"/>
      <c r="CD71" s="863"/>
      <c r="CE71" s="863"/>
      <c r="CF71" s="863"/>
      <c r="CG71" s="868"/>
      <c r="CH71" s="865"/>
      <c r="CI71" s="866"/>
      <c r="CJ71" s="866"/>
      <c r="CK71" s="866"/>
      <c r="CL71" s="867"/>
      <c r="CM71" s="865"/>
      <c r="CN71" s="866"/>
      <c r="CO71" s="866"/>
      <c r="CP71" s="866"/>
      <c r="CQ71" s="867"/>
      <c r="CR71" s="865"/>
      <c r="CS71" s="866"/>
      <c r="CT71" s="866"/>
      <c r="CU71" s="866"/>
      <c r="CV71" s="867"/>
      <c r="CW71" s="865"/>
      <c r="CX71" s="866"/>
      <c r="CY71" s="866"/>
      <c r="CZ71" s="866"/>
      <c r="DA71" s="867"/>
      <c r="DB71" s="865"/>
      <c r="DC71" s="866"/>
      <c r="DD71" s="866"/>
      <c r="DE71" s="866"/>
      <c r="DF71" s="867"/>
      <c r="DG71" s="865"/>
      <c r="DH71" s="866"/>
      <c r="DI71" s="866"/>
      <c r="DJ71" s="866"/>
      <c r="DK71" s="867"/>
      <c r="DL71" s="865"/>
      <c r="DM71" s="866"/>
      <c r="DN71" s="866"/>
      <c r="DO71" s="866"/>
      <c r="DP71" s="867"/>
      <c r="DQ71" s="865"/>
      <c r="DR71" s="866"/>
      <c r="DS71" s="866"/>
      <c r="DT71" s="866"/>
      <c r="DU71" s="867"/>
      <c r="DV71" s="862"/>
      <c r="DW71" s="863"/>
      <c r="DX71" s="863"/>
      <c r="DY71" s="863"/>
      <c r="DZ71" s="864"/>
      <c r="EA71" s="218"/>
    </row>
    <row r="72" spans="1:131" ht="26.25" customHeight="1" x14ac:dyDescent="0.2">
      <c r="A72" s="226">
        <v>5</v>
      </c>
      <c r="B72" s="876" t="s">
        <v>547</v>
      </c>
      <c r="C72" s="877"/>
      <c r="D72" s="877"/>
      <c r="E72" s="877"/>
      <c r="F72" s="877"/>
      <c r="G72" s="877"/>
      <c r="H72" s="877"/>
      <c r="I72" s="877"/>
      <c r="J72" s="877"/>
      <c r="K72" s="877"/>
      <c r="L72" s="877"/>
      <c r="M72" s="877"/>
      <c r="N72" s="877"/>
      <c r="O72" s="877"/>
      <c r="P72" s="878"/>
      <c r="Q72" s="879">
        <v>15212</v>
      </c>
      <c r="R72" s="832"/>
      <c r="S72" s="832"/>
      <c r="T72" s="832"/>
      <c r="U72" s="832"/>
      <c r="V72" s="832">
        <v>15014</v>
      </c>
      <c r="W72" s="832"/>
      <c r="X72" s="832"/>
      <c r="Y72" s="832"/>
      <c r="Z72" s="832"/>
      <c r="AA72" s="832">
        <v>198</v>
      </c>
      <c r="AB72" s="832"/>
      <c r="AC72" s="832"/>
      <c r="AD72" s="832"/>
      <c r="AE72" s="832"/>
      <c r="AF72" s="832">
        <v>198</v>
      </c>
      <c r="AG72" s="832"/>
      <c r="AH72" s="832"/>
      <c r="AI72" s="832"/>
      <c r="AJ72" s="832"/>
      <c r="AK72" s="832">
        <v>470</v>
      </c>
      <c r="AL72" s="832"/>
      <c r="AM72" s="832"/>
      <c r="AN72" s="832"/>
      <c r="AO72" s="832"/>
      <c r="AP72" s="832">
        <v>4568</v>
      </c>
      <c r="AQ72" s="832"/>
      <c r="AR72" s="832"/>
      <c r="AS72" s="832"/>
      <c r="AT72" s="832"/>
      <c r="AU72" s="832">
        <v>261</v>
      </c>
      <c r="AV72" s="832"/>
      <c r="AW72" s="832"/>
      <c r="AX72" s="832"/>
      <c r="AY72" s="832"/>
      <c r="AZ72" s="834"/>
      <c r="BA72" s="834"/>
      <c r="BB72" s="834"/>
      <c r="BC72" s="834"/>
      <c r="BD72" s="835"/>
      <c r="BE72" s="229"/>
      <c r="BF72" s="229"/>
      <c r="BG72" s="229"/>
      <c r="BH72" s="229"/>
      <c r="BI72" s="229"/>
      <c r="BJ72" s="229"/>
      <c r="BK72" s="229"/>
      <c r="BL72" s="229"/>
      <c r="BM72" s="229"/>
      <c r="BN72" s="229"/>
      <c r="BO72" s="229"/>
      <c r="BP72" s="229"/>
      <c r="BQ72" s="226">
        <v>66</v>
      </c>
      <c r="BR72" s="231"/>
      <c r="BS72" s="862"/>
      <c r="BT72" s="863"/>
      <c r="BU72" s="863"/>
      <c r="BV72" s="863"/>
      <c r="BW72" s="863"/>
      <c r="BX72" s="863"/>
      <c r="BY72" s="863"/>
      <c r="BZ72" s="863"/>
      <c r="CA72" s="863"/>
      <c r="CB72" s="863"/>
      <c r="CC72" s="863"/>
      <c r="CD72" s="863"/>
      <c r="CE72" s="863"/>
      <c r="CF72" s="863"/>
      <c r="CG72" s="868"/>
      <c r="CH72" s="865"/>
      <c r="CI72" s="866"/>
      <c r="CJ72" s="866"/>
      <c r="CK72" s="866"/>
      <c r="CL72" s="867"/>
      <c r="CM72" s="865"/>
      <c r="CN72" s="866"/>
      <c r="CO72" s="866"/>
      <c r="CP72" s="866"/>
      <c r="CQ72" s="867"/>
      <c r="CR72" s="865"/>
      <c r="CS72" s="866"/>
      <c r="CT72" s="866"/>
      <c r="CU72" s="866"/>
      <c r="CV72" s="867"/>
      <c r="CW72" s="865"/>
      <c r="CX72" s="866"/>
      <c r="CY72" s="866"/>
      <c r="CZ72" s="866"/>
      <c r="DA72" s="867"/>
      <c r="DB72" s="865"/>
      <c r="DC72" s="866"/>
      <c r="DD72" s="866"/>
      <c r="DE72" s="866"/>
      <c r="DF72" s="867"/>
      <c r="DG72" s="865"/>
      <c r="DH72" s="866"/>
      <c r="DI72" s="866"/>
      <c r="DJ72" s="866"/>
      <c r="DK72" s="867"/>
      <c r="DL72" s="865"/>
      <c r="DM72" s="866"/>
      <c r="DN72" s="866"/>
      <c r="DO72" s="866"/>
      <c r="DP72" s="867"/>
      <c r="DQ72" s="865"/>
      <c r="DR72" s="866"/>
      <c r="DS72" s="866"/>
      <c r="DT72" s="866"/>
      <c r="DU72" s="867"/>
      <c r="DV72" s="862"/>
      <c r="DW72" s="863"/>
      <c r="DX72" s="863"/>
      <c r="DY72" s="863"/>
      <c r="DZ72" s="864"/>
      <c r="EA72" s="218"/>
    </row>
    <row r="73" spans="1:131" ht="26.25" customHeight="1" x14ac:dyDescent="0.2">
      <c r="A73" s="226">
        <v>6</v>
      </c>
      <c r="B73" s="876" t="s">
        <v>548</v>
      </c>
      <c r="C73" s="877"/>
      <c r="D73" s="877"/>
      <c r="E73" s="877"/>
      <c r="F73" s="877"/>
      <c r="G73" s="877"/>
      <c r="H73" s="877"/>
      <c r="I73" s="877"/>
      <c r="J73" s="877"/>
      <c r="K73" s="877"/>
      <c r="L73" s="877"/>
      <c r="M73" s="877"/>
      <c r="N73" s="877"/>
      <c r="O73" s="877"/>
      <c r="P73" s="878"/>
      <c r="Q73" s="879">
        <v>3492</v>
      </c>
      <c r="R73" s="832"/>
      <c r="S73" s="832"/>
      <c r="T73" s="832"/>
      <c r="U73" s="832"/>
      <c r="V73" s="832">
        <v>3539</v>
      </c>
      <c r="W73" s="832"/>
      <c r="X73" s="832"/>
      <c r="Y73" s="832"/>
      <c r="Z73" s="832"/>
      <c r="AA73" s="832">
        <v>-47</v>
      </c>
      <c r="AB73" s="832"/>
      <c r="AC73" s="832"/>
      <c r="AD73" s="832"/>
      <c r="AE73" s="832"/>
      <c r="AF73" s="832">
        <v>2589</v>
      </c>
      <c r="AG73" s="832"/>
      <c r="AH73" s="832"/>
      <c r="AI73" s="832"/>
      <c r="AJ73" s="832"/>
      <c r="AK73" s="832">
        <v>283</v>
      </c>
      <c r="AL73" s="832"/>
      <c r="AM73" s="832"/>
      <c r="AN73" s="832"/>
      <c r="AO73" s="832"/>
      <c r="AP73" s="832">
        <v>708</v>
      </c>
      <c r="AQ73" s="832"/>
      <c r="AR73" s="832"/>
      <c r="AS73" s="832"/>
      <c r="AT73" s="832"/>
      <c r="AU73" s="832">
        <v>161</v>
      </c>
      <c r="AV73" s="832"/>
      <c r="AW73" s="832"/>
      <c r="AX73" s="832"/>
      <c r="AY73" s="832"/>
      <c r="AZ73" s="834" t="s">
        <v>393</v>
      </c>
      <c r="BA73" s="834"/>
      <c r="BB73" s="834"/>
      <c r="BC73" s="834"/>
      <c r="BD73" s="835"/>
      <c r="BE73" s="229"/>
      <c r="BF73" s="229"/>
      <c r="BG73" s="229"/>
      <c r="BH73" s="229"/>
      <c r="BI73" s="229"/>
      <c r="BJ73" s="229"/>
      <c r="BK73" s="229"/>
      <c r="BL73" s="229"/>
      <c r="BM73" s="229"/>
      <c r="BN73" s="229"/>
      <c r="BO73" s="229"/>
      <c r="BP73" s="229"/>
      <c r="BQ73" s="226">
        <v>67</v>
      </c>
      <c r="BR73" s="231"/>
      <c r="BS73" s="862"/>
      <c r="BT73" s="863"/>
      <c r="BU73" s="863"/>
      <c r="BV73" s="863"/>
      <c r="BW73" s="863"/>
      <c r="BX73" s="863"/>
      <c r="BY73" s="863"/>
      <c r="BZ73" s="863"/>
      <c r="CA73" s="863"/>
      <c r="CB73" s="863"/>
      <c r="CC73" s="863"/>
      <c r="CD73" s="863"/>
      <c r="CE73" s="863"/>
      <c r="CF73" s="863"/>
      <c r="CG73" s="868"/>
      <c r="CH73" s="865"/>
      <c r="CI73" s="866"/>
      <c r="CJ73" s="866"/>
      <c r="CK73" s="866"/>
      <c r="CL73" s="867"/>
      <c r="CM73" s="865"/>
      <c r="CN73" s="866"/>
      <c r="CO73" s="866"/>
      <c r="CP73" s="866"/>
      <c r="CQ73" s="867"/>
      <c r="CR73" s="865"/>
      <c r="CS73" s="866"/>
      <c r="CT73" s="866"/>
      <c r="CU73" s="866"/>
      <c r="CV73" s="867"/>
      <c r="CW73" s="865"/>
      <c r="CX73" s="866"/>
      <c r="CY73" s="866"/>
      <c r="CZ73" s="866"/>
      <c r="DA73" s="867"/>
      <c r="DB73" s="865"/>
      <c r="DC73" s="866"/>
      <c r="DD73" s="866"/>
      <c r="DE73" s="866"/>
      <c r="DF73" s="867"/>
      <c r="DG73" s="865"/>
      <c r="DH73" s="866"/>
      <c r="DI73" s="866"/>
      <c r="DJ73" s="866"/>
      <c r="DK73" s="867"/>
      <c r="DL73" s="865"/>
      <c r="DM73" s="866"/>
      <c r="DN73" s="866"/>
      <c r="DO73" s="866"/>
      <c r="DP73" s="867"/>
      <c r="DQ73" s="865"/>
      <c r="DR73" s="866"/>
      <c r="DS73" s="866"/>
      <c r="DT73" s="866"/>
      <c r="DU73" s="867"/>
      <c r="DV73" s="862"/>
      <c r="DW73" s="863"/>
      <c r="DX73" s="863"/>
      <c r="DY73" s="863"/>
      <c r="DZ73" s="864"/>
      <c r="EA73" s="218"/>
    </row>
    <row r="74" spans="1:131" ht="26.25" customHeight="1" x14ac:dyDescent="0.2">
      <c r="A74" s="226">
        <v>7</v>
      </c>
      <c r="B74" s="876" t="s">
        <v>549</v>
      </c>
      <c r="C74" s="877"/>
      <c r="D74" s="877"/>
      <c r="E74" s="877"/>
      <c r="F74" s="877"/>
      <c r="G74" s="877"/>
      <c r="H74" s="877"/>
      <c r="I74" s="877"/>
      <c r="J74" s="877"/>
      <c r="K74" s="877"/>
      <c r="L74" s="877"/>
      <c r="M74" s="877"/>
      <c r="N74" s="877"/>
      <c r="O74" s="877"/>
      <c r="P74" s="878"/>
      <c r="Q74" s="879">
        <v>1288</v>
      </c>
      <c r="R74" s="832"/>
      <c r="S74" s="832"/>
      <c r="T74" s="832"/>
      <c r="U74" s="832"/>
      <c r="V74" s="832">
        <v>1178</v>
      </c>
      <c r="W74" s="832"/>
      <c r="X74" s="832"/>
      <c r="Y74" s="832"/>
      <c r="Z74" s="832"/>
      <c r="AA74" s="832">
        <v>110</v>
      </c>
      <c r="AB74" s="832"/>
      <c r="AC74" s="832"/>
      <c r="AD74" s="832"/>
      <c r="AE74" s="832"/>
      <c r="AF74" s="832">
        <v>977</v>
      </c>
      <c r="AG74" s="832"/>
      <c r="AH74" s="832"/>
      <c r="AI74" s="832"/>
      <c r="AJ74" s="832"/>
      <c r="AK74" s="832">
        <v>8</v>
      </c>
      <c r="AL74" s="832"/>
      <c r="AM74" s="832"/>
      <c r="AN74" s="832"/>
      <c r="AO74" s="832"/>
      <c r="AP74" s="832">
        <v>890</v>
      </c>
      <c r="AQ74" s="832"/>
      <c r="AR74" s="832"/>
      <c r="AS74" s="832"/>
      <c r="AT74" s="832"/>
      <c r="AU74" s="832" t="s">
        <v>485</v>
      </c>
      <c r="AV74" s="832"/>
      <c r="AW74" s="832"/>
      <c r="AX74" s="832"/>
      <c r="AY74" s="832"/>
      <c r="AZ74" s="834" t="s">
        <v>393</v>
      </c>
      <c r="BA74" s="834"/>
      <c r="BB74" s="834"/>
      <c r="BC74" s="834"/>
      <c r="BD74" s="835"/>
      <c r="BE74" s="229"/>
      <c r="BF74" s="229"/>
      <c r="BG74" s="229"/>
      <c r="BH74" s="229"/>
      <c r="BI74" s="229"/>
      <c r="BJ74" s="229"/>
      <c r="BK74" s="229"/>
      <c r="BL74" s="229"/>
      <c r="BM74" s="229"/>
      <c r="BN74" s="229"/>
      <c r="BO74" s="229"/>
      <c r="BP74" s="229"/>
      <c r="BQ74" s="226">
        <v>68</v>
      </c>
      <c r="BR74" s="231"/>
      <c r="BS74" s="862"/>
      <c r="BT74" s="863"/>
      <c r="BU74" s="863"/>
      <c r="BV74" s="863"/>
      <c r="BW74" s="863"/>
      <c r="BX74" s="863"/>
      <c r="BY74" s="863"/>
      <c r="BZ74" s="863"/>
      <c r="CA74" s="863"/>
      <c r="CB74" s="863"/>
      <c r="CC74" s="863"/>
      <c r="CD74" s="863"/>
      <c r="CE74" s="863"/>
      <c r="CF74" s="863"/>
      <c r="CG74" s="868"/>
      <c r="CH74" s="865"/>
      <c r="CI74" s="866"/>
      <c r="CJ74" s="866"/>
      <c r="CK74" s="866"/>
      <c r="CL74" s="867"/>
      <c r="CM74" s="865"/>
      <c r="CN74" s="866"/>
      <c r="CO74" s="866"/>
      <c r="CP74" s="866"/>
      <c r="CQ74" s="867"/>
      <c r="CR74" s="865"/>
      <c r="CS74" s="866"/>
      <c r="CT74" s="866"/>
      <c r="CU74" s="866"/>
      <c r="CV74" s="867"/>
      <c r="CW74" s="865"/>
      <c r="CX74" s="866"/>
      <c r="CY74" s="866"/>
      <c r="CZ74" s="866"/>
      <c r="DA74" s="867"/>
      <c r="DB74" s="865"/>
      <c r="DC74" s="866"/>
      <c r="DD74" s="866"/>
      <c r="DE74" s="866"/>
      <c r="DF74" s="867"/>
      <c r="DG74" s="865"/>
      <c r="DH74" s="866"/>
      <c r="DI74" s="866"/>
      <c r="DJ74" s="866"/>
      <c r="DK74" s="867"/>
      <c r="DL74" s="865"/>
      <c r="DM74" s="866"/>
      <c r="DN74" s="866"/>
      <c r="DO74" s="866"/>
      <c r="DP74" s="867"/>
      <c r="DQ74" s="865"/>
      <c r="DR74" s="866"/>
      <c r="DS74" s="866"/>
      <c r="DT74" s="866"/>
      <c r="DU74" s="867"/>
      <c r="DV74" s="862"/>
      <c r="DW74" s="863"/>
      <c r="DX74" s="863"/>
      <c r="DY74" s="863"/>
      <c r="DZ74" s="864"/>
      <c r="EA74" s="218"/>
    </row>
    <row r="75" spans="1:131" ht="26.25" customHeight="1" x14ac:dyDescent="0.2">
      <c r="A75" s="226">
        <v>8</v>
      </c>
      <c r="B75" s="876"/>
      <c r="C75" s="877"/>
      <c r="D75" s="877"/>
      <c r="E75" s="877"/>
      <c r="F75" s="877"/>
      <c r="G75" s="877"/>
      <c r="H75" s="877"/>
      <c r="I75" s="877"/>
      <c r="J75" s="877"/>
      <c r="K75" s="877"/>
      <c r="L75" s="877"/>
      <c r="M75" s="877"/>
      <c r="N75" s="877"/>
      <c r="O75" s="877"/>
      <c r="P75" s="878"/>
      <c r="Q75" s="880"/>
      <c r="R75" s="881"/>
      <c r="S75" s="881"/>
      <c r="T75" s="881"/>
      <c r="U75" s="836"/>
      <c r="V75" s="882"/>
      <c r="W75" s="881"/>
      <c r="X75" s="881"/>
      <c r="Y75" s="881"/>
      <c r="Z75" s="836"/>
      <c r="AA75" s="882"/>
      <c r="AB75" s="881"/>
      <c r="AC75" s="881"/>
      <c r="AD75" s="881"/>
      <c r="AE75" s="836"/>
      <c r="AF75" s="882"/>
      <c r="AG75" s="881"/>
      <c r="AH75" s="881"/>
      <c r="AI75" s="881"/>
      <c r="AJ75" s="836"/>
      <c r="AK75" s="882"/>
      <c r="AL75" s="881"/>
      <c r="AM75" s="881"/>
      <c r="AN75" s="881"/>
      <c r="AO75" s="836"/>
      <c r="AP75" s="882"/>
      <c r="AQ75" s="881"/>
      <c r="AR75" s="881"/>
      <c r="AS75" s="881"/>
      <c r="AT75" s="836"/>
      <c r="AU75" s="882"/>
      <c r="AV75" s="881"/>
      <c r="AW75" s="881"/>
      <c r="AX75" s="881"/>
      <c r="AY75" s="836"/>
      <c r="AZ75" s="834"/>
      <c r="BA75" s="834"/>
      <c r="BB75" s="834"/>
      <c r="BC75" s="834"/>
      <c r="BD75" s="835"/>
      <c r="BE75" s="229"/>
      <c r="BF75" s="229"/>
      <c r="BG75" s="229"/>
      <c r="BH75" s="229"/>
      <c r="BI75" s="229"/>
      <c r="BJ75" s="229"/>
      <c r="BK75" s="229"/>
      <c r="BL75" s="229"/>
      <c r="BM75" s="229"/>
      <c r="BN75" s="229"/>
      <c r="BO75" s="229"/>
      <c r="BP75" s="229"/>
      <c r="BQ75" s="226">
        <v>69</v>
      </c>
      <c r="BR75" s="231"/>
      <c r="BS75" s="862"/>
      <c r="BT75" s="863"/>
      <c r="BU75" s="863"/>
      <c r="BV75" s="863"/>
      <c r="BW75" s="863"/>
      <c r="BX75" s="863"/>
      <c r="BY75" s="863"/>
      <c r="BZ75" s="863"/>
      <c r="CA75" s="863"/>
      <c r="CB75" s="863"/>
      <c r="CC75" s="863"/>
      <c r="CD75" s="863"/>
      <c r="CE75" s="863"/>
      <c r="CF75" s="863"/>
      <c r="CG75" s="868"/>
      <c r="CH75" s="865"/>
      <c r="CI75" s="866"/>
      <c r="CJ75" s="866"/>
      <c r="CK75" s="866"/>
      <c r="CL75" s="867"/>
      <c r="CM75" s="865"/>
      <c r="CN75" s="866"/>
      <c r="CO75" s="866"/>
      <c r="CP75" s="866"/>
      <c r="CQ75" s="867"/>
      <c r="CR75" s="865"/>
      <c r="CS75" s="866"/>
      <c r="CT75" s="866"/>
      <c r="CU75" s="866"/>
      <c r="CV75" s="867"/>
      <c r="CW75" s="865"/>
      <c r="CX75" s="866"/>
      <c r="CY75" s="866"/>
      <c r="CZ75" s="866"/>
      <c r="DA75" s="867"/>
      <c r="DB75" s="865"/>
      <c r="DC75" s="866"/>
      <c r="DD75" s="866"/>
      <c r="DE75" s="866"/>
      <c r="DF75" s="867"/>
      <c r="DG75" s="865"/>
      <c r="DH75" s="866"/>
      <c r="DI75" s="866"/>
      <c r="DJ75" s="866"/>
      <c r="DK75" s="867"/>
      <c r="DL75" s="865"/>
      <c r="DM75" s="866"/>
      <c r="DN75" s="866"/>
      <c r="DO75" s="866"/>
      <c r="DP75" s="867"/>
      <c r="DQ75" s="865"/>
      <c r="DR75" s="866"/>
      <c r="DS75" s="866"/>
      <c r="DT75" s="866"/>
      <c r="DU75" s="867"/>
      <c r="DV75" s="862"/>
      <c r="DW75" s="863"/>
      <c r="DX75" s="863"/>
      <c r="DY75" s="863"/>
      <c r="DZ75" s="864"/>
      <c r="EA75" s="218"/>
    </row>
    <row r="76" spans="1:131" ht="26.25" customHeight="1" x14ac:dyDescent="0.2">
      <c r="A76" s="226">
        <v>9</v>
      </c>
      <c r="B76" s="876"/>
      <c r="C76" s="877"/>
      <c r="D76" s="877"/>
      <c r="E76" s="877"/>
      <c r="F76" s="877"/>
      <c r="G76" s="877"/>
      <c r="H76" s="877"/>
      <c r="I76" s="877"/>
      <c r="J76" s="877"/>
      <c r="K76" s="877"/>
      <c r="L76" s="877"/>
      <c r="M76" s="877"/>
      <c r="N76" s="877"/>
      <c r="O76" s="877"/>
      <c r="P76" s="878"/>
      <c r="Q76" s="880"/>
      <c r="R76" s="881"/>
      <c r="S76" s="881"/>
      <c r="T76" s="881"/>
      <c r="U76" s="836"/>
      <c r="V76" s="882"/>
      <c r="W76" s="881"/>
      <c r="X76" s="881"/>
      <c r="Y76" s="881"/>
      <c r="Z76" s="836"/>
      <c r="AA76" s="882"/>
      <c r="AB76" s="881"/>
      <c r="AC76" s="881"/>
      <c r="AD76" s="881"/>
      <c r="AE76" s="836"/>
      <c r="AF76" s="882"/>
      <c r="AG76" s="881"/>
      <c r="AH76" s="881"/>
      <c r="AI76" s="881"/>
      <c r="AJ76" s="836"/>
      <c r="AK76" s="882"/>
      <c r="AL76" s="881"/>
      <c r="AM76" s="881"/>
      <c r="AN76" s="881"/>
      <c r="AO76" s="836"/>
      <c r="AP76" s="882"/>
      <c r="AQ76" s="881"/>
      <c r="AR76" s="881"/>
      <c r="AS76" s="881"/>
      <c r="AT76" s="836"/>
      <c r="AU76" s="882"/>
      <c r="AV76" s="881"/>
      <c r="AW76" s="881"/>
      <c r="AX76" s="881"/>
      <c r="AY76" s="836"/>
      <c r="AZ76" s="834"/>
      <c r="BA76" s="834"/>
      <c r="BB76" s="834"/>
      <c r="BC76" s="834"/>
      <c r="BD76" s="835"/>
      <c r="BE76" s="229"/>
      <c r="BF76" s="229"/>
      <c r="BG76" s="229"/>
      <c r="BH76" s="229"/>
      <c r="BI76" s="229"/>
      <c r="BJ76" s="229"/>
      <c r="BK76" s="229"/>
      <c r="BL76" s="229"/>
      <c r="BM76" s="229"/>
      <c r="BN76" s="229"/>
      <c r="BO76" s="229"/>
      <c r="BP76" s="229"/>
      <c r="BQ76" s="226">
        <v>70</v>
      </c>
      <c r="BR76" s="231"/>
      <c r="BS76" s="862"/>
      <c r="BT76" s="863"/>
      <c r="BU76" s="863"/>
      <c r="BV76" s="863"/>
      <c r="BW76" s="863"/>
      <c r="BX76" s="863"/>
      <c r="BY76" s="863"/>
      <c r="BZ76" s="863"/>
      <c r="CA76" s="863"/>
      <c r="CB76" s="863"/>
      <c r="CC76" s="863"/>
      <c r="CD76" s="863"/>
      <c r="CE76" s="863"/>
      <c r="CF76" s="863"/>
      <c r="CG76" s="868"/>
      <c r="CH76" s="865"/>
      <c r="CI76" s="866"/>
      <c r="CJ76" s="866"/>
      <c r="CK76" s="866"/>
      <c r="CL76" s="867"/>
      <c r="CM76" s="865"/>
      <c r="CN76" s="866"/>
      <c r="CO76" s="866"/>
      <c r="CP76" s="866"/>
      <c r="CQ76" s="867"/>
      <c r="CR76" s="865"/>
      <c r="CS76" s="866"/>
      <c r="CT76" s="866"/>
      <c r="CU76" s="866"/>
      <c r="CV76" s="867"/>
      <c r="CW76" s="865"/>
      <c r="CX76" s="866"/>
      <c r="CY76" s="866"/>
      <c r="CZ76" s="866"/>
      <c r="DA76" s="867"/>
      <c r="DB76" s="865"/>
      <c r="DC76" s="866"/>
      <c r="DD76" s="866"/>
      <c r="DE76" s="866"/>
      <c r="DF76" s="867"/>
      <c r="DG76" s="865"/>
      <c r="DH76" s="866"/>
      <c r="DI76" s="866"/>
      <c r="DJ76" s="866"/>
      <c r="DK76" s="867"/>
      <c r="DL76" s="865"/>
      <c r="DM76" s="866"/>
      <c r="DN76" s="866"/>
      <c r="DO76" s="866"/>
      <c r="DP76" s="867"/>
      <c r="DQ76" s="865"/>
      <c r="DR76" s="866"/>
      <c r="DS76" s="866"/>
      <c r="DT76" s="866"/>
      <c r="DU76" s="867"/>
      <c r="DV76" s="862"/>
      <c r="DW76" s="863"/>
      <c r="DX76" s="863"/>
      <c r="DY76" s="863"/>
      <c r="DZ76" s="864"/>
      <c r="EA76" s="218"/>
    </row>
    <row r="77" spans="1:131" ht="26.25" customHeight="1" x14ac:dyDescent="0.2">
      <c r="A77" s="226">
        <v>10</v>
      </c>
      <c r="B77" s="876"/>
      <c r="C77" s="877"/>
      <c r="D77" s="877"/>
      <c r="E77" s="877"/>
      <c r="F77" s="877"/>
      <c r="G77" s="877"/>
      <c r="H77" s="877"/>
      <c r="I77" s="877"/>
      <c r="J77" s="877"/>
      <c r="K77" s="877"/>
      <c r="L77" s="877"/>
      <c r="M77" s="877"/>
      <c r="N77" s="877"/>
      <c r="O77" s="877"/>
      <c r="P77" s="878"/>
      <c r="Q77" s="880"/>
      <c r="R77" s="881"/>
      <c r="S77" s="881"/>
      <c r="T77" s="881"/>
      <c r="U77" s="836"/>
      <c r="V77" s="882"/>
      <c r="W77" s="881"/>
      <c r="X77" s="881"/>
      <c r="Y77" s="881"/>
      <c r="Z77" s="836"/>
      <c r="AA77" s="882"/>
      <c r="AB77" s="881"/>
      <c r="AC77" s="881"/>
      <c r="AD77" s="881"/>
      <c r="AE77" s="836"/>
      <c r="AF77" s="882"/>
      <c r="AG77" s="881"/>
      <c r="AH77" s="881"/>
      <c r="AI77" s="881"/>
      <c r="AJ77" s="836"/>
      <c r="AK77" s="882"/>
      <c r="AL77" s="881"/>
      <c r="AM77" s="881"/>
      <c r="AN77" s="881"/>
      <c r="AO77" s="836"/>
      <c r="AP77" s="882"/>
      <c r="AQ77" s="881"/>
      <c r="AR77" s="881"/>
      <c r="AS77" s="881"/>
      <c r="AT77" s="836"/>
      <c r="AU77" s="882"/>
      <c r="AV77" s="881"/>
      <c r="AW77" s="881"/>
      <c r="AX77" s="881"/>
      <c r="AY77" s="836"/>
      <c r="AZ77" s="834"/>
      <c r="BA77" s="834"/>
      <c r="BB77" s="834"/>
      <c r="BC77" s="834"/>
      <c r="BD77" s="835"/>
      <c r="BE77" s="229"/>
      <c r="BF77" s="229"/>
      <c r="BG77" s="229"/>
      <c r="BH77" s="229"/>
      <c r="BI77" s="229"/>
      <c r="BJ77" s="229"/>
      <c r="BK77" s="229"/>
      <c r="BL77" s="229"/>
      <c r="BM77" s="229"/>
      <c r="BN77" s="229"/>
      <c r="BO77" s="229"/>
      <c r="BP77" s="229"/>
      <c r="BQ77" s="226">
        <v>71</v>
      </c>
      <c r="BR77" s="231"/>
      <c r="BS77" s="862"/>
      <c r="BT77" s="863"/>
      <c r="BU77" s="863"/>
      <c r="BV77" s="863"/>
      <c r="BW77" s="863"/>
      <c r="BX77" s="863"/>
      <c r="BY77" s="863"/>
      <c r="BZ77" s="863"/>
      <c r="CA77" s="863"/>
      <c r="CB77" s="863"/>
      <c r="CC77" s="863"/>
      <c r="CD77" s="863"/>
      <c r="CE77" s="863"/>
      <c r="CF77" s="863"/>
      <c r="CG77" s="868"/>
      <c r="CH77" s="865"/>
      <c r="CI77" s="866"/>
      <c r="CJ77" s="866"/>
      <c r="CK77" s="866"/>
      <c r="CL77" s="867"/>
      <c r="CM77" s="865"/>
      <c r="CN77" s="866"/>
      <c r="CO77" s="866"/>
      <c r="CP77" s="866"/>
      <c r="CQ77" s="867"/>
      <c r="CR77" s="865"/>
      <c r="CS77" s="866"/>
      <c r="CT77" s="866"/>
      <c r="CU77" s="866"/>
      <c r="CV77" s="867"/>
      <c r="CW77" s="865"/>
      <c r="CX77" s="866"/>
      <c r="CY77" s="866"/>
      <c r="CZ77" s="866"/>
      <c r="DA77" s="867"/>
      <c r="DB77" s="865"/>
      <c r="DC77" s="866"/>
      <c r="DD77" s="866"/>
      <c r="DE77" s="866"/>
      <c r="DF77" s="867"/>
      <c r="DG77" s="865"/>
      <c r="DH77" s="866"/>
      <c r="DI77" s="866"/>
      <c r="DJ77" s="866"/>
      <c r="DK77" s="867"/>
      <c r="DL77" s="865"/>
      <c r="DM77" s="866"/>
      <c r="DN77" s="866"/>
      <c r="DO77" s="866"/>
      <c r="DP77" s="867"/>
      <c r="DQ77" s="865"/>
      <c r="DR77" s="866"/>
      <c r="DS77" s="866"/>
      <c r="DT77" s="866"/>
      <c r="DU77" s="867"/>
      <c r="DV77" s="862"/>
      <c r="DW77" s="863"/>
      <c r="DX77" s="863"/>
      <c r="DY77" s="863"/>
      <c r="DZ77" s="864"/>
      <c r="EA77" s="218"/>
    </row>
    <row r="78" spans="1:131" ht="26.25" customHeight="1" x14ac:dyDescent="0.2">
      <c r="A78" s="226">
        <v>11</v>
      </c>
      <c r="B78" s="876"/>
      <c r="C78" s="877"/>
      <c r="D78" s="877"/>
      <c r="E78" s="877"/>
      <c r="F78" s="877"/>
      <c r="G78" s="877"/>
      <c r="H78" s="877"/>
      <c r="I78" s="877"/>
      <c r="J78" s="877"/>
      <c r="K78" s="877"/>
      <c r="L78" s="877"/>
      <c r="M78" s="877"/>
      <c r="N78" s="877"/>
      <c r="O78" s="877"/>
      <c r="P78" s="878"/>
      <c r="Q78" s="879"/>
      <c r="R78" s="832"/>
      <c r="S78" s="832"/>
      <c r="T78" s="832"/>
      <c r="U78" s="832"/>
      <c r="V78" s="832"/>
      <c r="W78" s="832"/>
      <c r="X78" s="832"/>
      <c r="Y78" s="832"/>
      <c r="Z78" s="832"/>
      <c r="AA78" s="832"/>
      <c r="AB78" s="832"/>
      <c r="AC78" s="832"/>
      <c r="AD78" s="832"/>
      <c r="AE78" s="832"/>
      <c r="AF78" s="832"/>
      <c r="AG78" s="832"/>
      <c r="AH78" s="832"/>
      <c r="AI78" s="832"/>
      <c r="AJ78" s="832"/>
      <c r="AK78" s="832"/>
      <c r="AL78" s="832"/>
      <c r="AM78" s="832"/>
      <c r="AN78" s="832"/>
      <c r="AO78" s="832"/>
      <c r="AP78" s="832"/>
      <c r="AQ78" s="832"/>
      <c r="AR78" s="832"/>
      <c r="AS78" s="832"/>
      <c r="AT78" s="832"/>
      <c r="AU78" s="832"/>
      <c r="AV78" s="832"/>
      <c r="AW78" s="832"/>
      <c r="AX78" s="832"/>
      <c r="AY78" s="832"/>
      <c r="AZ78" s="834"/>
      <c r="BA78" s="834"/>
      <c r="BB78" s="834"/>
      <c r="BC78" s="834"/>
      <c r="BD78" s="835"/>
      <c r="BE78" s="229"/>
      <c r="BF78" s="229"/>
      <c r="BG78" s="229"/>
      <c r="BH78" s="229"/>
      <c r="BI78" s="229"/>
      <c r="BJ78" s="218"/>
      <c r="BK78" s="218"/>
      <c r="BL78" s="218"/>
      <c r="BM78" s="218"/>
      <c r="BN78" s="218"/>
      <c r="BO78" s="229"/>
      <c r="BP78" s="229"/>
      <c r="BQ78" s="226">
        <v>72</v>
      </c>
      <c r="BR78" s="231"/>
      <c r="BS78" s="862"/>
      <c r="BT78" s="863"/>
      <c r="BU78" s="863"/>
      <c r="BV78" s="863"/>
      <c r="BW78" s="863"/>
      <c r="BX78" s="863"/>
      <c r="BY78" s="863"/>
      <c r="BZ78" s="863"/>
      <c r="CA78" s="863"/>
      <c r="CB78" s="863"/>
      <c r="CC78" s="863"/>
      <c r="CD78" s="863"/>
      <c r="CE78" s="863"/>
      <c r="CF78" s="863"/>
      <c r="CG78" s="868"/>
      <c r="CH78" s="865"/>
      <c r="CI78" s="866"/>
      <c r="CJ78" s="866"/>
      <c r="CK78" s="866"/>
      <c r="CL78" s="867"/>
      <c r="CM78" s="865"/>
      <c r="CN78" s="866"/>
      <c r="CO78" s="866"/>
      <c r="CP78" s="866"/>
      <c r="CQ78" s="867"/>
      <c r="CR78" s="865"/>
      <c r="CS78" s="866"/>
      <c r="CT78" s="866"/>
      <c r="CU78" s="866"/>
      <c r="CV78" s="867"/>
      <c r="CW78" s="865"/>
      <c r="CX78" s="866"/>
      <c r="CY78" s="866"/>
      <c r="CZ78" s="866"/>
      <c r="DA78" s="867"/>
      <c r="DB78" s="865"/>
      <c r="DC78" s="866"/>
      <c r="DD78" s="866"/>
      <c r="DE78" s="866"/>
      <c r="DF78" s="867"/>
      <c r="DG78" s="865"/>
      <c r="DH78" s="866"/>
      <c r="DI78" s="866"/>
      <c r="DJ78" s="866"/>
      <c r="DK78" s="867"/>
      <c r="DL78" s="865"/>
      <c r="DM78" s="866"/>
      <c r="DN78" s="866"/>
      <c r="DO78" s="866"/>
      <c r="DP78" s="867"/>
      <c r="DQ78" s="865"/>
      <c r="DR78" s="866"/>
      <c r="DS78" s="866"/>
      <c r="DT78" s="866"/>
      <c r="DU78" s="867"/>
      <c r="DV78" s="862"/>
      <c r="DW78" s="863"/>
      <c r="DX78" s="863"/>
      <c r="DY78" s="863"/>
      <c r="DZ78" s="864"/>
      <c r="EA78" s="218"/>
    </row>
    <row r="79" spans="1:131" ht="26.25" customHeight="1" x14ac:dyDescent="0.2">
      <c r="A79" s="226">
        <v>12</v>
      </c>
      <c r="B79" s="876"/>
      <c r="C79" s="877"/>
      <c r="D79" s="877"/>
      <c r="E79" s="877"/>
      <c r="F79" s="877"/>
      <c r="G79" s="877"/>
      <c r="H79" s="877"/>
      <c r="I79" s="877"/>
      <c r="J79" s="877"/>
      <c r="K79" s="877"/>
      <c r="L79" s="877"/>
      <c r="M79" s="877"/>
      <c r="N79" s="877"/>
      <c r="O79" s="877"/>
      <c r="P79" s="878"/>
      <c r="Q79" s="879"/>
      <c r="R79" s="832"/>
      <c r="S79" s="832"/>
      <c r="T79" s="832"/>
      <c r="U79" s="832"/>
      <c r="V79" s="832"/>
      <c r="W79" s="832"/>
      <c r="X79" s="832"/>
      <c r="Y79" s="832"/>
      <c r="Z79" s="832"/>
      <c r="AA79" s="832"/>
      <c r="AB79" s="832"/>
      <c r="AC79" s="832"/>
      <c r="AD79" s="832"/>
      <c r="AE79" s="832"/>
      <c r="AF79" s="832"/>
      <c r="AG79" s="832"/>
      <c r="AH79" s="832"/>
      <c r="AI79" s="832"/>
      <c r="AJ79" s="832"/>
      <c r="AK79" s="832"/>
      <c r="AL79" s="832"/>
      <c r="AM79" s="832"/>
      <c r="AN79" s="832"/>
      <c r="AO79" s="832"/>
      <c r="AP79" s="832"/>
      <c r="AQ79" s="832"/>
      <c r="AR79" s="832"/>
      <c r="AS79" s="832"/>
      <c r="AT79" s="832"/>
      <c r="AU79" s="832"/>
      <c r="AV79" s="832"/>
      <c r="AW79" s="832"/>
      <c r="AX79" s="832"/>
      <c r="AY79" s="832"/>
      <c r="AZ79" s="834"/>
      <c r="BA79" s="834"/>
      <c r="BB79" s="834"/>
      <c r="BC79" s="834"/>
      <c r="BD79" s="835"/>
      <c r="BE79" s="229"/>
      <c r="BF79" s="229"/>
      <c r="BG79" s="229"/>
      <c r="BH79" s="229"/>
      <c r="BI79" s="229"/>
      <c r="BJ79" s="218"/>
      <c r="BK79" s="218"/>
      <c r="BL79" s="218"/>
      <c r="BM79" s="218"/>
      <c r="BN79" s="218"/>
      <c r="BO79" s="229"/>
      <c r="BP79" s="229"/>
      <c r="BQ79" s="226">
        <v>73</v>
      </c>
      <c r="BR79" s="231"/>
      <c r="BS79" s="862"/>
      <c r="BT79" s="863"/>
      <c r="BU79" s="863"/>
      <c r="BV79" s="863"/>
      <c r="BW79" s="863"/>
      <c r="BX79" s="863"/>
      <c r="BY79" s="863"/>
      <c r="BZ79" s="863"/>
      <c r="CA79" s="863"/>
      <c r="CB79" s="863"/>
      <c r="CC79" s="863"/>
      <c r="CD79" s="863"/>
      <c r="CE79" s="863"/>
      <c r="CF79" s="863"/>
      <c r="CG79" s="868"/>
      <c r="CH79" s="865"/>
      <c r="CI79" s="866"/>
      <c r="CJ79" s="866"/>
      <c r="CK79" s="866"/>
      <c r="CL79" s="867"/>
      <c r="CM79" s="865"/>
      <c r="CN79" s="866"/>
      <c r="CO79" s="866"/>
      <c r="CP79" s="866"/>
      <c r="CQ79" s="867"/>
      <c r="CR79" s="865"/>
      <c r="CS79" s="866"/>
      <c r="CT79" s="866"/>
      <c r="CU79" s="866"/>
      <c r="CV79" s="867"/>
      <c r="CW79" s="865"/>
      <c r="CX79" s="866"/>
      <c r="CY79" s="866"/>
      <c r="CZ79" s="866"/>
      <c r="DA79" s="867"/>
      <c r="DB79" s="865"/>
      <c r="DC79" s="866"/>
      <c r="DD79" s="866"/>
      <c r="DE79" s="866"/>
      <c r="DF79" s="867"/>
      <c r="DG79" s="865"/>
      <c r="DH79" s="866"/>
      <c r="DI79" s="866"/>
      <c r="DJ79" s="866"/>
      <c r="DK79" s="867"/>
      <c r="DL79" s="865"/>
      <c r="DM79" s="866"/>
      <c r="DN79" s="866"/>
      <c r="DO79" s="866"/>
      <c r="DP79" s="867"/>
      <c r="DQ79" s="865"/>
      <c r="DR79" s="866"/>
      <c r="DS79" s="866"/>
      <c r="DT79" s="866"/>
      <c r="DU79" s="867"/>
      <c r="DV79" s="862"/>
      <c r="DW79" s="863"/>
      <c r="DX79" s="863"/>
      <c r="DY79" s="863"/>
      <c r="DZ79" s="864"/>
      <c r="EA79" s="218"/>
    </row>
    <row r="80" spans="1:131" ht="26.25" customHeight="1" x14ac:dyDescent="0.2">
      <c r="A80" s="226">
        <v>13</v>
      </c>
      <c r="B80" s="876"/>
      <c r="C80" s="877"/>
      <c r="D80" s="877"/>
      <c r="E80" s="877"/>
      <c r="F80" s="877"/>
      <c r="G80" s="877"/>
      <c r="H80" s="877"/>
      <c r="I80" s="877"/>
      <c r="J80" s="877"/>
      <c r="K80" s="877"/>
      <c r="L80" s="877"/>
      <c r="M80" s="877"/>
      <c r="N80" s="877"/>
      <c r="O80" s="877"/>
      <c r="P80" s="878"/>
      <c r="Q80" s="879"/>
      <c r="R80" s="832"/>
      <c r="S80" s="832"/>
      <c r="T80" s="832"/>
      <c r="U80" s="832"/>
      <c r="V80" s="832"/>
      <c r="W80" s="832"/>
      <c r="X80" s="832"/>
      <c r="Y80" s="832"/>
      <c r="Z80" s="832"/>
      <c r="AA80" s="832"/>
      <c r="AB80" s="832"/>
      <c r="AC80" s="832"/>
      <c r="AD80" s="832"/>
      <c r="AE80" s="832"/>
      <c r="AF80" s="832"/>
      <c r="AG80" s="832"/>
      <c r="AH80" s="832"/>
      <c r="AI80" s="832"/>
      <c r="AJ80" s="832"/>
      <c r="AK80" s="832"/>
      <c r="AL80" s="832"/>
      <c r="AM80" s="832"/>
      <c r="AN80" s="832"/>
      <c r="AO80" s="832"/>
      <c r="AP80" s="832"/>
      <c r="AQ80" s="832"/>
      <c r="AR80" s="832"/>
      <c r="AS80" s="832"/>
      <c r="AT80" s="832"/>
      <c r="AU80" s="832"/>
      <c r="AV80" s="832"/>
      <c r="AW80" s="832"/>
      <c r="AX80" s="832"/>
      <c r="AY80" s="832"/>
      <c r="AZ80" s="834"/>
      <c r="BA80" s="834"/>
      <c r="BB80" s="834"/>
      <c r="BC80" s="834"/>
      <c r="BD80" s="835"/>
      <c r="BE80" s="229"/>
      <c r="BF80" s="229"/>
      <c r="BG80" s="229"/>
      <c r="BH80" s="229"/>
      <c r="BI80" s="229"/>
      <c r="BJ80" s="229"/>
      <c r="BK80" s="229"/>
      <c r="BL80" s="229"/>
      <c r="BM80" s="229"/>
      <c r="BN80" s="229"/>
      <c r="BO80" s="229"/>
      <c r="BP80" s="229"/>
      <c r="BQ80" s="226">
        <v>74</v>
      </c>
      <c r="BR80" s="231"/>
      <c r="BS80" s="862"/>
      <c r="BT80" s="863"/>
      <c r="BU80" s="863"/>
      <c r="BV80" s="863"/>
      <c r="BW80" s="863"/>
      <c r="BX80" s="863"/>
      <c r="BY80" s="863"/>
      <c r="BZ80" s="863"/>
      <c r="CA80" s="863"/>
      <c r="CB80" s="863"/>
      <c r="CC80" s="863"/>
      <c r="CD80" s="863"/>
      <c r="CE80" s="863"/>
      <c r="CF80" s="863"/>
      <c r="CG80" s="868"/>
      <c r="CH80" s="865"/>
      <c r="CI80" s="866"/>
      <c r="CJ80" s="866"/>
      <c r="CK80" s="866"/>
      <c r="CL80" s="867"/>
      <c r="CM80" s="865"/>
      <c r="CN80" s="866"/>
      <c r="CO80" s="866"/>
      <c r="CP80" s="866"/>
      <c r="CQ80" s="867"/>
      <c r="CR80" s="865"/>
      <c r="CS80" s="866"/>
      <c r="CT80" s="866"/>
      <c r="CU80" s="866"/>
      <c r="CV80" s="867"/>
      <c r="CW80" s="865"/>
      <c r="CX80" s="866"/>
      <c r="CY80" s="866"/>
      <c r="CZ80" s="866"/>
      <c r="DA80" s="867"/>
      <c r="DB80" s="865"/>
      <c r="DC80" s="866"/>
      <c r="DD80" s="866"/>
      <c r="DE80" s="866"/>
      <c r="DF80" s="867"/>
      <c r="DG80" s="865"/>
      <c r="DH80" s="866"/>
      <c r="DI80" s="866"/>
      <c r="DJ80" s="866"/>
      <c r="DK80" s="867"/>
      <c r="DL80" s="865"/>
      <c r="DM80" s="866"/>
      <c r="DN80" s="866"/>
      <c r="DO80" s="866"/>
      <c r="DP80" s="867"/>
      <c r="DQ80" s="865"/>
      <c r="DR80" s="866"/>
      <c r="DS80" s="866"/>
      <c r="DT80" s="866"/>
      <c r="DU80" s="867"/>
      <c r="DV80" s="862"/>
      <c r="DW80" s="863"/>
      <c r="DX80" s="863"/>
      <c r="DY80" s="863"/>
      <c r="DZ80" s="864"/>
      <c r="EA80" s="218"/>
    </row>
    <row r="81" spans="1:131" ht="26.25" customHeight="1" x14ac:dyDescent="0.2">
      <c r="A81" s="226">
        <v>14</v>
      </c>
      <c r="B81" s="876"/>
      <c r="C81" s="877"/>
      <c r="D81" s="877"/>
      <c r="E81" s="877"/>
      <c r="F81" s="877"/>
      <c r="G81" s="877"/>
      <c r="H81" s="877"/>
      <c r="I81" s="877"/>
      <c r="J81" s="877"/>
      <c r="K81" s="877"/>
      <c r="L81" s="877"/>
      <c r="M81" s="877"/>
      <c r="N81" s="877"/>
      <c r="O81" s="877"/>
      <c r="P81" s="878"/>
      <c r="Q81" s="879"/>
      <c r="R81" s="832"/>
      <c r="S81" s="832"/>
      <c r="T81" s="832"/>
      <c r="U81" s="832"/>
      <c r="V81" s="832"/>
      <c r="W81" s="832"/>
      <c r="X81" s="832"/>
      <c r="Y81" s="832"/>
      <c r="Z81" s="832"/>
      <c r="AA81" s="832"/>
      <c r="AB81" s="832"/>
      <c r="AC81" s="832"/>
      <c r="AD81" s="832"/>
      <c r="AE81" s="832"/>
      <c r="AF81" s="832"/>
      <c r="AG81" s="832"/>
      <c r="AH81" s="832"/>
      <c r="AI81" s="832"/>
      <c r="AJ81" s="832"/>
      <c r="AK81" s="832"/>
      <c r="AL81" s="832"/>
      <c r="AM81" s="832"/>
      <c r="AN81" s="832"/>
      <c r="AO81" s="832"/>
      <c r="AP81" s="832"/>
      <c r="AQ81" s="832"/>
      <c r="AR81" s="832"/>
      <c r="AS81" s="832"/>
      <c r="AT81" s="832"/>
      <c r="AU81" s="832"/>
      <c r="AV81" s="832"/>
      <c r="AW81" s="832"/>
      <c r="AX81" s="832"/>
      <c r="AY81" s="832"/>
      <c r="AZ81" s="834"/>
      <c r="BA81" s="834"/>
      <c r="BB81" s="834"/>
      <c r="BC81" s="834"/>
      <c r="BD81" s="835"/>
      <c r="BE81" s="229"/>
      <c r="BF81" s="229"/>
      <c r="BG81" s="229"/>
      <c r="BH81" s="229"/>
      <c r="BI81" s="229"/>
      <c r="BJ81" s="229"/>
      <c r="BK81" s="229"/>
      <c r="BL81" s="229"/>
      <c r="BM81" s="229"/>
      <c r="BN81" s="229"/>
      <c r="BO81" s="229"/>
      <c r="BP81" s="229"/>
      <c r="BQ81" s="226">
        <v>75</v>
      </c>
      <c r="BR81" s="231"/>
      <c r="BS81" s="862"/>
      <c r="BT81" s="863"/>
      <c r="BU81" s="863"/>
      <c r="BV81" s="863"/>
      <c r="BW81" s="863"/>
      <c r="BX81" s="863"/>
      <c r="BY81" s="863"/>
      <c r="BZ81" s="863"/>
      <c r="CA81" s="863"/>
      <c r="CB81" s="863"/>
      <c r="CC81" s="863"/>
      <c r="CD81" s="863"/>
      <c r="CE81" s="863"/>
      <c r="CF81" s="863"/>
      <c r="CG81" s="868"/>
      <c r="CH81" s="865"/>
      <c r="CI81" s="866"/>
      <c r="CJ81" s="866"/>
      <c r="CK81" s="866"/>
      <c r="CL81" s="867"/>
      <c r="CM81" s="865"/>
      <c r="CN81" s="866"/>
      <c r="CO81" s="866"/>
      <c r="CP81" s="866"/>
      <c r="CQ81" s="867"/>
      <c r="CR81" s="865"/>
      <c r="CS81" s="866"/>
      <c r="CT81" s="866"/>
      <c r="CU81" s="866"/>
      <c r="CV81" s="867"/>
      <c r="CW81" s="865"/>
      <c r="CX81" s="866"/>
      <c r="CY81" s="866"/>
      <c r="CZ81" s="866"/>
      <c r="DA81" s="867"/>
      <c r="DB81" s="865"/>
      <c r="DC81" s="866"/>
      <c r="DD81" s="866"/>
      <c r="DE81" s="866"/>
      <c r="DF81" s="867"/>
      <c r="DG81" s="865"/>
      <c r="DH81" s="866"/>
      <c r="DI81" s="866"/>
      <c r="DJ81" s="866"/>
      <c r="DK81" s="867"/>
      <c r="DL81" s="865"/>
      <c r="DM81" s="866"/>
      <c r="DN81" s="866"/>
      <c r="DO81" s="866"/>
      <c r="DP81" s="867"/>
      <c r="DQ81" s="865"/>
      <c r="DR81" s="866"/>
      <c r="DS81" s="866"/>
      <c r="DT81" s="866"/>
      <c r="DU81" s="867"/>
      <c r="DV81" s="862"/>
      <c r="DW81" s="863"/>
      <c r="DX81" s="863"/>
      <c r="DY81" s="863"/>
      <c r="DZ81" s="864"/>
      <c r="EA81" s="218"/>
    </row>
    <row r="82" spans="1:131" ht="26.25" customHeight="1" x14ac:dyDescent="0.2">
      <c r="A82" s="226">
        <v>15</v>
      </c>
      <c r="B82" s="876"/>
      <c r="C82" s="877"/>
      <c r="D82" s="877"/>
      <c r="E82" s="877"/>
      <c r="F82" s="877"/>
      <c r="G82" s="877"/>
      <c r="H82" s="877"/>
      <c r="I82" s="877"/>
      <c r="J82" s="877"/>
      <c r="K82" s="877"/>
      <c r="L82" s="877"/>
      <c r="M82" s="877"/>
      <c r="N82" s="877"/>
      <c r="O82" s="877"/>
      <c r="P82" s="878"/>
      <c r="Q82" s="879"/>
      <c r="R82" s="832"/>
      <c r="S82" s="832"/>
      <c r="T82" s="832"/>
      <c r="U82" s="832"/>
      <c r="V82" s="832"/>
      <c r="W82" s="832"/>
      <c r="X82" s="832"/>
      <c r="Y82" s="832"/>
      <c r="Z82" s="832"/>
      <c r="AA82" s="832"/>
      <c r="AB82" s="832"/>
      <c r="AC82" s="832"/>
      <c r="AD82" s="832"/>
      <c r="AE82" s="832"/>
      <c r="AF82" s="832"/>
      <c r="AG82" s="832"/>
      <c r="AH82" s="832"/>
      <c r="AI82" s="832"/>
      <c r="AJ82" s="832"/>
      <c r="AK82" s="832"/>
      <c r="AL82" s="832"/>
      <c r="AM82" s="832"/>
      <c r="AN82" s="832"/>
      <c r="AO82" s="832"/>
      <c r="AP82" s="832"/>
      <c r="AQ82" s="832"/>
      <c r="AR82" s="832"/>
      <c r="AS82" s="832"/>
      <c r="AT82" s="832"/>
      <c r="AU82" s="832"/>
      <c r="AV82" s="832"/>
      <c r="AW82" s="832"/>
      <c r="AX82" s="832"/>
      <c r="AY82" s="832"/>
      <c r="AZ82" s="834"/>
      <c r="BA82" s="834"/>
      <c r="BB82" s="834"/>
      <c r="BC82" s="834"/>
      <c r="BD82" s="835"/>
      <c r="BE82" s="229"/>
      <c r="BF82" s="229"/>
      <c r="BG82" s="229"/>
      <c r="BH82" s="229"/>
      <c r="BI82" s="229"/>
      <c r="BJ82" s="229"/>
      <c r="BK82" s="229"/>
      <c r="BL82" s="229"/>
      <c r="BM82" s="229"/>
      <c r="BN82" s="229"/>
      <c r="BO82" s="229"/>
      <c r="BP82" s="229"/>
      <c r="BQ82" s="226">
        <v>76</v>
      </c>
      <c r="BR82" s="231"/>
      <c r="BS82" s="862"/>
      <c r="BT82" s="863"/>
      <c r="BU82" s="863"/>
      <c r="BV82" s="863"/>
      <c r="BW82" s="863"/>
      <c r="BX82" s="863"/>
      <c r="BY82" s="863"/>
      <c r="BZ82" s="863"/>
      <c r="CA82" s="863"/>
      <c r="CB82" s="863"/>
      <c r="CC82" s="863"/>
      <c r="CD82" s="863"/>
      <c r="CE82" s="863"/>
      <c r="CF82" s="863"/>
      <c r="CG82" s="868"/>
      <c r="CH82" s="865"/>
      <c r="CI82" s="866"/>
      <c r="CJ82" s="866"/>
      <c r="CK82" s="866"/>
      <c r="CL82" s="867"/>
      <c r="CM82" s="865"/>
      <c r="CN82" s="866"/>
      <c r="CO82" s="866"/>
      <c r="CP82" s="866"/>
      <c r="CQ82" s="867"/>
      <c r="CR82" s="865"/>
      <c r="CS82" s="866"/>
      <c r="CT82" s="866"/>
      <c r="CU82" s="866"/>
      <c r="CV82" s="867"/>
      <c r="CW82" s="865"/>
      <c r="CX82" s="866"/>
      <c r="CY82" s="866"/>
      <c r="CZ82" s="866"/>
      <c r="DA82" s="867"/>
      <c r="DB82" s="865"/>
      <c r="DC82" s="866"/>
      <c r="DD82" s="866"/>
      <c r="DE82" s="866"/>
      <c r="DF82" s="867"/>
      <c r="DG82" s="865"/>
      <c r="DH82" s="866"/>
      <c r="DI82" s="866"/>
      <c r="DJ82" s="866"/>
      <c r="DK82" s="867"/>
      <c r="DL82" s="865"/>
      <c r="DM82" s="866"/>
      <c r="DN82" s="866"/>
      <c r="DO82" s="866"/>
      <c r="DP82" s="867"/>
      <c r="DQ82" s="865"/>
      <c r="DR82" s="866"/>
      <c r="DS82" s="866"/>
      <c r="DT82" s="866"/>
      <c r="DU82" s="867"/>
      <c r="DV82" s="862"/>
      <c r="DW82" s="863"/>
      <c r="DX82" s="863"/>
      <c r="DY82" s="863"/>
      <c r="DZ82" s="864"/>
      <c r="EA82" s="218"/>
    </row>
    <row r="83" spans="1:131" ht="26.25" customHeight="1" x14ac:dyDescent="0.2">
      <c r="A83" s="226">
        <v>16</v>
      </c>
      <c r="B83" s="876"/>
      <c r="C83" s="877"/>
      <c r="D83" s="877"/>
      <c r="E83" s="877"/>
      <c r="F83" s="877"/>
      <c r="G83" s="877"/>
      <c r="H83" s="877"/>
      <c r="I83" s="877"/>
      <c r="J83" s="877"/>
      <c r="K83" s="877"/>
      <c r="L83" s="877"/>
      <c r="M83" s="877"/>
      <c r="N83" s="877"/>
      <c r="O83" s="877"/>
      <c r="P83" s="878"/>
      <c r="Q83" s="879"/>
      <c r="R83" s="832"/>
      <c r="S83" s="832"/>
      <c r="T83" s="832"/>
      <c r="U83" s="832"/>
      <c r="V83" s="832"/>
      <c r="W83" s="832"/>
      <c r="X83" s="832"/>
      <c r="Y83" s="832"/>
      <c r="Z83" s="832"/>
      <c r="AA83" s="832"/>
      <c r="AB83" s="832"/>
      <c r="AC83" s="832"/>
      <c r="AD83" s="832"/>
      <c r="AE83" s="832"/>
      <c r="AF83" s="832"/>
      <c r="AG83" s="832"/>
      <c r="AH83" s="832"/>
      <c r="AI83" s="832"/>
      <c r="AJ83" s="832"/>
      <c r="AK83" s="832"/>
      <c r="AL83" s="832"/>
      <c r="AM83" s="832"/>
      <c r="AN83" s="832"/>
      <c r="AO83" s="832"/>
      <c r="AP83" s="832"/>
      <c r="AQ83" s="832"/>
      <c r="AR83" s="832"/>
      <c r="AS83" s="832"/>
      <c r="AT83" s="832"/>
      <c r="AU83" s="832"/>
      <c r="AV83" s="832"/>
      <c r="AW83" s="832"/>
      <c r="AX83" s="832"/>
      <c r="AY83" s="832"/>
      <c r="AZ83" s="834"/>
      <c r="BA83" s="834"/>
      <c r="BB83" s="834"/>
      <c r="BC83" s="834"/>
      <c r="BD83" s="835"/>
      <c r="BE83" s="229"/>
      <c r="BF83" s="229"/>
      <c r="BG83" s="229"/>
      <c r="BH83" s="229"/>
      <c r="BI83" s="229"/>
      <c r="BJ83" s="229"/>
      <c r="BK83" s="229"/>
      <c r="BL83" s="229"/>
      <c r="BM83" s="229"/>
      <c r="BN83" s="229"/>
      <c r="BO83" s="229"/>
      <c r="BP83" s="229"/>
      <c r="BQ83" s="226">
        <v>77</v>
      </c>
      <c r="BR83" s="231"/>
      <c r="BS83" s="862"/>
      <c r="BT83" s="863"/>
      <c r="BU83" s="863"/>
      <c r="BV83" s="863"/>
      <c r="BW83" s="863"/>
      <c r="BX83" s="863"/>
      <c r="BY83" s="863"/>
      <c r="BZ83" s="863"/>
      <c r="CA83" s="863"/>
      <c r="CB83" s="863"/>
      <c r="CC83" s="863"/>
      <c r="CD83" s="863"/>
      <c r="CE83" s="863"/>
      <c r="CF83" s="863"/>
      <c r="CG83" s="868"/>
      <c r="CH83" s="865"/>
      <c r="CI83" s="866"/>
      <c r="CJ83" s="866"/>
      <c r="CK83" s="866"/>
      <c r="CL83" s="867"/>
      <c r="CM83" s="865"/>
      <c r="CN83" s="866"/>
      <c r="CO83" s="866"/>
      <c r="CP83" s="866"/>
      <c r="CQ83" s="867"/>
      <c r="CR83" s="865"/>
      <c r="CS83" s="866"/>
      <c r="CT83" s="866"/>
      <c r="CU83" s="866"/>
      <c r="CV83" s="867"/>
      <c r="CW83" s="865"/>
      <c r="CX83" s="866"/>
      <c r="CY83" s="866"/>
      <c r="CZ83" s="866"/>
      <c r="DA83" s="867"/>
      <c r="DB83" s="865"/>
      <c r="DC83" s="866"/>
      <c r="DD83" s="866"/>
      <c r="DE83" s="866"/>
      <c r="DF83" s="867"/>
      <c r="DG83" s="865"/>
      <c r="DH83" s="866"/>
      <c r="DI83" s="866"/>
      <c r="DJ83" s="866"/>
      <c r="DK83" s="867"/>
      <c r="DL83" s="865"/>
      <c r="DM83" s="866"/>
      <c r="DN83" s="866"/>
      <c r="DO83" s="866"/>
      <c r="DP83" s="867"/>
      <c r="DQ83" s="865"/>
      <c r="DR83" s="866"/>
      <c r="DS83" s="866"/>
      <c r="DT83" s="866"/>
      <c r="DU83" s="867"/>
      <c r="DV83" s="862"/>
      <c r="DW83" s="863"/>
      <c r="DX83" s="863"/>
      <c r="DY83" s="863"/>
      <c r="DZ83" s="864"/>
      <c r="EA83" s="218"/>
    </row>
    <row r="84" spans="1:131" ht="26.25" customHeight="1" x14ac:dyDescent="0.2">
      <c r="A84" s="226">
        <v>17</v>
      </c>
      <c r="B84" s="876"/>
      <c r="C84" s="877"/>
      <c r="D84" s="877"/>
      <c r="E84" s="877"/>
      <c r="F84" s="877"/>
      <c r="G84" s="877"/>
      <c r="H84" s="877"/>
      <c r="I84" s="877"/>
      <c r="J84" s="877"/>
      <c r="K84" s="877"/>
      <c r="L84" s="877"/>
      <c r="M84" s="877"/>
      <c r="N84" s="877"/>
      <c r="O84" s="877"/>
      <c r="P84" s="878"/>
      <c r="Q84" s="879"/>
      <c r="R84" s="832"/>
      <c r="S84" s="832"/>
      <c r="T84" s="832"/>
      <c r="U84" s="832"/>
      <c r="V84" s="832"/>
      <c r="W84" s="832"/>
      <c r="X84" s="832"/>
      <c r="Y84" s="832"/>
      <c r="Z84" s="832"/>
      <c r="AA84" s="832"/>
      <c r="AB84" s="832"/>
      <c r="AC84" s="832"/>
      <c r="AD84" s="832"/>
      <c r="AE84" s="832"/>
      <c r="AF84" s="832"/>
      <c r="AG84" s="832"/>
      <c r="AH84" s="832"/>
      <c r="AI84" s="832"/>
      <c r="AJ84" s="832"/>
      <c r="AK84" s="832"/>
      <c r="AL84" s="832"/>
      <c r="AM84" s="832"/>
      <c r="AN84" s="832"/>
      <c r="AO84" s="832"/>
      <c r="AP84" s="832"/>
      <c r="AQ84" s="832"/>
      <c r="AR84" s="832"/>
      <c r="AS84" s="832"/>
      <c r="AT84" s="832"/>
      <c r="AU84" s="832"/>
      <c r="AV84" s="832"/>
      <c r="AW84" s="832"/>
      <c r="AX84" s="832"/>
      <c r="AY84" s="832"/>
      <c r="AZ84" s="834"/>
      <c r="BA84" s="834"/>
      <c r="BB84" s="834"/>
      <c r="BC84" s="834"/>
      <c r="BD84" s="835"/>
      <c r="BE84" s="229"/>
      <c r="BF84" s="229"/>
      <c r="BG84" s="229"/>
      <c r="BH84" s="229"/>
      <c r="BI84" s="229"/>
      <c r="BJ84" s="229"/>
      <c r="BK84" s="229"/>
      <c r="BL84" s="229"/>
      <c r="BM84" s="229"/>
      <c r="BN84" s="229"/>
      <c r="BO84" s="229"/>
      <c r="BP84" s="229"/>
      <c r="BQ84" s="226">
        <v>78</v>
      </c>
      <c r="BR84" s="231"/>
      <c r="BS84" s="862"/>
      <c r="BT84" s="863"/>
      <c r="BU84" s="863"/>
      <c r="BV84" s="863"/>
      <c r="BW84" s="863"/>
      <c r="BX84" s="863"/>
      <c r="BY84" s="863"/>
      <c r="BZ84" s="863"/>
      <c r="CA84" s="863"/>
      <c r="CB84" s="863"/>
      <c r="CC84" s="863"/>
      <c r="CD84" s="863"/>
      <c r="CE84" s="863"/>
      <c r="CF84" s="863"/>
      <c r="CG84" s="868"/>
      <c r="CH84" s="865"/>
      <c r="CI84" s="866"/>
      <c r="CJ84" s="866"/>
      <c r="CK84" s="866"/>
      <c r="CL84" s="867"/>
      <c r="CM84" s="865"/>
      <c r="CN84" s="866"/>
      <c r="CO84" s="866"/>
      <c r="CP84" s="866"/>
      <c r="CQ84" s="867"/>
      <c r="CR84" s="865"/>
      <c r="CS84" s="866"/>
      <c r="CT84" s="866"/>
      <c r="CU84" s="866"/>
      <c r="CV84" s="867"/>
      <c r="CW84" s="865"/>
      <c r="CX84" s="866"/>
      <c r="CY84" s="866"/>
      <c r="CZ84" s="866"/>
      <c r="DA84" s="867"/>
      <c r="DB84" s="865"/>
      <c r="DC84" s="866"/>
      <c r="DD84" s="866"/>
      <c r="DE84" s="866"/>
      <c r="DF84" s="867"/>
      <c r="DG84" s="865"/>
      <c r="DH84" s="866"/>
      <c r="DI84" s="866"/>
      <c r="DJ84" s="866"/>
      <c r="DK84" s="867"/>
      <c r="DL84" s="865"/>
      <c r="DM84" s="866"/>
      <c r="DN84" s="866"/>
      <c r="DO84" s="866"/>
      <c r="DP84" s="867"/>
      <c r="DQ84" s="865"/>
      <c r="DR84" s="866"/>
      <c r="DS84" s="866"/>
      <c r="DT84" s="866"/>
      <c r="DU84" s="867"/>
      <c r="DV84" s="862"/>
      <c r="DW84" s="863"/>
      <c r="DX84" s="863"/>
      <c r="DY84" s="863"/>
      <c r="DZ84" s="864"/>
      <c r="EA84" s="218"/>
    </row>
    <row r="85" spans="1:131" ht="26.25" customHeight="1" x14ac:dyDescent="0.2">
      <c r="A85" s="226">
        <v>18</v>
      </c>
      <c r="B85" s="876"/>
      <c r="C85" s="877"/>
      <c r="D85" s="877"/>
      <c r="E85" s="877"/>
      <c r="F85" s="877"/>
      <c r="G85" s="877"/>
      <c r="H85" s="877"/>
      <c r="I85" s="877"/>
      <c r="J85" s="877"/>
      <c r="K85" s="877"/>
      <c r="L85" s="877"/>
      <c r="M85" s="877"/>
      <c r="N85" s="877"/>
      <c r="O85" s="877"/>
      <c r="P85" s="878"/>
      <c r="Q85" s="879"/>
      <c r="R85" s="832"/>
      <c r="S85" s="832"/>
      <c r="T85" s="832"/>
      <c r="U85" s="832"/>
      <c r="V85" s="832"/>
      <c r="W85" s="832"/>
      <c r="X85" s="832"/>
      <c r="Y85" s="832"/>
      <c r="Z85" s="832"/>
      <c r="AA85" s="832"/>
      <c r="AB85" s="832"/>
      <c r="AC85" s="832"/>
      <c r="AD85" s="832"/>
      <c r="AE85" s="832"/>
      <c r="AF85" s="832"/>
      <c r="AG85" s="832"/>
      <c r="AH85" s="832"/>
      <c r="AI85" s="832"/>
      <c r="AJ85" s="832"/>
      <c r="AK85" s="832"/>
      <c r="AL85" s="832"/>
      <c r="AM85" s="832"/>
      <c r="AN85" s="832"/>
      <c r="AO85" s="832"/>
      <c r="AP85" s="832"/>
      <c r="AQ85" s="832"/>
      <c r="AR85" s="832"/>
      <c r="AS85" s="832"/>
      <c r="AT85" s="832"/>
      <c r="AU85" s="832"/>
      <c r="AV85" s="832"/>
      <c r="AW85" s="832"/>
      <c r="AX85" s="832"/>
      <c r="AY85" s="832"/>
      <c r="AZ85" s="834"/>
      <c r="BA85" s="834"/>
      <c r="BB85" s="834"/>
      <c r="BC85" s="834"/>
      <c r="BD85" s="835"/>
      <c r="BE85" s="229"/>
      <c r="BF85" s="229"/>
      <c r="BG85" s="229"/>
      <c r="BH85" s="229"/>
      <c r="BI85" s="229"/>
      <c r="BJ85" s="229"/>
      <c r="BK85" s="229"/>
      <c r="BL85" s="229"/>
      <c r="BM85" s="229"/>
      <c r="BN85" s="229"/>
      <c r="BO85" s="229"/>
      <c r="BP85" s="229"/>
      <c r="BQ85" s="226">
        <v>79</v>
      </c>
      <c r="BR85" s="231"/>
      <c r="BS85" s="862"/>
      <c r="BT85" s="863"/>
      <c r="BU85" s="863"/>
      <c r="BV85" s="863"/>
      <c r="BW85" s="863"/>
      <c r="BX85" s="863"/>
      <c r="BY85" s="863"/>
      <c r="BZ85" s="863"/>
      <c r="CA85" s="863"/>
      <c r="CB85" s="863"/>
      <c r="CC85" s="863"/>
      <c r="CD85" s="863"/>
      <c r="CE85" s="863"/>
      <c r="CF85" s="863"/>
      <c r="CG85" s="868"/>
      <c r="CH85" s="865"/>
      <c r="CI85" s="866"/>
      <c r="CJ85" s="866"/>
      <c r="CK85" s="866"/>
      <c r="CL85" s="867"/>
      <c r="CM85" s="865"/>
      <c r="CN85" s="866"/>
      <c r="CO85" s="866"/>
      <c r="CP85" s="866"/>
      <c r="CQ85" s="867"/>
      <c r="CR85" s="865"/>
      <c r="CS85" s="866"/>
      <c r="CT85" s="866"/>
      <c r="CU85" s="866"/>
      <c r="CV85" s="867"/>
      <c r="CW85" s="865"/>
      <c r="CX85" s="866"/>
      <c r="CY85" s="866"/>
      <c r="CZ85" s="866"/>
      <c r="DA85" s="867"/>
      <c r="DB85" s="865"/>
      <c r="DC85" s="866"/>
      <c r="DD85" s="866"/>
      <c r="DE85" s="866"/>
      <c r="DF85" s="867"/>
      <c r="DG85" s="865"/>
      <c r="DH85" s="866"/>
      <c r="DI85" s="866"/>
      <c r="DJ85" s="866"/>
      <c r="DK85" s="867"/>
      <c r="DL85" s="865"/>
      <c r="DM85" s="866"/>
      <c r="DN85" s="866"/>
      <c r="DO85" s="866"/>
      <c r="DP85" s="867"/>
      <c r="DQ85" s="865"/>
      <c r="DR85" s="866"/>
      <c r="DS85" s="866"/>
      <c r="DT85" s="866"/>
      <c r="DU85" s="867"/>
      <c r="DV85" s="862"/>
      <c r="DW85" s="863"/>
      <c r="DX85" s="863"/>
      <c r="DY85" s="863"/>
      <c r="DZ85" s="864"/>
      <c r="EA85" s="218"/>
    </row>
    <row r="86" spans="1:131" ht="26.25" customHeight="1" x14ac:dyDescent="0.2">
      <c r="A86" s="226">
        <v>19</v>
      </c>
      <c r="B86" s="876"/>
      <c r="C86" s="877"/>
      <c r="D86" s="877"/>
      <c r="E86" s="877"/>
      <c r="F86" s="877"/>
      <c r="G86" s="877"/>
      <c r="H86" s="877"/>
      <c r="I86" s="877"/>
      <c r="J86" s="877"/>
      <c r="K86" s="877"/>
      <c r="L86" s="877"/>
      <c r="M86" s="877"/>
      <c r="N86" s="877"/>
      <c r="O86" s="877"/>
      <c r="P86" s="878"/>
      <c r="Q86" s="879"/>
      <c r="R86" s="832"/>
      <c r="S86" s="832"/>
      <c r="T86" s="832"/>
      <c r="U86" s="832"/>
      <c r="V86" s="832"/>
      <c r="W86" s="832"/>
      <c r="X86" s="832"/>
      <c r="Y86" s="832"/>
      <c r="Z86" s="832"/>
      <c r="AA86" s="832"/>
      <c r="AB86" s="832"/>
      <c r="AC86" s="832"/>
      <c r="AD86" s="832"/>
      <c r="AE86" s="832"/>
      <c r="AF86" s="832"/>
      <c r="AG86" s="832"/>
      <c r="AH86" s="832"/>
      <c r="AI86" s="832"/>
      <c r="AJ86" s="832"/>
      <c r="AK86" s="832"/>
      <c r="AL86" s="832"/>
      <c r="AM86" s="832"/>
      <c r="AN86" s="832"/>
      <c r="AO86" s="832"/>
      <c r="AP86" s="832"/>
      <c r="AQ86" s="832"/>
      <c r="AR86" s="832"/>
      <c r="AS86" s="832"/>
      <c r="AT86" s="832"/>
      <c r="AU86" s="832"/>
      <c r="AV86" s="832"/>
      <c r="AW86" s="832"/>
      <c r="AX86" s="832"/>
      <c r="AY86" s="832"/>
      <c r="AZ86" s="834"/>
      <c r="BA86" s="834"/>
      <c r="BB86" s="834"/>
      <c r="BC86" s="834"/>
      <c r="BD86" s="835"/>
      <c r="BE86" s="229"/>
      <c r="BF86" s="229"/>
      <c r="BG86" s="229"/>
      <c r="BH86" s="229"/>
      <c r="BI86" s="229"/>
      <c r="BJ86" s="229"/>
      <c r="BK86" s="229"/>
      <c r="BL86" s="229"/>
      <c r="BM86" s="229"/>
      <c r="BN86" s="229"/>
      <c r="BO86" s="229"/>
      <c r="BP86" s="229"/>
      <c r="BQ86" s="226">
        <v>80</v>
      </c>
      <c r="BR86" s="231"/>
      <c r="BS86" s="862"/>
      <c r="BT86" s="863"/>
      <c r="BU86" s="863"/>
      <c r="BV86" s="863"/>
      <c r="BW86" s="863"/>
      <c r="BX86" s="863"/>
      <c r="BY86" s="863"/>
      <c r="BZ86" s="863"/>
      <c r="CA86" s="863"/>
      <c r="CB86" s="863"/>
      <c r="CC86" s="863"/>
      <c r="CD86" s="863"/>
      <c r="CE86" s="863"/>
      <c r="CF86" s="863"/>
      <c r="CG86" s="868"/>
      <c r="CH86" s="865"/>
      <c r="CI86" s="866"/>
      <c r="CJ86" s="866"/>
      <c r="CK86" s="866"/>
      <c r="CL86" s="867"/>
      <c r="CM86" s="865"/>
      <c r="CN86" s="866"/>
      <c r="CO86" s="866"/>
      <c r="CP86" s="866"/>
      <c r="CQ86" s="867"/>
      <c r="CR86" s="865"/>
      <c r="CS86" s="866"/>
      <c r="CT86" s="866"/>
      <c r="CU86" s="866"/>
      <c r="CV86" s="867"/>
      <c r="CW86" s="865"/>
      <c r="CX86" s="866"/>
      <c r="CY86" s="866"/>
      <c r="CZ86" s="866"/>
      <c r="DA86" s="867"/>
      <c r="DB86" s="865"/>
      <c r="DC86" s="866"/>
      <c r="DD86" s="866"/>
      <c r="DE86" s="866"/>
      <c r="DF86" s="867"/>
      <c r="DG86" s="865"/>
      <c r="DH86" s="866"/>
      <c r="DI86" s="866"/>
      <c r="DJ86" s="866"/>
      <c r="DK86" s="867"/>
      <c r="DL86" s="865"/>
      <c r="DM86" s="866"/>
      <c r="DN86" s="866"/>
      <c r="DO86" s="866"/>
      <c r="DP86" s="867"/>
      <c r="DQ86" s="865"/>
      <c r="DR86" s="866"/>
      <c r="DS86" s="866"/>
      <c r="DT86" s="866"/>
      <c r="DU86" s="867"/>
      <c r="DV86" s="862"/>
      <c r="DW86" s="863"/>
      <c r="DX86" s="863"/>
      <c r="DY86" s="863"/>
      <c r="DZ86" s="864"/>
      <c r="EA86" s="218"/>
    </row>
    <row r="87" spans="1:131" ht="26.25" customHeight="1" x14ac:dyDescent="0.2">
      <c r="A87" s="232">
        <v>20</v>
      </c>
      <c r="B87" s="883"/>
      <c r="C87" s="884"/>
      <c r="D87" s="884"/>
      <c r="E87" s="884"/>
      <c r="F87" s="884"/>
      <c r="G87" s="884"/>
      <c r="H87" s="884"/>
      <c r="I87" s="884"/>
      <c r="J87" s="884"/>
      <c r="K87" s="884"/>
      <c r="L87" s="884"/>
      <c r="M87" s="884"/>
      <c r="N87" s="884"/>
      <c r="O87" s="884"/>
      <c r="P87" s="885"/>
      <c r="Q87" s="886"/>
      <c r="R87" s="887"/>
      <c r="S87" s="887"/>
      <c r="T87" s="887"/>
      <c r="U87" s="887"/>
      <c r="V87" s="887"/>
      <c r="W87" s="887"/>
      <c r="X87" s="887"/>
      <c r="Y87" s="887"/>
      <c r="Z87" s="887"/>
      <c r="AA87" s="887"/>
      <c r="AB87" s="887"/>
      <c r="AC87" s="887"/>
      <c r="AD87" s="887"/>
      <c r="AE87" s="887"/>
      <c r="AF87" s="887"/>
      <c r="AG87" s="887"/>
      <c r="AH87" s="887"/>
      <c r="AI87" s="887"/>
      <c r="AJ87" s="887"/>
      <c r="AK87" s="887"/>
      <c r="AL87" s="887"/>
      <c r="AM87" s="887"/>
      <c r="AN87" s="887"/>
      <c r="AO87" s="887"/>
      <c r="AP87" s="887"/>
      <c r="AQ87" s="887"/>
      <c r="AR87" s="887"/>
      <c r="AS87" s="887"/>
      <c r="AT87" s="887"/>
      <c r="AU87" s="887"/>
      <c r="AV87" s="887"/>
      <c r="AW87" s="887"/>
      <c r="AX87" s="887"/>
      <c r="AY87" s="887"/>
      <c r="AZ87" s="888"/>
      <c r="BA87" s="888"/>
      <c r="BB87" s="888"/>
      <c r="BC87" s="888"/>
      <c r="BD87" s="889"/>
      <c r="BE87" s="229"/>
      <c r="BF87" s="229"/>
      <c r="BG87" s="229"/>
      <c r="BH87" s="229"/>
      <c r="BI87" s="229"/>
      <c r="BJ87" s="229"/>
      <c r="BK87" s="229"/>
      <c r="BL87" s="229"/>
      <c r="BM87" s="229"/>
      <c r="BN87" s="229"/>
      <c r="BO87" s="229"/>
      <c r="BP87" s="229"/>
      <c r="BQ87" s="226">
        <v>81</v>
      </c>
      <c r="BR87" s="231"/>
      <c r="BS87" s="862"/>
      <c r="BT87" s="863"/>
      <c r="BU87" s="863"/>
      <c r="BV87" s="863"/>
      <c r="BW87" s="863"/>
      <c r="BX87" s="863"/>
      <c r="BY87" s="863"/>
      <c r="BZ87" s="863"/>
      <c r="CA87" s="863"/>
      <c r="CB87" s="863"/>
      <c r="CC87" s="863"/>
      <c r="CD87" s="863"/>
      <c r="CE87" s="863"/>
      <c r="CF87" s="863"/>
      <c r="CG87" s="868"/>
      <c r="CH87" s="865"/>
      <c r="CI87" s="866"/>
      <c r="CJ87" s="866"/>
      <c r="CK87" s="866"/>
      <c r="CL87" s="867"/>
      <c r="CM87" s="865"/>
      <c r="CN87" s="866"/>
      <c r="CO87" s="866"/>
      <c r="CP87" s="866"/>
      <c r="CQ87" s="867"/>
      <c r="CR87" s="865"/>
      <c r="CS87" s="866"/>
      <c r="CT87" s="866"/>
      <c r="CU87" s="866"/>
      <c r="CV87" s="867"/>
      <c r="CW87" s="865"/>
      <c r="CX87" s="866"/>
      <c r="CY87" s="866"/>
      <c r="CZ87" s="866"/>
      <c r="DA87" s="867"/>
      <c r="DB87" s="865"/>
      <c r="DC87" s="866"/>
      <c r="DD87" s="866"/>
      <c r="DE87" s="866"/>
      <c r="DF87" s="867"/>
      <c r="DG87" s="865"/>
      <c r="DH87" s="866"/>
      <c r="DI87" s="866"/>
      <c r="DJ87" s="866"/>
      <c r="DK87" s="867"/>
      <c r="DL87" s="865"/>
      <c r="DM87" s="866"/>
      <c r="DN87" s="866"/>
      <c r="DO87" s="866"/>
      <c r="DP87" s="867"/>
      <c r="DQ87" s="865"/>
      <c r="DR87" s="866"/>
      <c r="DS87" s="866"/>
      <c r="DT87" s="866"/>
      <c r="DU87" s="867"/>
      <c r="DV87" s="862"/>
      <c r="DW87" s="863"/>
      <c r="DX87" s="863"/>
      <c r="DY87" s="863"/>
      <c r="DZ87" s="864"/>
      <c r="EA87" s="218"/>
    </row>
    <row r="88" spans="1:131" ht="26.25" customHeight="1" thickBot="1" x14ac:dyDescent="0.25">
      <c r="A88" s="228" t="s">
        <v>376</v>
      </c>
      <c r="B88" s="789" t="s">
        <v>399</v>
      </c>
      <c r="C88" s="790"/>
      <c r="D88" s="790"/>
      <c r="E88" s="790"/>
      <c r="F88" s="790"/>
      <c r="G88" s="790"/>
      <c r="H88" s="790"/>
      <c r="I88" s="790"/>
      <c r="J88" s="790"/>
      <c r="K88" s="790"/>
      <c r="L88" s="790"/>
      <c r="M88" s="790"/>
      <c r="N88" s="790"/>
      <c r="O88" s="790"/>
      <c r="P88" s="791"/>
      <c r="Q88" s="843"/>
      <c r="R88" s="844"/>
      <c r="S88" s="844"/>
      <c r="T88" s="844"/>
      <c r="U88" s="844"/>
      <c r="V88" s="844"/>
      <c r="W88" s="844"/>
      <c r="X88" s="844"/>
      <c r="Y88" s="844"/>
      <c r="Z88" s="844"/>
      <c r="AA88" s="844"/>
      <c r="AB88" s="844"/>
      <c r="AC88" s="844"/>
      <c r="AD88" s="844"/>
      <c r="AE88" s="844"/>
      <c r="AF88" s="847">
        <v>3847</v>
      </c>
      <c r="AG88" s="847"/>
      <c r="AH88" s="847"/>
      <c r="AI88" s="847"/>
      <c r="AJ88" s="847"/>
      <c r="AK88" s="844"/>
      <c r="AL88" s="844"/>
      <c r="AM88" s="844"/>
      <c r="AN88" s="844"/>
      <c r="AO88" s="844"/>
      <c r="AP88" s="847">
        <v>6166</v>
      </c>
      <c r="AQ88" s="847"/>
      <c r="AR88" s="847"/>
      <c r="AS88" s="847"/>
      <c r="AT88" s="847"/>
      <c r="AU88" s="847">
        <v>422</v>
      </c>
      <c r="AV88" s="847"/>
      <c r="AW88" s="847"/>
      <c r="AX88" s="847"/>
      <c r="AY88" s="847"/>
      <c r="AZ88" s="852"/>
      <c r="BA88" s="852"/>
      <c r="BB88" s="852"/>
      <c r="BC88" s="852"/>
      <c r="BD88" s="853"/>
      <c r="BE88" s="229"/>
      <c r="BF88" s="229"/>
      <c r="BG88" s="229"/>
      <c r="BH88" s="229"/>
      <c r="BI88" s="229"/>
      <c r="BJ88" s="229"/>
      <c r="BK88" s="229"/>
      <c r="BL88" s="229"/>
      <c r="BM88" s="229"/>
      <c r="BN88" s="229"/>
      <c r="BO88" s="229"/>
      <c r="BP88" s="229"/>
      <c r="BQ88" s="226">
        <v>82</v>
      </c>
      <c r="BR88" s="231"/>
      <c r="BS88" s="862"/>
      <c r="BT88" s="863"/>
      <c r="BU88" s="863"/>
      <c r="BV88" s="863"/>
      <c r="BW88" s="863"/>
      <c r="BX88" s="863"/>
      <c r="BY88" s="863"/>
      <c r="BZ88" s="863"/>
      <c r="CA88" s="863"/>
      <c r="CB88" s="863"/>
      <c r="CC88" s="863"/>
      <c r="CD88" s="863"/>
      <c r="CE88" s="863"/>
      <c r="CF88" s="863"/>
      <c r="CG88" s="868"/>
      <c r="CH88" s="865"/>
      <c r="CI88" s="866"/>
      <c r="CJ88" s="866"/>
      <c r="CK88" s="866"/>
      <c r="CL88" s="867"/>
      <c r="CM88" s="865"/>
      <c r="CN88" s="866"/>
      <c r="CO88" s="866"/>
      <c r="CP88" s="866"/>
      <c r="CQ88" s="867"/>
      <c r="CR88" s="865"/>
      <c r="CS88" s="866"/>
      <c r="CT88" s="866"/>
      <c r="CU88" s="866"/>
      <c r="CV88" s="867"/>
      <c r="CW88" s="865"/>
      <c r="CX88" s="866"/>
      <c r="CY88" s="866"/>
      <c r="CZ88" s="866"/>
      <c r="DA88" s="867"/>
      <c r="DB88" s="865"/>
      <c r="DC88" s="866"/>
      <c r="DD88" s="866"/>
      <c r="DE88" s="866"/>
      <c r="DF88" s="867"/>
      <c r="DG88" s="865"/>
      <c r="DH88" s="866"/>
      <c r="DI88" s="866"/>
      <c r="DJ88" s="866"/>
      <c r="DK88" s="867"/>
      <c r="DL88" s="865"/>
      <c r="DM88" s="866"/>
      <c r="DN88" s="866"/>
      <c r="DO88" s="866"/>
      <c r="DP88" s="867"/>
      <c r="DQ88" s="865"/>
      <c r="DR88" s="866"/>
      <c r="DS88" s="866"/>
      <c r="DT88" s="866"/>
      <c r="DU88" s="867"/>
      <c r="DV88" s="862"/>
      <c r="DW88" s="863"/>
      <c r="DX88" s="863"/>
      <c r="DY88" s="863"/>
      <c r="DZ88" s="864"/>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62"/>
      <c r="BT89" s="863"/>
      <c r="BU89" s="863"/>
      <c r="BV89" s="863"/>
      <c r="BW89" s="863"/>
      <c r="BX89" s="863"/>
      <c r="BY89" s="863"/>
      <c r="BZ89" s="863"/>
      <c r="CA89" s="863"/>
      <c r="CB89" s="863"/>
      <c r="CC89" s="863"/>
      <c r="CD89" s="863"/>
      <c r="CE89" s="863"/>
      <c r="CF89" s="863"/>
      <c r="CG89" s="868"/>
      <c r="CH89" s="865"/>
      <c r="CI89" s="866"/>
      <c r="CJ89" s="866"/>
      <c r="CK89" s="866"/>
      <c r="CL89" s="867"/>
      <c r="CM89" s="865"/>
      <c r="CN89" s="866"/>
      <c r="CO89" s="866"/>
      <c r="CP89" s="866"/>
      <c r="CQ89" s="867"/>
      <c r="CR89" s="865"/>
      <c r="CS89" s="866"/>
      <c r="CT89" s="866"/>
      <c r="CU89" s="866"/>
      <c r="CV89" s="867"/>
      <c r="CW89" s="865"/>
      <c r="CX89" s="866"/>
      <c r="CY89" s="866"/>
      <c r="CZ89" s="866"/>
      <c r="DA89" s="867"/>
      <c r="DB89" s="865"/>
      <c r="DC89" s="866"/>
      <c r="DD89" s="866"/>
      <c r="DE89" s="866"/>
      <c r="DF89" s="867"/>
      <c r="DG89" s="865"/>
      <c r="DH89" s="866"/>
      <c r="DI89" s="866"/>
      <c r="DJ89" s="866"/>
      <c r="DK89" s="867"/>
      <c r="DL89" s="865"/>
      <c r="DM89" s="866"/>
      <c r="DN89" s="866"/>
      <c r="DO89" s="866"/>
      <c r="DP89" s="867"/>
      <c r="DQ89" s="865"/>
      <c r="DR89" s="866"/>
      <c r="DS89" s="866"/>
      <c r="DT89" s="866"/>
      <c r="DU89" s="867"/>
      <c r="DV89" s="862"/>
      <c r="DW89" s="863"/>
      <c r="DX89" s="863"/>
      <c r="DY89" s="863"/>
      <c r="DZ89" s="864"/>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62"/>
      <c r="BT90" s="863"/>
      <c r="BU90" s="863"/>
      <c r="BV90" s="863"/>
      <c r="BW90" s="863"/>
      <c r="BX90" s="863"/>
      <c r="BY90" s="863"/>
      <c r="BZ90" s="863"/>
      <c r="CA90" s="863"/>
      <c r="CB90" s="863"/>
      <c r="CC90" s="863"/>
      <c r="CD90" s="863"/>
      <c r="CE90" s="863"/>
      <c r="CF90" s="863"/>
      <c r="CG90" s="868"/>
      <c r="CH90" s="865"/>
      <c r="CI90" s="866"/>
      <c r="CJ90" s="866"/>
      <c r="CK90" s="866"/>
      <c r="CL90" s="867"/>
      <c r="CM90" s="865"/>
      <c r="CN90" s="866"/>
      <c r="CO90" s="866"/>
      <c r="CP90" s="866"/>
      <c r="CQ90" s="867"/>
      <c r="CR90" s="865"/>
      <c r="CS90" s="866"/>
      <c r="CT90" s="866"/>
      <c r="CU90" s="866"/>
      <c r="CV90" s="867"/>
      <c r="CW90" s="865"/>
      <c r="CX90" s="866"/>
      <c r="CY90" s="866"/>
      <c r="CZ90" s="866"/>
      <c r="DA90" s="867"/>
      <c r="DB90" s="865"/>
      <c r="DC90" s="866"/>
      <c r="DD90" s="866"/>
      <c r="DE90" s="866"/>
      <c r="DF90" s="867"/>
      <c r="DG90" s="865"/>
      <c r="DH90" s="866"/>
      <c r="DI90" s="866"/>
      <c r="DJ90" s="866"/>
      <c r="DK90" s="867"/>
      <c r="DL90" s="865"/>
      <c r="DM90" s="866"/>
      <c r="DN90" s="866"/>
      <c r="DO90" s="866"/>
      <c r="DP90" s="867"/>
      <c r="DQ90" s="865"/>
      <c r="DR90" s="866"/>
      <c r="DS90" s="866"/>
      <c r="DT90" s="866"/>
      <c r="DU90" s="867"/>
      <c r="DV90" s="862"/>
      <c r="DW90" s="863"/>
      <c r="DX90" s="863"/>
      <c r="DY90" s="863"/>
      <c r="DZ90" s="864"/>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62"/>
      <c r="BT91" s="863"/>
      <c r="BU91" s="863"/>
      <c r="BV91" s="863"/>
      <c r="BW91" s="863"/>
      <c r="BX91" s="863"/>
      <c r="BY91" s="863"/>
      <c r="BZ91" s="863"/>
      <c r="CA91" s="863"/>
      <c r="CB91" s="863"/>
      <c r="CC91" s="863"/>
      <c r="CD91" s="863"/>
      <c r="CE91" s="863"/>
      <c r="CF91" s="863"/>
      <c r="CG91" s="868"/>
      <c r="CH91" s="865"/>
      <c r="CI91" s="866"/>
      <c r="CJ91" s="866"/>
      <c r="CK91" s="866"/>
      <c r="CL91" s="867"/>
      <c r="CM91" s="865"/>
      <c r="CN91" s="866"/>
      <c r="CO91" s="866"/>
      <c r="CP91" s="866"/>
      <c r="CQ91" s="867"/>
      <c r="CR91" s="865"/>
      <c r="CS91" s="866"/>
      <c r="CT91" s="866"/>
      <c r="CU91" s="866"/>
      <c r="CV91" s="867"/>
      <c r="CW91" s="865"/>
      <c r="CX91" s="866"/>
      <c r="CY91" s="866"/>
      <c r="CZ91" s="866"/>
      <c r="DA91" s="867"/>
      <c r="DB91" s="865"/>
      <c r="DC91" s="866"/>
      <c r="DD91" s="866"/>
      <c r="DE91" s="866"/>
      <c r="DF91" s="867"/>
      <c r="DG91" s="865"/>
      <c r="DH91" s="866"/>
      <c r="DI91" s="866"/>
      <c r="DJ91" s="866"/>
      <c r="DK91" s="867"/>
      <c r="DL91" s="865"/>
      <c r="DM91" s="866"/>
      <c r="DN91" s="866"/>
      <c r="DO91" s="866"/>
      <c r="DP91" s="867"/>
      <c r="DQ91" s="865"/>
      <c r="DR91" s="866"/>
      <c r="DS91" s="866"/>
      <c r="DT91" s="866"/>
      <c r="DU91" s="867"/>
      <c r="DV91" s="862"/>
      <c r="DW91" s="863"/>
      <c r="DX91" s="863"/>
      <c r="DY91" s="863"/>
      <c r="DZ91" s="864"/>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62"/>
      <c r="BT92" s="863"/>
      <c r="BU92" s="863"/>
      <c r="BV92" s="863"/>
      <c r="BW92" s="863"/>
      <c r="BX92" s="863"/>
      <c r="BY92" s="863"/>
      <c r="BZ92" s="863"/>
      <c r="CA92" s="863"/>
      <c r="CB92" s="863"/>
      <c r="CC92" s="863"/>
      <c r="CD92" s="863"/>
      <c r="CE92" s="863"/>
      <c r="CF92" s="863"/>
      <c r="CG92" s="868"/>
      <c r="CH92" s="865"/>
      <c r="CI92" s="866"/>
      <c r="CJ92" s="866"/>
      <c r="CK92" s="866"/>
      <c r="CL92" s="867"/>
      <c r="CM92" s="865"/>
      <c r="CN92" s="866"/>
      <c r="CO92" s="866"/>
      <c r="CP92" s="866"/>
      <c r="CQ92" s="867"/>
      <c r="CR92" s="865"/>
      <c r="CS92" s="866"/>
      <c r="CT92" s="866"/>
      <c r="CU92" s="866"/>
      <c r="CV92" s="867"/>
      <c r="CW92" s="865"/>
      <c r="CX92" s="866"/>
      <c r="CY92" s="866"/>
      <c r="CZ92" s="866"/>
      <c r="DA92" s="867"/>
      <c r="DB92" s="865"/>
      <c r="DC92" s="866"/>
      <c r="DD92" s="866"/>
      <c r="DE92" s="866"/>
      <c r="DF92" s="867"/>
      <c r="DG92" s="865"/>
      <c r="DH92" s="866"/>
      <c r="DI92" s="866"/>
      <c r="DJ92" s="866"/>
      <c r="DK92" s="867"/>
      <c r="DL92" s="865"/>
      <c r="DM92" s="866"/>
      <c r="DN92" s="866"/>
      <c r="DO92" s="866"/>
      <c r="DP92" s="867"/>
      <c r="DQ92" s="865"/>
      <c r="DR92" s="866"/>
      <c r="DS92" s="866"/>
      <c r="DT92" s="866"/>
      <c r="DU92" s="867"/>
      <c r="DV92" s="862"/>
      <c r="DW92" s="863"/>
      <c r="DX92" s="863"/>
      <c r="DY92" s="863"/>
      <c r="DZ92" s="864"/>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62"/>
      <c r="BT93" s="863"/>
      <c r="BU93" s="863"/>
      <c r="BV93" s="863"/>
      <c r="BW93" s="863"/>
      <c r="BX93" s="863"/>
      <c r="BY93" s="863"/>
      <c r="BZ93" s="863"/>
      <c r="CA93" s="863"/>
      <c r="CB93" s="863"/>
      <c r="CC93" s="863"/>
      <c r="CD93" s="863"/>
      <c r="CE93" s="863"/>
      <c r="CF93" s="863"/>
      <c r="CG93" s="868"/>
      <c r="CH93" s="865"/>
      <c r="CI93" s="866"/>
      <c r="CJ93" s="866"/>
      <c r="CK93" s="866"/>
      <c r="CL93" s="867"/>
      <c r="CM93" s="865"/>
      <c r="CN93" s="866"/>
      <c r="CO93" s="866"/>
      <c r="CP93" s="866"/>
      <c r="CQ93" s="867"/>
      <c r="CR93" s="865"/>
      <c r="CS93" s="866"/>
      <c r="CT93" s="866"/>
      <c r="CU93" s="866"/>
      <c r="CV93" s="867"/>
      <c r="CW93" s="865"/>
      <c r="CX93" s="866"/>
      <c r="CY93" s="866"/>
      <c r="CZ93" s="866"/>
      <c r="DA93" s="867"/>
      <c r="DB93" s="865"/>
      <c r="DC93" s="866"/>
      <c r="DD93" s="866"/>
      <c r="DE93" s="866"/>
      <c r="DF93" s="867"/>
      <c r="DG93" s="865"/>
      <c r="DH93" s="866"/>
      <c r="DI93" s="866"/>
      <c r="DJ93" s="866"/>
      <c r="DK93" s="867"/>
      <c r="DL93" s="865"/>
      <c r="DM93" s="866"/>
      <c r="DN93" s="866"/>
      <c r="DO93" s="866"/>
      <c r="DP93" s="867"/>
      <c r="DQ93" s="865"/>
      <c r="DR93" s="866"/>
      <c r="DS93" s="866"/>
      <c r="DT93" s="866"/>
      <c r="DU93" s="867"/>
      <c r="DV93" s="862"/>
      <c r="DW93" s="863"/>
      <c r="DX93" s="863"/>
      <c r="DY93" s="863"/>
      <c r="DZ93" s="864"/>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62"/>
      <c r="BT94" s="863"/>
      <c r="BU94" s="863"/>
      <c r="BV94" s="863"/>
      <c r="BW94" s="863"/>
      <c r="BX94" s="863"/>
      <c r="BY94" s="863"/>
      <c r="BZ94" s="863"/>
      <c r="CA94" s="863"/>
      <c r="CB94" s="863"/>
      <c r="CC94" s="863"/>
      <c r="CD94" s="863"/>
      <c r="CE94" s="863"/>
      <c r="CF94" s="863"/>
      <c r="CG94" s="868"/>
      <c r="CH94" s="865"/>
      <c r="CI94" s="866"/>
      <c r="CJ94" s="866"/>
      <c r="CK94" s="866"/>
      <c r="CL94" s="867"/>
      <c r="CM94" s="865"/>
      <c r="CN94" s="866"/>
      <c r="CO94" s="866"/>
      <c r="CP94" s="866"/>
      <c r="CQ94" s="867"/>
      <c r="CR94" s="865"/>
      <c r="CS94" s="866"/>
      <c r="CT94" s="866"/>
      <c r="CU94" s="866"/>
      <c r="CV94" s="867"/>
      <c r="CW94" s="865"/>
      <c r="CX94" s="866"/>
      <c r="CY94" s="866"/>
      <c r="CZ94" s="866"/>
      <c r="DA94" s="867"/>
      <c r="DB94" s="865"/>
      <c r="DC94" s="866"/>
      <c r="DD94" s="866"/>
      <c r="DE94" s="866"/>
      <c r="DF94" s="867"/>
      <c r="DG94" s="865"/>
      <c r="DH94" s="866"/>
      <c r="DI94" s="866"/>
      <c r="DJ94" s="866"/>
      <c r="DK94" s="867"/>
      <c r="DL94" s="865"/>
      <c r="DM94" s="866"/>
      <c r="DN94" s="866"/>
      <c r="DO94" s="866"/>
      <c r="DP94" s="867"/>
      <c r="DQ94" s="865"/>
      <c r="DR94" s="866"/>
      <c r="DS94" s="866"/>
      <c r="DT94" s="866"/>
      <c r="DU94" s="867"/>
      <c r="DV94" s="862"/>
      <c r="DW94" s="863"/>
      <c r="DX94" s="863"/>
      <c r="DY94" s="863"/>
      <c r="DZ94" s="864"/>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62"/>
      <c r="BT95" s="863"/>
      <c r="BU95" s="863"/>
      <c r="BV95" s="863"/>
      <c r="BW95" s="863"/>
      <c r="BX95" s="863"/>
      <c r="BY95" s="863"/>
      <c r="BZ95" s="863"/>
      <c r="CA95" s="863"/>
      <c r="CB95" s="863"/>
      <c r="CC95" s="863"/>
      <c r="CD95" s="863"/>
      <c r="CE95" s="863"/>
      <c r="CF95" s="863"/>
      <c r="CG95" s="868"/>
      <c r="CH95" s="865"/>
      <c r="CI95" s="866"/>
      <c r="CJ95" s="866"/>
      <c r="CK95" s="866"/>
      <c r="CL95" s="867"/>
      <c r="CM95" s="865"/>
      <c r="CN95" s="866"/>
      <c r="CO95" s="866"/>
      <c r="CP95" s="866"/>
      <c r="CQ95" s="867"/>
      <c r="CR95" s="865"/>
      <c r="CS95" s="866"/>
      <c r="CT95" s="866"/>
      <c r="CU95" s="866"/>
      <c r="CV95" s="867"/>
      <c r="CW95" s="865"/>
      <c r="CX95" s="866"/>
      <c r="CY95" s="866"/>
      <c r="CZ95" s="866"/>
      <c r="DA95" s="867"/>
      <c r="DB95" s="865"/>
      <c r="DC95" s="866"/>
      <c r="DD95" s="866"/>
      <c r="DE95" s="866"/>
      <c r="DF95" s="867"/>
      <c r="DG95" s="865"/>
      <c r="DH95" s="866"/>
      <c r="DI95" s="866"/>
      <c r="DJ95" s="866"/>
      <c r="DK95" s="867"/>
      <c r="DL95" s="865"/>
      <c r="DM95" s="866"/>
      <c r="DN95" s="866"/>
      <c r="DO95" s="866"/>
      <c r="DP95" s="867"/>
      <c r="DQ95" s="865"/>
      <c r="DR95" s="866"/>
      <c r="DS95" s="866"/>
      <c r="DT95" s="866"/>
      <c r="DU95" s="867"/>
      <c r="DV95" s="862"/>
      <c r="DW95" s="863"/>
      <c r="DX95" s="863"/>
      <c r="DY95" s="863"/>
      <c r="DZ95" s="864"/>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62"/>
      <c r="BT96" s="863"/>
      <c r="BU96" s="863"/>
      <c r="BV96" s="863"/>
      <c r="BW96" s="863"/>
      <c r="BX96" s="863"/>
      <c r="BY96" s="863"/>
      <c r="BZ96" s="863"/>
      <c r="CA96" s="863"/>
      <c r="CB96" s="863"/>
      <c r="CC96" s="863"/>
      <c r="CD96" s="863"/>
      <c r="CE96" s="863"/>
      <c r="CF96" s="863"/>
      <c r="CG96" s="868"/>
      <c r="CH96" s="865"/>
      <c r="CI96" s="866"/>
      <c r="CJ96" s="866"/>
      <c r="CK96" s="866"/>
      <c r="CL96" s="867"/>
      <c r="CM96" s="865"/>
      <c r="CN96" s="866"/>
      <c r="CO96" s="866"/>
      <c r="CP96" s="866"/>
      <c r="CQ96" s="867"/>
      <c r="CR96" s="865"/>
      <c r="CS96" s="866"/>
      <c r="CT96" s="866"/>
      <c r="CU96" s="866"/>
      <c r="CV96" s="867"/>
      <c r="CW96" s="865"/>
      <c r="CX96" s="866"/>
      <c r="CY96" s="866"/>
      <c r="CZ96" s="866"/>
      <c r="DA96" s="867"/>
      <c r="DB96" s="865"/>
      <c r="DC96" s="866"/>
      <c r="DD96" s="866"/>
      <c r="DE96" s="866"/>
      <c r="DF96" s="867"/>
      <c r="DG96" s="865"/>
      <c r="DH96" s="866"/>
      <c r="DI96" s="866"/>
      <c r="DJ96" s="866"/>
      <c r="DK96" s="867"/>
      <c r="DL96" s="865"/>
      <c r="DM96" s="866"/>
      <c r="DN96" s="866"/>
      <c r="DO96" s="866"/>
      <c r="DP96" s="867"/>
      <c r="DQ96" s="865"/>
      <c r="DR96" s="866"/>
      <c r="DS96" s="866"/>
      <c r="DT96" s="866"/>
      <c r="DU96" s="867"/>
      <c r="DV96" s="862"/>
      <c r="DW96" s="863"/>
      <c r="DX96" s="863"/>
      <c r="DY96" s="863"/>
      <c r="DZ96" s="864"/>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62"/>
      <c r="BT97" s="863"/>
      <c r="BU97" s="863"/>
      <c r="BV97" s="863"/>
      <c r="BW97" s="863"/>
      <c r="BX97" s="863"/>
      <c r="BY97" s="863"/>
      <c r="BZ97" s="863"/>
      <c r="CA97" s="863"/>
      <c r="CB97" s="863"/>
      <c r="CC97" s="863"/>
      <c r="CD97" s="863"/>
      <c r="CE97" s="863"/>
      <c r="CF97" s="863"/>
      <c r="CG97" s="868"/>
      <c r="CH97" s="865"/>
      <c r="CI97" s="866"/>
      <c r="CJ97" s="866"/>
      <c r="CK97" s="866"/>
      <c r="CL97" s="867"/>
      <c r="CM97" s="865"/>
      <c r="CN97" s="866"/>
      <c r="CO97" s="866"/>
      <c r="CP97" s="866"/>
      <c r="CQ97" s="867"/>
      <c r="CR97" s="865"/>
      <c r="CS97" s="866"/>
      <c r="CT97" s="866"/>
      <c r="CU97" s="866"/>
      <c r="CV97" s="867"/>
      <c r="CW97" s="865"/>
      <c r="CX97" s="866"/>
      <c r="CY97" s="866"/>
      <c r="CZ97" s="866"/>
      <c r="DA97" s="867"/>
      <c r="DB97" s="865"/>
      <c r="DC97" s="866"/>
      <c r="DD97" s="866"/>
      <c r="DE97" s="866"/>
      <c r="DF97" s="867"/>
      <c r="DG97" s="865"/>
      <c r="DH97" s="866"/>
      <c r="DI97" s="866"/>
      <c r="DJ97" s="866"/>
      <c r="DK97" s="867"/>
      <c r="DL97" s="865"/>
      <c r="DM97" s="866"/>
      <c r="DN97" s="866"/>
      <c r="DO97" s="866"/>
      <c r="DP97" s="867"/>
      <c r="DQ97" s="865"/>
      <c r="DR97" s="866"/>
      <c r="DS97" s="866"/>
      <c r="DT97" s="866"/>
      <c r="DU97" s="867"/>
      <c r="DV97" s="862"/>
      <c r="DW97" s="863"/>
      <c r="DX97" s="863"/>
      <c r="DY97" s="863"/>
      <c r="DZ97" s="864"/>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62"/>
      <c r="BT98" s="863"/>
      <c r="BU98" s="863"/>
      <c r="BV98" s="863"/>
      <c r="BW98" s="863"/>
      <c r="BX98" s="863"/>
      <c r="BY98" s="863"/>
      <c r="BZ98" s="863"/>
      <c r="CA98" s="863"/>
      <c r="CB98" s="863"/>
      <c r="CC98" s="863"/>
      <c r="CD98" s="863"/>
      <c r="CE98" s="863"/>
      <c r="CF98" s="863"/>
      <c r="CG98" s="868"/>
      <c r="CH98" s="865"/>
      <c r="CI98" s="866"/>
      <c r="CJ98" s="866"/>
      <c r="CK98" s="866"/>
      <c r="CL98" s="867"/>
      <c r="CM98" s="865"/>
      <c r="CN98" s="866"/>
      <c r="CO98" s="866"/>
      <c r="CP98" s="866"/>
      <c r="CQ98" s="867"/>
      <c r="CR98" s="865"/>
      <c r="CS98" s="866"/>
      <c r="CT98" s="866"/>
      <c r="CU98" s="866"/>
      <c r="CV98" s="867"/>
      <c r="CW98" s="865"/>
      <c r="CX98" s="866"/>
      <c r="CY98" s="866"/>
      <c r="CZ98" s="866"/>
      <c r="DA98" s="867"/>
      <c r="DB98" s="865"/>
      <c r="DC98" s="866"/>
      <c r="DD98" s="866"/>
      <c r="DE98" s="866"/>
      <c r="DF98" s="867"/>
      <c r="DG98" s="865"/>
      <c r="DH98" s="866"/>
      <c r="DI98" s="866"/>
      <c r="DJ98" s="866"/>
      <c r="DK98" s="867"/>
      <c r="DL98" s="865"/>
      <c r="DM98" s="866"/>
      <c r="DN98" s="866"/>
      <c r="DO98" s="866"/>
      <c r="DP98" s="867"/>
      <c r="DQ98" s="865"/>
      <c r="DR98" s="866"/>
      <c r="DS98" s="866"/>
      <c r="DT98" s="866"/>
      <c r="DU98" s="867"/>
      <c r="DV98" s="862"/>
      <c r="DW98" s="863"/>
      <c r="DX98" s="863"/>
      <c r="DY98" s="863"/>
      <c r="DZ98" s="864"/>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62"/>
      <c r="BT99" s="863"/>
      <c r="BU99" s="863"/>
      <c r="BV99" s="863"/>
      <c r="BW99" s="863"/>
      <c r="BX99" s="863"/>
      <c r="BY99" s="863"/>
      <c r="BZ99" s="863"/>
      <c r="CA99" s="863"/>
      <c r="CB99" s="863"/>
      <c r="CC99" s="863"/>
      <c r="CD99" s="863"/>
      <c r="CE99" s="863"/>
      <c r="CF99" s="863"/>
      <c r="CG99" s="868"/>
      <c r="CH99" s="865"/>
      <c r="CI99" s="866"/>
      <c r="CJ99" s="866"/>
      <c r="CK99" s="866"/>
      <c r="CL99" s="867"/>
      <c r="CM99" s="865"/>
      <c r="CN99" s="866"/>
      <c r="CO99" s="866"/>
      <c r="CP99" s="866"/>
      <c r="CQ99" s="867"/>
      <c r="CR99" s="865"/>
      <c r="CS99" s="866"/>
      <c r="CT99" s="866"/>
      <c r="CU99" s="866"/>
      <c r="CV99" s="867"/>
      <c r="CW99" s="865"/>
      <c r="CX99" s="866"/>
      <c r="CY99" s="866"/>
      <c r="CZ99" s="866"/>
      <c r="DA99" s="867"/>
      <c r="DB99" s="865"/>
      <c r="DC99" s="866"/>
      <c r="DD99" s="866"/>
      <c r="DE99" s="866"/>
      <c r="DF99" s="867"/>
      <c r="DG99" s="865"/>
      <c r="DH99" s="866"/>
      <c r="DI99" s="866"/>
      <c r="DJ99" s="866"/>
      <c r="DK99" s="867"/>
      <c r="DL99" s="865"/>
      <c r="DM99" s="866"/>
      <c r="DN99" s="866"/>
      <c r="DO99" s="866"/>
      <c r="DP99" s="867"/>
      <c r="DQ99" s="865"/>
      <c r="DR99" s="866"/>
      <c r="DS99" s="866"/>
      <c r="DT99" s="866"/>
      <c r="DU99" s="867"/>
      <c r="DV99" s="862"/>
      <c r="DW99" s="863"/>
      <c r="DX99" s="863"/>
      <c r="DY99" s="863"/>
      <c r="DZ99" s="864"/>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62"/>
      <c r="BT100" s="863"/>
      <c r="BU100" s="863"/>
      <c r="BV100" s="863"/>
      <c r="BW100" s="863"/>
      <c r="BX100" s="863"/>
      <c r="BY100" s="863"/>
      <c r="BZ100" s="863"/>
      <c r="CA100" s="863"/>
      <c r="CB100" s="863"/>
      <c r="CC100" s="863"/>
      <c r="CD100" s="863"/>
      <c r="CE100" s="863"/>
      <c r="CF100" s="863"/>
      <c r="CG100" s="868"/>
      <c r="CH100" s="865"/>
      <c r="CI100" s="866"/>
      <c r="CJ100" s="866"/>
      <c r="CK100" s="866"/>
      <c r="CL100" s="867"/>
      <c r="CM100" s="865"/>
      <c r="CN100" s="866"/>
      <c r="CO100" s="866"/>
      <c r="CP100" s="866"/>
      <c r="CQ100" s="867"/>
      <c r="CR100" s="865"/>
      <c r="CS100" s="866"/>
      <c r="CT100" s="866"/>
      <c r="CU100" s="866"/>
      <c r="CV100" s="867"/>
      <c r="CW100" s="865"/>
      <c r="CX100" s="866"/>
      <c r="CY100" s="866"/>
      <c r="CZ100" s="866"/>
      <c r="DA100" s="867"/>
      <c r="DB100" s="865"/>
      <c r="DC100" s="866"/>
      <c r="DD100" s="866"/>
      <c r="DE100" s="866"/>
      <c r="DF100" s="867"/>
      <c r="DG100" s="865"/>
      <c r="DH100" s="866"/>
      <c r="DI100" s="866"/>
      <c r="DJ100" s="866"/>
      <c r="DK100" s="867"/>
      <c r="DL100" s="865"/>
      <c r="DM100" s="866"/>
      <c r="DN100" s="866"/>
      <c r="DO100" s="866"/>
      <c r="DP100" s="867"/>
      <c r="DQ100" s="865"/>
      <c r="DR100" s="866"/>
      <c r="DS100" s="866"/>
      <c r="DT100" s="866"/>
      <c r="DU100" s="867"/>
      <c r="DV100" s="862"/>
      <c r="DW100" s="863"/>
      <c r="DX100" s="863"/>
      <c r="DY100" s="863"/>
      <c r="DZ100" s="864"/>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62"/>
      <c r="BT101" s="863"/>
      <c r="BU101" s="863"/>
      <c r="BV101" s="863"/>
      <c r="BW101" s="863"/>
      <c r="BX101" s="863"/>
      <c r="BY101" s="863"/>
      <c r="BZ101" s="863"/>
      <c r="CA101" s="863"/>
      <c r="CB101" s="863"/>
      <c r="CC101" s="863"/>
      <c r="CD101" s="863"/>
      <c r="CE101" s="863"/>
      <c r="CF101" s="863"/>
      <c r="CG101" s="868"/>
      <c r="CH101" s="865"/>
      <c r="CI101" s="866"/>
      <c r="CJ101" s="866"/>
      <c r="CK101" s="866"/>
      <c r="CL101" s="867"/>
      <c r="CM101" s="865"/>
      <c r="CN101" s="866"/>
      <c r="CO101" s="866"/>
      <c r="CP101" s="866"/>
      <c r="CQ101" s="867"/>
      <c r="CR101" s="865"/>
      <c r="CS101" s="866"/>
      <c r="CT101" s="866"/>
      <c r="CU101" s="866"/>
      <c r="CV101" s="867"/>
      <c r="CW101" s="865"/>
      <c r="CX101" s="866"/>
      <c r="CY101" s="866"/>
      <c r="CZ101" s="866"/>
      <c r="DA101" s="867"/>
      <c r="DB101" s="865"/>
      <c r="DC101" s="866"/>
      <c r="DD101" s="866"/>
      <c r="DE101" s="866"/>
      <c r="DF101" s="867"/>
      <c r="DG101" s="865"/>
      <c r="DH101" s="866"/>
      <c r="DI101" s="866"/>
      <c r="DJ101" s="866"/>
      <c r="DK101" s="867"/>
      <c r="DL101" s="865"/>
      <c r="DM101" s="866"/>
      <c r="DN101" s="866"/>
      <c r="DO101" s="866"/>
      <c r="DP101" s="867"/>
      <c r="DQ101" s="865"/>
      <c r="DR101" s="866"/>
      <c r="DS101" s="866"/>
      <c r="DT101" s="866"/>
      <c r="DU101" s="867"/>
      <c r="DV101" s="862"/>
      <c r="DW101" s="863"/>
      <c r="DX101" s="863"/>
      <c r="DY101" s="863"/>
      <c r="DZ101" s="864"/>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400</v>
      </c>
      <c r="BS102" s="790"/>
      <c r="BT102" s="790"/>
      <c r="BU102" s="790"/>
      <c r="BV102" s="790"/>
      <c r="BW102" s="790"/>
      <c r="BX102" s="790"/>
      <c r="BY102" s="790"/>
      <c r="BZ102" s="790"/>
      <c r="CA102" s="790"/>
      <c r="CB102" s="790"/>
      <c r="CC102" s="790"/>
      <c r="CD102" s="790"/>
      <c r="CE102" s="790"/>
      <c r="CF102" s="790"/>
      <c r="CG102" s="791"/>
      <c r="CH102" s="890"/>
      <c r="CI102" s="891"/>
      <c r="CJ102" s="891"/>
      <c r="CK102" s="891"/>
      <c r="CL102" s="892"/>
      <c r="CM102" s="890"/>
      <c r="CN102" s="891"/>
      <c r="CO102" s="891"/>
      <c r="CP102" s="891"/>
      <c r="CQ102" s="892"/>
      <c r="CR102" s="893">
        <v>5</v>
      </c>
      <c r="CS102" s="855"/>
      <c r="CT102" s="855"/>
      <c r="CU102" s="855"/>
      <c r="CV102" s="894"/>
      <c r="CW102" s="893"/>
      <c r="CX102" s="855"/>
      <c r="CY102" s="855"/>
      <c r="CZ102" s="855"/>
      <c r="DA102" s="894"/>
      <c r="DB102" s="893"/>
      <c r="DC102" s="855"/>
      <c r="DD102" s="855"/>
      <c r="DE102" s="855"/>
      <c r="DF102" s="894"/>
      <c r="DG102" s="893"/>
      <c r="DH102" s="855"/>
      <c r="DI102" s="855"/>
      <c r="DJ102" s="855"/>
      <c r="DK102" s="894"/>
      <c r="DL102" s="893"/>
      <c r="DM102" s="855"/>
      <c r="DN102" s="855"/>
      <c r="DO102" s="855"/>
      <c r="DP102" s="894"/>
      <c r="DQ102" s="893"/>
      <c r="DR102" s="855"/>
      <c r="DS102" s="855"/>
      <c r="DT102" s="855"/>
      <c r="DU102" s="894"/>
      <c r="DV102" s="789"/>
      <c r="DW102" s="790"/>
      <c r="DX102" s="790"/>
      <c r="DY102" s="790"/>
      <c r="DZ102" s="917"/>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8" t="s">
        <v>401</v>
      </c>
      <c r="BR103" s="918"/>
      <c r="BS103" s="918"/>
      <c r="BT103" s="918"/>
      <c r="BU103" s="918"/>
      <c r="BV103" s="918"/>
      <c r="BW103" s="918"/>
      <c r="BX103" s="918"/>
      <c r="BY103" s="918"/>
      <c r="BZ103" s="918"/>
      <c r="CA103" s="918"/>
      <c r="CB103" s="918"/>
      <c r="CC103" s="918"/>
      <c r="CD103" s="918"/>
      <c r="CE103" s="918"/>
      <c r="CF103" s="918"/>
      <c r="CG103" s="918"/>
      <c r="CH103" s="918"/>
      <c r="CI103" s="918"/>
      <c r="CJ103" s="918"/>
      <c r="CK103" s="918"/>
      <c r="CL103" s="918"/>
      <c r="CM103" s="918"/>
      <c r="CN103" s="918"/>
      <c r="CO103" s="918"/>
      <c r="CP103" s="918"/>
      <c r="CQ103" s="918"/>
      <c r="CR103" s="918"/>
      <c r="CS103" s="918"/>
      <c r="CT103" s="918"/>
      <c r="CU103" s="918"/>
      <c r="CV103" s="918"/>
      <c r="CW103" s="918"/>
      <c r="CX103" s="918"/>
      <c r="CY103" s="918"/>
      <c r="CZ103" s="918"/>
      <c r="DA103" s="918"/>
      <c r="DB103" s="918"/>
      <c r="DC103" s="918"/>
      <c r="DD103" s="918"/>
      <c r="DE103" s="918"/>
      <c r="DF103" s="918"/>
      <c r="DG103" s="918"/>
      <c r="DH103" s="918"/>
      <c r="DI103" s="918"/>
      <c r="DJ103" s="918"/>
      <c r="DK103" s="918"/>
      <c r="DL103" s="918"/>
      <c r="DM103" s="918"/>
      <c r="DN103" s="918"/>
      <c r="DO103" s="918"/>
      <c r="DP103" s="918"/>
      <c r="DQ103" s="918"/>
      <c r="DR103" s="918"/>
      <c r="DS103" s="918"/>
      <c r="DT103" s="918"/>
      <c r="DU103" s="918"/>
      <c r="DV103" s="918"/>
      <c r="DW103" s="918"/>
      <c r="DX103" s="918"/>
      <c r="DY103" s="918"/>
      <c r="DZ103" s="918"/>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9" t="s">
        <v>402</v>
      </c>
      <c r="BR104" s="919"/>
      <c r="BS104" s="919"/>
      <c r="BT104" s="919"/>
      <c r="BU104" s="919"/>
      <c r="BV104" s="919"/>
      <c r="BW104" s="919"/>
      <c r="BX104" s="919"/>
      <c r="BY104" s="919"/>
      <c r="BZ104" s="919"/>
      <c r="CA104" s="919"/>
      <c r="CB104" s="919"/>
      <c r="CC104" s="919"/>
      <c r="CD104" s="919"/>
      <c r="CE104" s="919"/>
      <c r="CF104" s="919"/>
      <c r="CG104" s="919"/>
      <c r="CH104" s="919"/>
      <c r="CI104" s="919"/>
      <c r="CJ104" s="919"/>
      <c r="CK104" s="919"/>
      <c r="CL104" s="919"/>
      <c r="CM104" s="919"/>
      <c r="CN104" s="919"/>
      <c r="CO104" s="919"/>
      <c r="CP104" s="919"/>
      <c r="CQ104" s="919"/>
      <c r="CR104" s="919"/>
      <c r="CS104" s="919"/>
      <c r="CT104" s="919"/>
      <c r="CU104" s="919"/>
      <c r="CV104" s="919"/>
      <c r="CW104" s="919"/>
      <c r="CX104" s="919"/>
      <c r="CY104" s="919"/>
      <c r="CZ104" s="919"/>
      <c r="DA104" s="919"/>
      <c r="DB104" s="919"/>
      <c r="DC104" s="919"/>
      <c r="DD104" s="919"/>
      <c r="DE104" s="919"/>
      <c r="DF104" s="919"/>
      <c r="DG104" s="919"/>
      <c r="DH104" s="919"/>
      <c r="DI104" s="919"/>
      <c r="DJ104" s="919"/>
      <c r="DK104" s="919"/>
      <c r="DL104" s="919"/>
      <c r="DM104" s="919"/>
      <c r="DN104" s="919"/>
      <c r="DO104" s="919"/>
      <c r="DP104" s="919"/>
      <c r="DQ104" s="919"/>
      <c r="DR104" s="919"/>
      <c r="DS104" s="919"/>
      <c r="DT104" s="919"/>
      <c r="DU104" s="919"/>
      <c r="DV104" s="919"/>
      <c r="DW104" s="919"/>
      <c r="DX104" s="919"/>
      <c r="DY104" s="919"/>
      <c r="DZ104" s="919"/>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20" t="s">
        <v>405</v>
      </c>
      <c r="B108" s="921"/>
      <c r="C108" s="921"/>
      <c r="D108" s="921"/>
      <c r="E108" s="921"/>
      <c r="F108" s="921"/>
      <c r="G108" s="921"/>
      <c r="H108" s="921"/>
      <c r="I108" s="921"/>
      <c r="J108" s="921"/>
      <c r="K108" s="921"/>
      <c r="L108" s="921"/>
      <c r="M108" s="921"/>
      <c r="N108" s="921"/>
      <c r="O108" s="921"/>
      <c r="P108" s="921"/>
      <c r="Q108" s="921"/>
      <c r="R108" s="921"/>
      <c r="S108" s="921"/>
      <c r="T108" s="921"/>
      <c r="U108" s="921"/>
      <c r="V108" s="921"/>
      <c r="W108" s="921"/>
      <c r="X108" s="921"/>
      <c r="Y108" s="921"/>
      <c r="Z108" s="921"/>
      <c r="AA108" s="921"/>
      <c r="AB108" s="921"/>
      <c r="AC108" s="921"/>
      <c r="AD108" s="921"/>
      <c r="AE108" s="921"/>
      <c r="AF108" s="921"/>
      <c r="AG108" s="921"/>
      <c r="AH108" s="921"/>
      <c r="AI108" s="921"/>
      <c r="AJ108" s="921"/>
      <c r="AK108" s="921"/>
      <c r="AL108" s="921"/>
      <c r="AM108" s="921"/>
      <c r="AN108" s="921"/>
      <c r="AO108" s="921"/>
      <c r="AP108" s="921"/>
      <c r="AQ108" s="921"/>
      <c r="AR108" s="921"/>
      <c r="AS108" s="921"/>
      <c r="AT108" s="922"/>
      <c r="AU108" s="920" t="s">
        <v>406</v>
      </c>
      <c r="AV108" s="921"/>
      <c r="AW108" s="921"/>
      <c r="AX108" s="921"/>
      <c r="AY108" s="921"/>
      <c r="AZ108" s="921"/>
      <c r="BA108" s="921"/>
      <c r="BB108" s="921"/>
      <c r="BC108" s="921"/>
      <c r="BD108" s="921"/>
      <c r="BE108" s="921"/>
      <c r="BF108" s="921"/>
      <c r="BG108" s="921"/>
      <c r="BH108" s="921"/>
      <c r="BI108" s="921"/>
      <c r="BJ108" s="921"/>
      <c r="BK108" s="921"/>
      <c r="BL108" s="921"/>
      <c r="BM108" s="921"/>
      <c r="BN108" s="921"/>
      <c r="BO108" s="921"/>
      <c r="BP108" s="921"/>
      <c r="BQ108" s="921"/>
      <c r="BR108" s="921"/>
      <c r="BS108" s="921"/>
      <c r="BT108" s="921"/>
      <c r="BU108" s="921"/>
      <c r="BV108" s="921"/>
      <c r="BW108" s="921"/>
      <c r="BX108" s="921"/>
      <c r="BY108" s="921"/>
      <c r="BZ108" s="921"/>
      <c r="CA108" s="921"/>
      <c r="CB108" s="921"/>
      <c r="CC108" s="921"/>
      <c r="CD108" s="921"/>
      <c r="CE108" s="921"/>
      <c r="CF108" s="921"/>
      <c r="CG108" s="921"/>
      <c r="CH108" s="921"/>
      <c r="CI108" s="921"/>
      <c r="CJ108" s="921"/>
      <c r="CK108" s="921"/>
      <c r="CL108" s="921"/>
      <c r="CM108" s="921"/>
      <c r="CN108" s="921"/>
      <c r="CO108" s="921"/>
      <c r="CP108" s="921"/>
      <c r="CQ108" s="921"/>
      <c r="CR108" s="921"/>
      <c r="CS108" s="921"/>
      <c r="CT108" s="921"/>
      <c r="CU108" s="921"/>
      <c r="CV108" s="921"/>
      <c r="CW108" s="921"/>
      <c r="CX108" s="921"/>
      <c r="CY108" s="921"/>
      <c r="CZ108" s="921"/>
      <c r="DA108" s="921"/>
      <c r="DB108" s="921"/>
      <c r="DC108" s="921"/>
      <c r="DD108" s="921"/>
      <c r="DE108" s="921"/>
      <c r="DF108" s="921"/>
      <c r="DG108" s="921"/>
      <c r="DH108" s="921"/>
      <c r="DI108" s="921"/>
      <c r="DJ108" s="921"/>
      <c r="DK108" s="921"/>
      <c r="DL108" s="921"/>
      <c r="DM108" s="921"/>
      <c r="DN108" s="921"/>
      <c r="DO108" s="921"/>
      <c r="DP108" s="921"/>
      <c r="DQ108" s="921"/>
      <c r="DR108" s="921"/>
      <c r="DS108" s="921"/>
      <c r="DT108" s="921"/>
      <c r="DU108" s="921"/>
      <c r="DV108" s="921"/>
      <c r="DW108" s="921"/>
      <c r="DX108" s="921"/>
      <c r="DY108" s="921"/>
      <c r="DZ108" s="922"/>
    </row>
    <row r="109" spans="1:131" s="218" customFormat="1" ht="26.25" customHeight="1" x14ac:dyDescent="0.2">
      <c r="A109" s="915" t="s">
        <v>407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5" t="s">
        <v>408</v>
      </c>
      <c r="AB109" s="896"/>
      <c r="AC109" s="896"/>
      <c r="AD109" s="896"/>
      <c r="AE109" s="897"/>
      <c r="AF109" s="895" t="s">
        <v>409</v>
      </c>
      <c r="AG109" s="896"/>
      <c r="AH109" s="896"/>
      <c r="AI109" s="896"/>
      <c r="AJ109" s="897"/>
      <c r="AK109" s="895" t="s">
        <v>294</v>
      </c>
      <c r="AL109" s="896"/>
      <c r="AM109" s="896"/>
      <c r="AN109" s="896"/>
      <c r="AO109" s="897"/>
      <c r="AP109" s="895" t="s">
        <v>410</v>
      </c>
      <c r="AQ109" s="896"/>
      <c r="AR109" s="896"/>
      <c r="AS109" s="896"/>
      <c r="AT109" s="898"/>
      <c r="AU109" s="915" t="s">
        <v>407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5" t="s">
        <v>408</v>
      </c>
      <c r="BR109" s="896"/>
      <c r="BS109" s="896"/>
      <c r="BT109" s="896"/>
      <c r="BU109" s="897"/>
      <c r="BV109" s="895" t="s">
        <v>409</v>
      </c>
      <c r="BW109" s="896"/>
      <c r="BX109" s="896"/>
      <c r="BY109" s="896"/>
      <c r="BZ109" s="897"/>
      <c r="CA109" s="895" t="s">
        <v>294</v>
      </c>
      <c r="CB109" s="896"/>
      <c r="CC109" s="896"/>
      <c r="CD109" s="896"/>
      <c r="CE109" s="897"/>
      <c r="CF109" s="916" t="s">
        <v>410</v>
      </c>
      <c r="CG109" s="916"/>
      <c r="CH109" s="916"/>
      <c r="CI109" s="916"/>
      <c r="CJ109" s="916"/>
      <c r="CK109" s="895" t="s">
        <v>411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5" t="s">
        <v>408</v>
      </c>
      <c r="DH109" s="896"/>
      <c r="DI109" s="896"/>
      <c r="DJ109" s="896"/>
      <c r="DK109" s="897"/>
      <c r="DL109" s="895" t="s">
        <v>409</v>
      </c>
      <c r="DM109" s="896"/>
      <c r="DN109" s="896"/>
      <c r="DO109" s="896"/>
      <c r="DP109" s="897"/>
      <c r="DQ109" s="895" t="s">
        <v>294</v>
      </c>
      <c r="DR109" s="896"/>
      <c r="DS109" s="896"/>
      <c r="DT109" s="896"/>
      <c r="DU109" s="897"/>
      <c r="DV109" s="895" t="s">
        <v>410</v>
      </c>
      <c r="DW109" s="896"/>
      <c r="DX109" s="896"/>
      <c r="DY109" s="896"/>
      <c r="DZ109" s="898"/>
    </row>
    <row r="110" spans="1:131" s="218" customFormat="1" ht="26.25" customHeight="1" x14ac:dyDescent="0.2">
      <c r="A110" s="899" t="s">
        <v>412</v>
      </c>
      <c r="B110" s="900"/>
      <c r="C110" s="900"/>
      <c r="D110" s="900"/>
      <c r="E110" s="900"/>
      <c r="F110" s="900"/>
      <c r="G110" s="900"/>
      <c r="H110" s="900"/>
      <c r="I110" s="900"/>
      <c r="J110" s="900"/>
      <c r="K110" s="900"/>
      <c r="L110" s="900"/>
      <c r="M110" s="900"/>
      <c r="N110" s="900"/>
      <c r="O110" s="900"/>
      <c r="P110" s="900"/>
      <c r="Q110" s="900"/>
      <c r="R110" s="900"/>
      <c r="S110" s="900"/>
      <c r="T110" s="900"/>
      <c r="U110" s="900"/>
      <c r="V110" s="900"/>
      <c r="W110" s="900"/>
      <c r="X110" s="900"/>
      <c r="Y110" s="900"/>
      <c r="Z110" s="901"/>
      <c r="AA110" s="902">
        <v>1513431</v>
      </c>
      <c r="AB110" s="903"/>
      <c r="AC110" s="903"/>
      <c r="AD110" s="903"/>
      <c r="AE110" s="904"/>
      <c r="AF110" s="905">
        <v>1545497</v>
      </c>
      <c r="AG110" s="903"/>
      <c r="AH110" s="903"/>
      <c r="AI110" s="903"/>
      <c r="AJ110" s="904"/>
      <c r="AK110" s="905">
        <v>1529418</v>
      </c>
      <c r="AL110" s="903"/>
      <c r="AM110" s="903"/>
      <c r="AN110" s="903"/>
      <c r="AO110" s="904"/>
      <c r="AP110" s="906">
        <v>21.8</v>
      </c>
      <c r="AQ110" s="907"/>
      <c r="AR110" s="907"/>
      <c r="AS110" s="907"/>
      <c r="AT110" s="908"/>
      <c r="AU110" s="909" t="s">
        <v>69</v>
      </c>
      <c r="AV110" s="910"/>
      <c r="AW110" s="910"/>
      <c r="AX110" s="910"/>
      <c r="AY110" s="910"/>
      <c r="AZ110" s="932" t="s">
        <v>413</v>
      </c>
      <c r="BA110" s="900"/>
      <c r="BB110" s="900"/>
      <c r="BC110" s="900"/>
      <c r="BD110" s="900"/>
      <c r="BE110" s="900"/>
      <c r="BF110" s="900"/>
      <c r="BG110" s="900"/>
      <c r="BH110" s="900"/>
      <c r="BI110" s="900"/>
      <c r="BJ110" s="900"/>
      <c r="BK110" s="900"/>
      <c r="BL110" s="900"/>
      <c r="BM110" s="900"/>
      <c r="BN110" s="900"/>
      <c r="BO110" s="900"/>
      <c r="BP110" s="901"/>
      <c r="BQ110" s="933">
        <v>12592955</v>
      </c>
      <c r="BR110" s="934"/>
      <c r="BS110" s="934"/>
      <c r="BT110" s="934"/>
      <c r="BU110" s="934"/>
      <c r="BV110" s="934">
        <v>12030899</v>
      </c>
      <c r="BW110" s="934"/>
      <c r="BX110" s="934"/>
      <c r="BY110" s="934"/>
      <c r="BZ110" s="934"/>
      <c r="CA110" s="934">
        <v>10949533</v>
      </c>
      <c r="CB110" s="934"/>
      <c r="CC110" s="934"/>
      <c r="CD110" s="934"/>
      <c r="CE110" s="934"/>
      <c r="CF110" s="947">
        <v>155.80000000000001</v>
      </c>
      <c r="CG110" s="948"/>
      <c r="CH110" s="948"/>
      <c r="CI110" s="948"/>
      <c r="CJ110" s="948"/>
      <c r="CK110" s="949" t="s">
        <v>414</v>
      </c>
      <c r="CL110" s="950"/>
      <c r="CM110" s="932" t="s">
        <v>415</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933" t="s">
        <v>122</v>
      </c>
      <c r="DH110" s="934"/>
      <c r="DI110" s="934"/>
      <c r="DJ110" s="934"/>
      <c r="DK110" s="934"/>
      <c r="DL110" s="934" t="s">
        <v>122</v>
      </c>
      <c r="DM110" s="934"/>
      <c r="DN110" s="934"/>
      <c r="DO110" s="934"/>
      <c r="DP110" s="934"/>
      <c r="DQ110" s="934" t="s">
        <v>122</v>
      </c>
      <c r="DR110" s="934"/>
      <c r="DS110" s="934"/>
      <c r="DT110" s="934"/>
      <c r="DU110" s="934"/>
      <c r="DV110" s="935" t="s">
        <v>122</v>
      </c>
      <c r="DW110" s="935"/>
      <c r="DX110" s="935"/>
      <c r="DY110" s="935"/>
      <c r="DZ110" s="936"/>
    </row>
    <row r="111" spans="1:131" s="218" customFormat="1" ht="26.25" customHeight="1" x14ac:dyDescent="0.2">
      <c r="A111" s="937" t="s">
        <v>416</v>
      </c>
      <c r="B111" s="938"/>
      <c r="C111" s="938"/>
      <c r="D111" s="938"/>
      <c r="E111" s="938"/>
      <c r="F111" s="938"/>
      <c r="G111" s="938"/>
      <c r="H111" s="938"/>
      <c r="I111" s="938"/>
      <c r="J111" s="938"/>
      <c r="K111" s="938"/>
      <c r="L111" s="938"/>
      <c r="M111" s="938"/>
      <c r="N111" s="938"/>
      <c r="O111" s="938"/>
      <c r="P111" s="938"/>
      <c r="Q111" s="938"/>
      <c r="R111" s="938"/>
      <c r="S111" s="938"/>
      <c r="T111" s="938"/>
      <c r="U111" s="938"/>
      <c r="V111" s="938"/>
      <c r="W111" s="938"/>
      <c r="X111" s="938"/>
      <c r="Y111" s="938"/>
      <c r="Z111" s="939"/>
      <c r="AA111" s="940" t="s">
        <v>122</v>
      </c>
      <c r="AB111" s="941"/>
      <c r="AC111" s="941"/>
      <c r="AD111" s="941"/>
      <c r="AE111" s="942"/>
      <c r="AF111" s="943" t="s">
        <v>122</v>
      </c>
      <c r="AG111" s="941"/>
      <c r="AH111" s="941"/>
      <c r="AI111" s="941"/>
      <c r="AJ111" s="942"/>
      <c r="AK111" s="943" t="s">
        <v>122</v>
      </c>
      <c r="AL111" s="941"/>
      <c r="AM111" s="941"/>
      <c r="AN111" s="941"/>
      <c r="AO111" s="942"/>
      <c r="AP111" s="944" t="s">
        <v>122</v>
      </c>
      <c r="AQ111" s="945"/>
      <c r="AR111" s="945"/>
      <c r="AS111" s="945"/>
      <c r="AT111" s="946"/>
      <c r="AU111" s="911"/>
      <c r="AV111" s="912"/>
      <c r="AW111" s="912"/>
      <c r="AX111" s="912"/>
      <c r="AY111" s="912"/>
      <c r="AZ111" s="925" t="s">
        <v>417</v>
      </c>
      <c r="BA111" s="926"/>
      <c r="BB111" s="926"/>
      <c r="BC111" s="926"/>
      <c r="BD111" s="926"/>
      <c r="BE111" s="926"/>
      <c r="BF111" s="926"/>
      <c r="BG111" s="926"/>
      <c r="BH111" s="926"/>
      <c r="BI111" s="926"/>
      <c r="BJ111" s="926"/>
      <c r="BK111" s="926"/>
      <c r="BL111" s="926"/>
      <c r="BM111" s="926"/>
      <c r="BN111" s="926"/>
      <c r="BO111" s="926"/>
      <c r="BP111" s="927"/>
      <c r="BQ111" s="928" t="s">
        <v>122</v>
      </c>
      <c r="BR111" s="929"/>
      <c r="BS111" s="929"/>
      <c r="BT111" s="929"/>
      <c r="BU111" s="929"/>
      <c r="BV111" s="929" t="s">
        <v>122</v>
      </c>
      <c r="BW111" s="929"/>
      <c r="BX111" s="929"/>
      <c r="BY111" s="929"/>
      <c r="BZ111" s="929"/>
      <c r="CA111" s="929" t="s">
        <v>122</v>
      </c>
      <c r="CB111" s="929"/>
      <c r="CC111" s="929"/>
      <c r="CD111" s="929"/>
      <c r="CE111" s="929"/>
      <c r="CF111" s="923" t="s">
        <v>122</v>
      </c>
      <c r="CG111" s="924"/>
      <c r="CH111" s="924"/>
      <c r="CI111" s="924"/>
      <c r="CJ111" s="924"/>
      <c r="CK111" s="951"/>
      <c r="CL111" s="952"/>
      <c r="CM111" s="925" t="s">
        <v>418</v>
      </c>
      <c r="CN111" s="926"/>
      <c r="CO111" s="926"/>
      <c r="CP111" s="926"/>
      <c r="CQ111" s="926"/>
      <c r="CR111" s="926"/>
      <c r="CS111" s="926"/>
      <c r="CT111" s="926"/>
      <c r="CU111" s="926"/>
      <c r="CV111" s="926"/>
      <c r="CW111" s="926"/>
      <c r="CX111" s="926"/>
      <c r="CY111" s="926"/>
      <c r="CZ111" s="926"/>
      <c r="DA111" s="926"/>
      <c r="DB111" s="926"/>
      <c r="DC111" s="926"/>
      <c r="DD111" s="926"/>
      <c r="DE111" s="926"/>
      <c r="DF111" s="927"/>
      <c r="DG111" s="928" t="s">
        <v>122</v>
      </c>
      <c r="DH111" s="929"/>
      <c r="DI111" s="929"/>
      <c r="DJ111" s="929"/>
      <c r="DK111" s="929"/>
      <c r="DL111" s="929" t="s">
        <v>122</v>
      </c>
      <c r="DM111" s="929"/>
      <c r="DN111" s="929"/>
      <c r="DO111" s="929"/>
      <c r="DP111" s="929"/>
      <c r="DQ111" s="929" t="s">
        <v>122</v>
      </c>
      <c r="DR111" s="929"/>
      <c r="DS111" s="929"/>
      <c r="DT111" s="929"/>
      <c r="DU111" s="929"/>
      <c r="DV111" s="930" t="s">
        <v>122</v>
      </c>
      <c r="DW111" s="930"/>
      <c r="DX111" s="930"/>
      <c r="DY111" s="930"/>
      <c r="DZ111" s="931"/>
    </row>
    <row r="112" spans="1:131" s="218" customFormat="1" ht="26.25" customHeight="1" x14ac:dyDescent="0.2">
      <c r="A112" s="955" t="s">
        <v>419</v>
      </c>
      <c r="B112" s="956"/>
      <c r="C112" s="926" t="s">
        <v>420</v>
      </c>
      <c r="D112" s="926"/>
      <c r="E112" s="926"/>
      <c r="F112" s="926"/>
      <c r="G112" s="926"/>
      <c r="H112" s="926"/>
      <c r="I112" s="926"/>
      <c r="J112" s="926"/>
      <c r="K112" s="926"/>
      <c r="L112" s="926"/>
      <c r="M112" s="926"/>
      <c r="N112" s="926"/>
      <c r="O112" s="926"/>
      <c r="P112" s="926"/>
      <c r="Q112" s="926"/>
      <c r="R112" s="926"/>
      <c r="S112" s="926"/>
      <c r="T112" s="926"/>
      <c r="U112" s="926"/>
      <c r="V112" s="926"/>
      <c r="W112" s="926"/>
      <c r="X112" s="926"/>
      <c r="Y112" s="926"/>
      <c r="Z112" s="927"/>
      <c r="AA112" s="961" t="s">
        <v>122</v>
      </c>
      <c r="AB112" s="962"/>
      <c r="AC112" s="962"/>
      <c r="AD112" s="962"/>
      <c r="AE112" s="963"/>
      <c r="AF112" s="964" t="s">
        <v>122</v>
      </c>
      <c r="AG112" s="962"/>
      <c r="AH112" s="962"/>
      <c r="AI112" s="962"/>
      <c r="AJ112" s="963"/>
      <c r="AK112" s="964" t="s">
        <v>122</v>
      </c>
      <c r="AL112" s="962"/>
      <c r="AM112" s="962"/>
      <c r="AN112" s="962"/>
      <c r="AO112" s="963"/>
      <c r="AP112" s="965" t="s">
        <v>122</v>
      </c>
      <c r="AQ112" s="966"/>
      <c r="AR112" s="966"/>
      <c r="AS112" s="966"/>
      <c r="AT112" s="967"/>
      <c r="AU112" s="911"/>
      <c r="AV112" s="912"/>
      <c r="AW112" s="912"/>
      <c r="AX112" s="912"/>
      <c r="AY112" s="912"/>
      <c r="AZ112" s="925" t="s">
        <v>421</v>
      </c>
      <c r="BA112" s="926"/>
      <c r="BB112" s="926"/>
      <c r="BC112" s="926"/>
      <c r="BD112" s="926"/>
      <c r="BE112" s="926"/>
      <c r="BF112" s="926"/>
      <c r="BG112" s="926"/>
      <c r="BH112" s="926"/>
      <c r="BI112" s="926"/>
      <c r="BJ112" s="926"/>
      <c r="BK112" s="926"/>
      <c r="BL112" s="926"/>
      <c r="BM112" s="926"/>
      <c r="BN112" s="926"/>
      <c r="BO112" s="926"/>
      <c r="BP112" s="927"/>
      <c r="BQ112" s="928">
        <v>6072333</v>
      </c>
      <c r="BR112" s="929"/>
      <c r="BS112" s="929"/>
      <c r="BT112" s="929"/>
      <c r="BU112" s="929"/>
      <c r="BV112" s="929">
        <v>5672825</v>
      </c>
      <c r="BW112" s="929"/>
      <c r="BX112" s="929"/>
      <c r="BY112" s="929"/>
      <c r="BZ112" s="929"/>
      <c r="CA112" s="929">
        <v>5272841</v>
      </c>
      <c r="CB112" s="929"/>
      <c r="CC112" s="929"/>
      <c r="CD112" s="929"/>
      <c r="CE112" s="929"/>
      <c r="CF112" s="923">
        <v>75</v>
      </c>
      <c r="CG112" s="924"/>
      <c r="CH112" s="924"/>
      <c r="CI112" s="924"/>
      <c r="CJ112" s="924"/>
      <c r="CK112" s="951"/>
      <c r="CL112" s="952"/>
      <c r="CM112" s="925" t="s">
        <v>422</v>
      </c>
      <c r="CN112" s="926"/>
      <c r="CO112" s="926"/>
      <c r="CP112" s="926"/>
      <c r="CQ112" s="926"/>
      <c r="CR112" s="926"/>
      <c r="CS112" s="926"/>
      <c r="CT112" s="926"/>
      <c r="CU112" s="926"/>
      <c r="CV112" s="926"/>
      <c r="CW112" s="926"/>
      <c r="CX112" s="926"/>
      <c r="CY112" s="926"/>
      <c r="CZ112" s="926"/>
      <c r="DA112" s="926"/>
      <c r="DB112" s="926"/>
      <c r="DC112" s="926"/>
      <c r="DD112" s="926"/>
      <c r="DE112" s="926"/>
      <c r="DF112" s="927"/>
      <c r="DG112" s="928" t="s">
        <v>122</v>
      </c>
      <c r="DH112" s="929"/>
      <c r="DI112" s="929"/>
      <c r="DJ112" s="929"/>
      <c r="DK112" s="929"/>
      <c r="DL112" s="929" t="s">
        <v>122</v>
      </c>
      <c r="DM112" s="929"/>
      <c r="DN112" s="929"/>
      <c r="DO112" s="929"/>
      <c r="DP112" s="929"/>
      <c r="DQ112" s="929" t="s">
        <v>122</v>
      </c>
      <c r="DR112" s="929"/>
      <c r="DS112" s="929"/>
      <c r="DT112" s="929"/>
      <c r="DU112" s="929"/>
      <c r="DV112" s="930" t="s">
        <v>122</v>
      </c>
      <c r="DW112" s="930"/>
      <c r="DX112" s="930"/>
      <c r="DY112" s="930"/>
      <c r="DZ112" s="931"/>
    </row>
    <row r="113" spans="1:130" s="218" customFormat="1" ht="26.25" customHeight="1" x14ac:dyDescent="0.2">
      <c r="A113" s="957"/>
      <c r="B113" s="958"/>
      <c r="C113" s="926" t="s">
        <v>423</v>
      </c>
      <c r="D113" s="926"/>
      <c r="E113" s="926"/>
      <c r="F113" s="926"/>
      <c r="G113" s="926"/>
      <c r="H113" s="926"/>
      <c r="I113" s="926"/>
      <c r="J113" s="926"/>
      <c r="K113" s="926"/>
      <c r="L113" s="926"/>
      <c r="M113" s="926"/>
      <c r="N113" s="926"/>
      <c r="O113" s="926"/>
      <c r="P113" s="926"/>
      <c r="Q113" s="926"/>
      <c r="R113" s="926"/>
      <c r="S113" s="926"/>
      <c r="T113" s="926"/>
      <c r="U113" s="926"/>
      <c r="V113" s="926"/>
      <c r="W113" s="926"/>
      <c r="X113" s="926"/>
      <c r="Y113" s="926"/>
      <c r="Z113" s="927"/>
      <c r="AA113" s="940">
        <v>390899</v>
      </c>
      <c r="AB113" s="941"/>
      <c r="AC113" s="941"/>
      <c r="AD113" s="941"/>
      <c r="AE113" s="942"/>
      <c r="AF113" s="943">
        <v>370566</v>
      </c>
      <c r="AG113" s="941"/>
      <c r="AH113" s="941"/>
      <c r="AI113" s="941"/>
      <c r="AJ113" s="942"/>
      <c r="AK113" s="943">
        <v>267557</v>
      </c>
      <c r="AL113" s="941"/>
      <c r="AM113" s="941"/>
      <c r="AN113" s="941"/>
      <c r="AO113" s="942"/>
      <c r="AP113" s="944">
        <v>3.8</v>
      </c>
      <c r="AQ113" s="945"/>
      <c r="AR113" s="945"/>
      <c r="AS113" s="945"/>
      <c r="AT113" s="946"/>
      <c r="AU113" s="911"/>
      <c r="AV113" s="912"/>
      <c r="AW113" s="912"/>
      <c r="AX113" s="912"/>
      <c r="AY113" s="912"/>
      <c r="AZ113" s="925" t="s">
        <v>424</v>
      </c>
      <c r="BA113" s="926"/>
      <c r="BB113" s="926"/>
      <c r="BC113" s="926"/>
      <c r="BD113" s="926"/>
      <c r="BE113" s="926"/>
      <c r="BF113" s="926"/>
      <c r="BG113" s="926"/>
      <c r="BH113" s="926"/>
      <c r="BI113" s="926"/>
      <c r="BJ113" s="926"/>
      <c r="BK113" s="926"/>
      <c r="BL113" s="926"/>
      <c r="BM113" s="926"/>
      <c r="BN113" s="926"/>
      <c r="BO113" s="926"/>
      <c r="BP113" s="927"/>
      <c r="BQ113" s="928">
        <v>489876</v>
      </c>
      <c r="BR113" s="929"/>
      <c r="BS113" s="929"/>
      <c r="BT113" s="929"/>
      <c r="BU113" s="929"/>
      <c r="BV113" s="929">
        <v>469014</v>
      </c>
      <c r="BW113" s="929"/>
      <c r="BX113" s="929"/>
      <c r="BY113" s="929"/>
      <c r="BZ113" s="929"/>
      <c r="CA113" s="929">
        <v>421666</v>
      </c>
      <c r="CB113" s="929"/>
      <c r="CC113" s="929"/>
      <c r="CD113" s="929"/>
      <c r="CE113" s="929"/>
      <c r="CF113" s="923">
        <v>6</v>
      </c>
      <c r="CG113" s="924"/>
      <c r="CH113" s="924"/>
      <c r="CI113" s="924"/>
      <c r="CJ113" s="924"/>
      <c r="CK113" s="951"/>
      <c r="CL113" s="952"/>
      <c r="CM113" s="925" t="s">
        <v>425</v>
      </c>
      <c r="CN113" s="926"/>
      <c r="CO113" s="926"/>
      <c r="CP113" s="926"/>
      <c r="CQ113" s="926"/>
      <c r="CR113" s="926"/>
      <c r="CS113" s="926"/>
      <c r="CT113" s="926"/>
      <c r="CU113" s="926"/>
      <c r="CV113" s="926"/>
      <c r="CW113" s="926"/>
      <c r="CX113" s="926"/>
      <c r="CY113" s="926"/>
      <c r="CZ113" s="926"/>
      <c r="DA113" s="926"/>
      <c r="DB113" s="926"/>
      <c r="DC113" s="926"/>
      <c r="DD113" s="926"/>
      <c r="DE113" s="926"/>
      <c r="DF113" s="927"/>
      <c r="DG113" s="961" t="s">
        <v>122</v>
      </c>
      <c r="DH113" s="962"/>
      <c r="DI113" s="962"/>
      <c r="DJ113" s="962"/>
      <c r="DK113" s="963"/>
      <c r="DL113" s="964" t="s">
        <v>122</v>
      </c>
      <c r="DM113" s="962"/>
      <c r="DN113" s="962"/>
      <c r="DO113" s="962"/>
      <c r="DP113" s="963"/>
      <c r="DQ113" s="964" t="s">
        <v>122</v>
      </c>
      <c r="DR113" s="962"/>
      <c r="DS113" s="962"/>
      <c r="DT113" s="962"/>
      <c r="DU113" s="963"/>
      <c r="DV113" s="965" t="s">
        <v>122</v>
      </c>
      <c r="DW113" s="966"/>
      <c r="DX113" s="966"/>
      <c r="DY113" s="966"/>
      <c r="DZ113" s="967"/>
    </row>
    <row r="114" spans="1:130" s="218" customFormat="1" ht="26.25" customHeight="1" x14ac:dyDescent="0.2">
      <c r="A114" s="957"/>
      <c r="B114" s="958"/>
      <c r="C114" s="926" t="s">
        <v>426</v>
      </c>
      <c r="D114" s="926"/>
      <c r="E114" s="926"/>
      <c r="F114" s="926"/>
      <c r="G114" s="926"/>
      <c r="H114" s="926"/>
      <c r="I114" s="926"/>
      <c r="J114" s="926"/>
      <c r="K114" s="926"/>
      <c r="L114" s="926"/>
      <c r="M114" s="926"/>
      <c r="N114" s="926"/>
      <c r="O114" s="926"/>
      <c r="P114" s="926"/>
      <c r="Q114" s="926"/>
      <c r="R114" s="926"/>
      <c r="S114" s="926"/>
      <c r="T114" s="926"/>
      <c r="U114" s="926"/>
      <c r="V114" s="926"/>
      <c r="W114" s="926"/>
      <c r="X114" s="926"/>
      <c r="Y114" s="926"/>
      <c r="Z114" s="927"/>
      <c r="AA114" s="961">
        <v>129603</v>
      </c>
      <c r="AB114" s="962"/>
      <c r="AC114" s="962"/>
      <c r="AD114" s="962"/>
      <c r="AE114" s="963"/>
      <c r="AF114" s="964">
        <v>71706</v>
      </c>
      <c r="AG114" s="962"/>
      <c r="AH114" s="962"/>
      <c r="AI114" s="962"/>
      <c r="AJ114" s="963"/>
      <c r="AK114" s="964">
        <v>82648</v>
      </c>
      <c r="AL114" s="962"/>
      <c r="AM114" s="962"/>
      <c r="AN114" s="962"/>
      <c r="AO114" s="963"/>
      <c r="AP114" s="965">
        <v>1.2</v>
      </c>
      <c r="AQ114" s="966"/>
      <c r="AR114" s="966"/>
      <c r="AS114" s="966"/>
      <c r="AT114" s="967"/>
      <c r="AU114" s="911"/>
      <c r="AV114" s="912"/>
      <c r="AW114" s="912"/>
      <c r="AX114" s="912"/>
      <c r="AY114" s="912"/>
      <c r="AZ114" s="925" t="s">
        <v>427</v>
      </c>
      <c r="BA114" s="926"/>
      <c r="BB114" s="926"/>
      <c r="BC114" s="926"/>
      <c r="BD114" s="926"/>
      <c r="BE114" s="926"/>
      <c r="BF114" s="926"/>
      <c r="BG114" s="926"/>
      <c r="BH114" s="926"/>
      <c r="BI114" s="926"/>
      <c r="BJ114" s="926"/>
      <c r="BK114" s="926"/>
      <c r="BL114" s="926"/>
      <c r="BM114" s="926"/>
      <c r="BN114" s="926"/>
      <c r="BO114" s="926"/>
      <c r="BP114" s="927"/>
      <c r="BQ114" s="928">
        <v>1701537</v>
      </c>
      <c r="BR114" s="929"/>
      <c r="BS114" s="929"/>
      <c r="BT114" s="929"/>
      <c r="BU114" s="929"/>
      <c r="BV114" s="929">
        <v>1590714</v>
      </c>
      <c r="BW114" s="929"/>
      <c r="BX114" s="929"/>
      <c r="BY114" s="929"/>
      <c r="BZ114" s="929"/>
      <c r="CA114" s="929">
        <v>1586506</v>
      </c>
      <c r="CB114" s="929"/>
      <c r="CC114" s="929"/>
      <c r="CD114" s="929"/>
      <c r="CE114" s="929"/>
      <c r="CF114" s="923">
        <v>22.6</v>
      </c>
      <c r="CG114" s="924"/>
      <c r="CH114" s="924"/>
      <c r="CI114" s="924"/>
      <c r="CJ114" s="924"/>
      <c r="CK114" s="951"/>
      <c r="CL114" s="952"/>
      <c r="CM114" s="925" t="s">
        <v>428</v>
      </c>
      <c r="CN114" s="926"/>
      <c r="CO114" s="926"/>
      <c r="CP114" s="926"/>
      <c r="CQ114" s="926"/>
      <c r="CR114" s="926"/>
      <c r="CS114" s="926"/>
      <c r="CT114" s="926"/>
      <c r="CU114" s="926"/>
      <c r="CV114" s="926"/>
      <c r="CW114" s="926"/>
      <c r="CX114" s="926"/>
      <c r="CY114" s="926"/>
      <c r="CZ114" s="926"/>
      <c r="DA114" s="926"/>
      <c r="DB114" s="926"/>
      <c r="DC114" s="926"/>
      <c r="DD114" s="926"/>
      <c r="DE114" s="926"/>
      <c r="DF114" s="927"/>
      <c r="DG114" s="961" t="s">
        <v>122</v>
      </c>
      <c r="DH114" s="962"/>
      <c r="DI114" s="962"/>
      <c r="DJ114" s="962"/>
      <c r="DK114" s="963"/>
      <c r="DL114" s="964" t="s">
        <v>122</v>
      </c>
      <c r="DM114" s="962"/>
      <c r="DN114" s="962"/>
      <c r="DO114" s="962"/>
      <c r="DP114" s="963"/>
      <c r="DQ114" s="964" t="s">
        <v>122</v>
      </c>
      <c r="DR114" s="962"/>
      <c r="DS114" s="962"/>
      <c r="DT114" s="962"/>
      <c r="DU114" s="963"/>
      <c r="DV114" s="965" t="s">
        <v>122</v>
      </c>
      <c r="DW114" s="966"/>
      <c r="DX114" s="966"/>
      <c r="DY114" s="966"/>
      <c r="DZ114" s="967"/>
    </row>
    <row r="115" spans="1:130" s="218" customFormat="1" ht="26.25" customHeight="1" x14ac:dyDescent="0.2">
      <c r="A115" s="957"/>
      <c r="B115" s="958"/>
      <c r="C115" s="926" t="s">
        <v>429</v>
      </c>
      <c r="D115" s="926"/>
      <c r="E115" s="926"/>
      <c r="F115" s="926"/>
      <c r="G115" s="926"/>
      <c r="H115" s="926"/>
      <c r="I115" s="926"/>
      <c r="J115" s="926"/>
      <c r="K115" s="926"/>
      <c r="L115" s="926"/>
      <c r="M115" s="926"/>
      <c r="N115" s="926"/>
      <c r="O115" s="926"/>
      <c r="P115" s="926"/>
      <c r="Q115" s="926"/>
      <c r="R115" s="926"/>
      <c r="S115" s="926"/>
      <c r="T115" s="926"/>
      <c r="U115" s="926"/>
      <c r="V115" s="926"/>
      <c r="W115" s="926"/>
      <c r="X115" s="926"/>
      <c r="Y115" s="926"/>
      <c r="Z115" s="927"/>
      <c r="AA115" s="940" t="s">
        <v>122</v>
      </c>
      <c r="AB115" s="941"/>
      <c r="AC115" s="941"/>
      <c r="AD115" s="941"/>
      <c r="AE115" s="942"/>
      <c r="AF115" s="943" t="s">
        <v>122</v>
      </c>
      <c r="AG115" s="941"/>
      <c r="AH115" s="941"/>
      <c r="AI115" s="941"/>
      <c r="AJ115" s="942"/>
      <c r="AK115" s="943" t="s">
        <v>122</v>
      </c>
      <c r="AL115" s="941"/>
      <c r="AM115" s="941"/>
      <c r="AN115" s="941"/>
      <c r="AO115" s="942"/>
      <c r="AP115" s="944" t="s">
        <v>122</v>
      </c>
      <c r="AQ115" s="945"/>
      <c r="AR115" s="945"/>
      <c r="AS115" s="945"/>
      <c r="AT115" s="946"/>
      <c r="AU115" s="911"/>
      <c r="AV115" s="912"/>
      <c r="AW115" s="912"/>
      <c r="AX115" s="912"/>
      <c r="AY115" s="912"/>
      <c r="AZ115" s="925" t="s">
        <v>430</v>
      </c>
      <c r="BA115" s="926"/>
      <c r="BB115" s="926"/>
      <c r="BC115" s="926"/>
      <c r="BD115" s="926"/>
      <c r="BE115" s="926"/>
      <c r="BF115" s="926"/>
      <c r="BG115" s="926"/>
      <c r="BH115" s="926"/>
      <c r="BI115" s="926"/>
      <c r="BJ115" s="926"/>
      <c r="BK115" s="926"/>
      <c r="BL115" s="926"/>
      <c r="BM115" s="926"/>
      <c r="BN115" s="926"/>
      <c r="BO115" s="926"/>
      <c r="BP115" s="927"/>
      <c r="BQ115" s="928" t="s">
        <v>122</v>
      </c>
      <c r="BR115" s="929"/>
      <c r="BS115" s="929"/>
      <c r="BT115" s="929"/>
      <c r="BU115" s="929"/>
      <c r="BV115" s="929" t="s">
        <v>122</v>
      </c>
      <c r="BW115" s="929"/>
      <c r="BX115" s="929"/>
      <c r="BY115" s="929"/>
      <c r="BZ115" s="929"/>
      <c r="CA115" s="929" t="s">
        <v>122</v>
      </c>
      <c r="CB115" s="929"/>
      <c r="CC115" s="929"/>
      <c r="CD115" s="929"/>
      <c r="CE115" s="929"/>
      <c r="CF115" s="923" t="s">
        <v>122</v>
      </c>
      <c r="CG115" s="924"/>
      <c r="CH115" s="924"/>
      <c r="CI115" s="924"/>
      <c r="CJ115" s="924"/>
      <c r="CK115" s="951"/>
      <c r="CL115" s="952"/>
      <c r="CM115" s="925" t="s">
        <v>431</v>
      </c>
      <c r="CN115" s="926"/>
      <c r="CO115" s="926"/>
      <c r="CP115" s="926"/>
      <c r="CQ115" s="926"/>
      <c r="CR115" s="926"/>
      <c r="CS115" s="926"/>
      <c r="CT115" s="926"/>
      <c r="CU115" s="926"/>
      <c r="CV115" s="926"/>
      <c r="CW115" s="926"/>
      <c r="CX115" s="926"/>
      <c r="CY115" s="926"/>
      <c r="CZ115" s="926"/>
      <c r="DA115" s="926"/>
      <c r="DB115" s="926"/>
      <c r="DC115" s="926"/>
      <c r="DD115" s="926"/>
      <c r="DE115" s="926"/>
      <c r="DF115" s="927"/>
      <c r="DG115" s="961" t="s">
        <v>122</v>
      </c>
      <c r="DH115" s="962"/>
      <c r="DI115" s="962"/>
      <c r="DJ115" s="962"/>
      <c r="DK115" s="963"/>
      <c r="DL115" s="964" t="s">
        <v>122</v>
      </c>
      <c r="DM115" s="962"/>
      <c r="DN115" s="962"/>
      <c r="DO115" s="962"/>
      <c r="DP115" s="963"/>
      <c r="DQ115" s="964" t="s">
        <v>122</v>
      </c>
      <c r="DR115" s="962"/>
      <c r="DS115" s="962"/>
      <c r="DT115" s="962"/>
      <c r="DU115" s="963"/>
      <c r="DV115" s="965" t="s">
        <v>122</v>
      </c>
      <c r="DW115" s="966"/>
      <c r="DX115" s="966"/>
      <c r="DY115" s="966"/>
      <c r="DZ115" s="967"/>
    </row>
    <row r="116" spans="1:130" s="218" customFormat="1" ht="26.25" customHeight="1" x14ac:dyDescent="0.2">
      <c r="A116" s="959"/>
      <c r="B116" s="960"/>
      <c r="C116" s="968" t="s">
        <v>432</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61" t="s">
        <v>122</v>
      </c>
      <c r="AB116" s="962"/>
      <c r="AC116" s="962"/>
      <c r="AD116" s="962"/>
      <c r="AE116" s="963"/>
      <c r="AF116" s="964" t="s">
        <v>122</v>
      </c>
      <c r="AG116" s="962"/>
      <c r="AH116" s="962"/>
      <c r="AI116" s="962"/>
      <c r="AJ116" s="963"/>
      <c r="AK116" s="964" t="s">
        <v>122</v>
      </c>
      <c r="AL116" s="962"/>
      <c r="AM116" s="962"/>
      <c r="AN116" s="962"/>
      <c r="AO116" s="963"/>
      <c r="AP116" s="965" t="s">
        <v>122</v>
      </c>
      <c r="AQ116" s="966"/>
      <c r="AR116" s="966"/>
      <c r="AS116" s="966"/>
      <c r="AT116" s="967"/>
      <c r="AU116" s="911"/>
      <c r="AV116" s="912"/>
      <c r="AW116" s="912"/>
      <c r="AX116" s="912"/>
      <c r="AY116" s="912"/>
      <c r="AZ116" s="970" t="s">
        <v>433</v>
      </c>
      <c r="BA116" s="971"/>
      <c r="BB116" s="971"/>
      <c r="BC116" s="971"/>
      <c r="BD116" s="971"/>
      <c r="BE116" s="971"/>
      <c r="BF116" s="971"/>
      <c r="BG116" s="971"/>
      <c r="BH116" s="971"/>
      <c r="BI116" s="971"/>
      <c r="BJ116" s="971"/>
      <c r="BK116" s="971"/>
      <c r="BL116" s="971"/>
      <c r="BM116" s="971"/>
      <c r="BN116" s="971"/>
      <c r="BO116" s="971"/>
      <c r="BP116" s="972"/>
      <c r="BQ116" s="928" t="s">
        <v>122</v>
      </c>
      <c r="BR116" s="929"/>
      <c r="BS116" s="929"/>
      <c r="BT116" s="929"/>
      <c r="BU116" s="929"/>
      <c r="BV116" s="929" t="s">
        <v>122</v>
      </c>
      <c r="BW116" s="929"/>
      <c r="BX116" s="929"/>
      <c r="BY116" s="929"/>
      <c r="BZ116" s="929"/>
      <c r="CA116" s="929" t="s">
        <v>122</v>
      </c>
      <c r="CB116" s="929"/>
      <c r="CC116" s="929"/>
      <c r="CD116" s="929"/>
      <c r="CE116" s="929"/>
      <c r="CF116" s="923" t="s">
        <v>122</v>
      </c>
      <c r="CG116" s="924"/>
      <c r="CH116" s="924"/>
      <c r="CI116" s="924"/>
      <c r="CJ116" s="924"/>
      <c r="CK116" s="951"/>
      <c r="CL116" s="952"/>
      <c r="CM116" s="925" t="s">
        <v>434</v>
      </c>
      <c r="CN116" s="926"/>
      <c r="CO116" s="926"/>
      <c r="CP116" s="926"/>
      <c r="CQ116" s="926"/>
      <c r="CR116" s="926"/>
      <c r="CS116" s="926"/>
      <c r="CT116" s="926"/>
      <c r="CU116" s="926"/>
      <c r="CV116" s="926"/>
      <c r="CW116" s="926"/>
      <c r="CX116" s="926"/>
      <c r="CY116" s="926"/>
      <c r="CZ116" s="926"/>
      <c r="DA116" s="926"/>
      <c r="DB116" s="926"/>
      <c r="DC116" s="926"/>
      <c r="DD116" s="926"/>
      <c r="DE116" s="926"/>
      <c r="DF116" s="927"/>
      <c r="DG116" s="961" t="s">
        <v>122</v>
      </c>
      <c r="DH116" s="962"/>
      <c r="DI116" s="962"/>
      <c r="DJ116" s="962"/>
      <c r="DK116" s="963"/>
      <c r="DL116" s="964" t="s">
        <v>122</v>
      </c>
      <c r="DM116" s="962"/>
      <c r="DN116" s="962"/>
      <c r="DO116" s="962"/>
      <c r="DP116" s="963"/>
      <c r="DQ116" s="964" t="s">
        <v>122</v>
      </c>
      <c r="DR116" s="962"/>
      <c r="DS116" s="962"/>
      <c r="DT116" s="962"/>
      <c r="DU116" s="963"/>
      <c r="DV116" s="965" t="s">
        <v>122</v>
      </c>
      <c r="DW116" s="966"/>
      <c r="DX116" s="966"/>
      <c r="DY116" s="966"/>
      <c r="DZ116" s="967"/>
    </row>
    <row r="117" spans="1:130" s="218" customFormat="1" ht="26.25" customHeight="1" x14ac:dyDescent="0.2">
      <c r="A117" s="91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980" t="s">
        <v>435</v>
      </c>
      <c r="Z117" s="897"/>
      <c r="AA117" s="981">
        <v>2033933</v>
      </c>
      <c r="AB117" s="982"/>
      <c r="AC117" s="982"/>
      <c r="AD117" s="982"/>
      <c r="AE117" s="983"/>
      <c r="AF117" s="984">
        <v>1987769</v>
      </c>
      <c r="AG117" s="982"/>
      <c r="AH117" s="982"/>
      <c r="AI117" s="982"/>
      <c r="AJ117" s="983"/>
      <c r="AK117" s="984">
        <v>1879623</v>
      </c>
      <c r="AL117" s="982"/>
      <c r="AM117" s="982"/>
      <c r="AN117" s="982"/>
      <c r="AO117" s="983"/>
      <c r="AP117" s="985"/>
      <c r="AQ117" s="986"/>
      <c r="AR117" s="986"/>
      <c r="AS117" s="986"/>
      <c r="AT117" s="987"/>
      <c r="AU117" s="911"/>
      <c r="AV117" s="912"/>
      <c r="AW117" s="912"/>
      <c r="AX117" s="912"/>
      <c r="AY117" s="912"/>
      <c r="AZ117" s="977" t="s">
        <v>436</v>
      </c>
      <c r="BA117" s="978"/>
      <c r="BB117" s="978"/>
      <c r="BC117" s="978"/>
      <c r="BD117" s="978"/>
      <c r="BE117" s="978"/>
      <c r="BF117" s="978"/>
      <c r="BG117" s="978"/>
      <c r="BH117" s="978"/>
      <c r="BI117" s="978"/>
      <c r="BJ117" s="978"/>
      <c r="BK117" s="978"/>
      <c r="BL117" s="978"/>
      <c r="BM117" s="978"/>
      <c r="BN117" s="978"/>
      <c r="BO117" s="978"/>
      <c r="BP117" s="979"/>
      <c r="BQ117" s="928" t="s">
        <v>122</v>
      </c>
      <c r="BR117" s="929"/>
      <c r="BS117" s="929"/>
      <c r="BT117" s="929"/>
      <c r="BU117" s="929"/>
      <c r="BV117" s="929" t="s">
        <v>122</v>
      </c>
      <c r="BW117" s="929"/>
      <c r="BX117" s="929"/>
      <c r="BY117" s="929"/>
      <c r="BZ117" s="929"/>
      <c r="CA117" s="929" t="s">
        <v>122</v>
      </c>
      <c r="CB117" s="929"/>
      <c r="CC117" s="929"/>
      <c r="CD117" s="929"/>
      <c r="CE117" s="929"/>
      <c r="CF117" s="923" t="s">
        <v>122</v>
      </c>
      <c r="CG117" s="924"/>
      <c r="CH117" s="924"/>
      <c r="CI117" s="924"/>
      <c r="CJ117" s="924"/>
      <c r="CK117" s="951"/>
      <c r="CL117" s="952"/>
      <c r="CM117" s="925" t="s">
        <v>437</v>
      </c>
      <c r="CN117" s="926"/>
      <c r="CO117" s="926"/>
      <c r="CP117" s="926"/>
      <c r="CQ117" s="926"/>
      <c r="CR117" s="926"/>
      <c r="CS117" s="926"/>
      <c r="CT117" s="926"/>
      <c r="CU117" s="926"/>
      <c r="CV117" s="926"/>
      <c r="CW117" s="926"/>
      <c r="CX117" s="926"/>
      <c r="CY117" s="926"/>
      <c r="CZ117" s="926"/>
      <c r="DA117" s="926"/>
      <c r="DB117" s="926"/>
      <c r="DC117" s="926"/>
      <c r="DD117" s="926"/>
      <c r="DE117" s="926"/>
      <c r="DF117" s="927"/>
      <c r="DG117" s="961" t="s">
        <v>122</v>
      </c>
      <c r="DH117" s="962"/>
      <c r="DI117" s="962"/>
      <c r="DJ117" s="962"/>
      <c r="DK117" s="963"/>
      <c r="DL117" s="964" t="s">
        <v>122</v>
      </c>
      <c r="DM117" s="962"/>
      <c r="DN117" s="962"/>
      <c r="DO117" s="962"/>
      <c r="DP117" s="963"/>
      <c r="DQ117" s="964" t="s">
        <v>122</v>
      </c>
      <c r="DR117" s="962"/>
      <c r="DS117" s="962"/>
      <c r="DT117" s="962"/>
      <c r="DU117" s="963"/>
      <c r="DV117" s="965" t="s">
        <v>122</v>
      </c>
      <c r="DW117" s="966"/>
      <c r="DX117" s="966"/>
      <c r="DY117" s="966"/>
      <c r="DZ117" s="967"/>
    </row>
    <row r="118" spans="1:130" s="218" customFormat="1" ht="26.25" customHeight="1" x14ac:dyDescent="0.2">
      <c r="A118" s="915" t="s">
        <v>411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5" t="s">
        <v>408</v>
      </c>
      <c r="AB118" s="896"/>
      <c r="AC118" s="896"/>
      <c r="AD118" s="896"/>
      <c r="AE118" s="897"/>
      <c r="AF118" s="895" t="s">
        <v>409</v>
      </c>
      <c r="AG118" s="896"/>
      <c r="AH118" s="896"/>
      <c r="AI118" s="896"/>
      <c r="AJ118" s="897"/>
      <c r="AK118" s="895" t="s">
        <v>294</v>
      </c>
      <c r="AL118" s="896"/>
      <c r="AM118" s="896"/>
      <c r="AN118" s="896"/>
      <c r="AO118" s="897"/>
      <c r="AP118" s="973" t="s">
        <v>410</v>
      </c>
      <c r="AQ118" s="974"/>
      <c r="AR118" s="974"/>
      <c r="AS118" s="974"/>
      <c r="AT118" s="975"/>
      <c r="AU118" s="911"/>
      <c r="AV118" s="912"/>
      <c r="AW118" s="912"/>
      <c r="AX118" s="912"/>
      <c r="AY118" s="912"/>
      <c r="AZ118" s="976" t="s">
        <v>438</v>
      </c>
      <c r="BA118" s="968"/>
      <c r="BB118" s="968"/>
      <c r="BC118" s="968"/>
      <c r="BD118" s="968"/>
      <c r="BE118" s="968"/>
      <c r="BF118" s="968"/>
      <c r="BG118" s="968"/>
      <c r="BH118" s="968"/>
      <c r="BI118" s="968"/>
      <c r="BJ118" s="968"/>
      <c r="BK118" s="968"/>
      <c r="BL118" s="968"/>
      <c r="BM118" s="968"/>
      <c r="BN118" s="968"/>
      <c r="BO118" s="968"/>
      <c r="BP118" s="969"/>
      <c r="BQ118" s="1002" t="s">
        <v>122</v>
      </c>
      <c r="BR118" s="1003"/>
      <c r="BS118" s="1003"/>
      <c r="BT118" s="1003"/>
      <c r="BU118" s="1003"/>
      <c r="BV118" s="1003" t="s">
        <v>122</v>
      </c>
      <c r="BW118" s="1003"/>
      <c r="BX118" s="1003"/>
      <c r="BY118" s="1003"/>
      <c r="BZ118" s="1003"/>
      <c r="CA118" s="1003" t="s">
        <v>122</v>
      </c>
      <c r="CB118" s="1003"/>
      <c r="CC118" s="1003"/>
      <c r="CD118" s="1003"/>
      <c r="CE118" s="1003"/>
      <c r="CF118" s="923" t="s">
        <v>122</v>
      </c>
      <c r="CG118" s="924"/>
      <c r="CH118" s="924"/>
      <c r="CI118" s="924"/>
      <c r="CJ118" s="924"/>
      <c r="CK118" s="951"/>
      <c r="CL118" s="952"/>
      <c r="CM118" s="925" t="s">
        <v>439</v>
      </c>
      <c r="CN118" s="926"/>
      <c r="CO118" s="926"/>
      <c r="CP118" s="926"/>
      <c r="CQ118" s="926"/>
      <c r="CR118" s="926"/>
      <c r="CS118" s="926"/>
      <c r="CT118" s="926"/>
      <c r="CU118" s="926"/>
      <c r="CV118" s="926"/>
      <c r="CW118" s="926"/>
      <c r="CX118" s="926"/>
      <c r="CY118" s="926"/>
      <c r="CZ118" s="926"/>
      <c r="DA118" s="926"/>
      <c r="DB118" s="926"/>
      <c r="DC118" s="926"/>
      <c r="DD118" s="926"/>
      <c r="DE118" s="926"/>
      <c r="DF118" s="927"/>
      <c r="DG118" s="961" t="s">
        <v>122</v>
      </c>
      <c r="DH118" s="962"/>
      <c r="DI118" s="962"/>
      <c r="DJ118" s="962"/>
      <c r="DK118" s="963"/>
      <c r="DL118" s="964" t="s">
        <v>122</v>
      </c>
      <c r="DM118" s="962"/>
      <c r="DN118" s="962"/>
      <c r="DO118" s="962"/>
      <c r="DP118" s="963"/>
      <c r="DQ118" s="964" t="s">
        <v>122</v>
      </c>
      <c r="DR118" s="962"/>
      <c r="DS118" s="962"/>
      <c r="DT118" s="962"/>
      <c r="DU118" s="963"/>
      <c r="DV118" s="965" t="s">
        <v>122</v>
      </c>
      <c r="DW118" s="966"/>
      <c r="DX118" s="966"/>
      <c r="DY118" s="966"/>
      <c r="DZ118" s="967"/>
    </row>
    <row r="119" spans="1:130" s="218" customFormat="1" ht="26.25" customHeight="1" x14ac:dyDescent="0.2">
      <c r="A119" s="1059" t="s">
        <v>414</v>
      </c>
      <c r="B119" s="950"/>
      <c r="C119" s="932" t="s">
        <v>415</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122</v>
      </c>
      <c r="AB119" s="903"/>
      <c r="AC119" s="903"/>
      <c r="AD119" s="903"/>
      <c r="AE119" s="904"/>
      <c r="AF119" s="905" t="s">
        <v>122</v>
      </c>
      <c r="AG119" s="903"/>
      <c r="AH119" s="903"/>
      <c r="AI119" s="903"/>
      <c r="AJ119" s="904"/>
      <c r="AK119" s="905" t="s">
        <v>122</v>
      </c>
      <c r="AL119" s="903"/>
      <c r="AM119" s="903"/>
      <c r="AN119" s="903"/>
      <c r="AO119" s="904"/>
      <c r="AP119" s="906" t="s">
        <v>122</v>
      </c>
      <c r="AQ119" s="907"/>
      <c r="AR119" s="907"/>
      <c r="AS119" s="907"/>
      <c r="AT119" s="908"/>
      <c r="AU119" s="913"/>
      <c r="AV119" s="914"/>
      <c r="AW119" s="914"/>
      <c r="AX119" s="914"/>
      <c r="AY119" s="914"/>
      <c r="AZ119" s="239" t="s">
        <v>177</v>
      </c>
      <c r="BA119" s="239"/>
      <c r="BB119" s="239"/>
      <c r="BC119" s="239"/>
      <c r="BD119" s="239"/>
      <c r="BE119" s="239"/>
      <c r="BF119" s="239"/>
      <c r="BG119" s="239"/>
      <c r="BH119" s="239"/>
      <c r="BI119" s="239"/>
      <c r="BJ119" s="239"/>
      <c r="BK119" s="239"/>
      <c r="BL119" s="239"/>
      <c r="BM119" s="239"/>
      <c r="BN119" s="239"/>
      <c r="BO119" s="980" t="s">
        <v>440</v>
      </c>
      <c r="BP119" s="1008"/>
      <c r="BQ119" s="1002">
        <v>20856701</v>
      </c>
      <c r="BR119" s="1003"/>
      <c r="BS119" s="1003"/>
      <c r="BT119" s="1003"/>
      <c r="BU119" s="1003"/>
      <c r="BV119" s="1003">
        <v>19763452</v>
      </c>
      <c r="BW119" s="1003"/>
      <c r="BX119" s="1003"/>
      <c r="BY119" s="1003"/>
      <c r="BZ119" s="1003"/>
      <c r="CA119" s="1003">
        <v>18230546</v>
      </c>
      <c r="CB119" s="1003"/>
      <c r="CC119" s="1003"/>
      <c r="CD119" s="1003"/>
      <c r="CE119" s="1003"/>
      <c r="CF119" s="1004"/>
      <c r="CG119" s="1005"/>
      <c r="CH119" s="1005"/>
      <c r="CI119" s="1005"/>
      <c r="CJ119" s="1006"/>
      <c r="CK119" s="953"/>
      <c r="CL119" s="954"/>
      <c r="CM119" s="976" t="s">
        <v>441</v>
      </c>
      <c r="CN119" s="968"/>
      <c r="CO119" s="968"/>
      <c r="CP119" s="968"/>
      <c r="CQ119" s="968"/>
      <c r="CR119" s="968"/>
      <c r="CS119" s="968"/>
      <c r="CT119" s="968"/>
      <c r="CU119" s="968"/>
      <c r="CV119" s="968"/>
      <c r="CW119" s="968"/>
      <c r="CX119" s="968"/>
      <c r="CY119" s="968"/>
      <c r="CZ119" s="968"/>
      <c r="DA119" s="968"/>
      <c r="DB119" s="968"/>
      <c r="DC119" s="968"/>
      <c r="DD119" s="968"/>
      <c r="DE119" s="968"/>
      <c r="DF119" s="969"/>
      <c r="DG119" s="1007" t="s">
        <v>122</v>
      </c>
      <c r="DH119" s="989"/>
      <c r="DI119" s="989"/>
      <c r="DJ119" s="989"/>
      <c r="DK119" s="990"/>
      <c r="DL119" s="988" t="s">
        <v>122</v>
      </c>
      <c r="DM119" s="989"/>
      <c r="DN119" s="989"/>
      <c r="DO119" s="989"/>
      <c r="DP119" s="990"/>
      <c r="DQ119" s="988" t="s">
        <v>122</v>
      </c>
      <c r="DR119" s="989"/>
      <c r="DS119" s="989"/>
      <c r="DT119" s="989"/>
      <c r="DU119" s="990"/>
      <c r="DV119" s="991" t="s">
        <v>122</v>
      </c>
      <c r="DW119" s="992"/>
      <c r="DX119" s="992"/>
      <c r="DY119" s="992"/>
      <c r="DZ119" s="993"/>
    </row>
    <row r="120" spans="1:130" s="218" customFormat="1" ht="26.25" customHeight="1" x14ac:dyDescent="0.2">
      <c r="A120" s="1060"/>
      <c r="B120" s="952"/>
      <c r="C120" s="925" t="s">
        <v>418</v>
      </c>
      <c r="D120" s="926"/>
      <c r="E120" s="926"/>
      <c r="F120" s="926"/>
      <c r="G120" s="926"/>
      <c r="H120" s="926"/>
      <c r="I120" s="926"/>
      <c r="J120" s="926"/>
      <c r="K120" s="926"/>
      <c r="L120" s="926"/>
      <c r="M120" s="926"/>
      <c r="N120" s="926"/>
      <c r="O120" s="926"/>
      <c r="P120" s="926"/>
      <c r="Q120" s="926"/>
      <c r="R120" s="926"/>
      <c r="S120" s="926"/>
      <c r="T120" s="926"/>
      <c r="U120" s="926"/>
      <c r="V120" s="926"/>
      <c r="W120" s="926"/>
      <c r="X120" s="926"/>
      <c r="Y120" s="926"/>
      <c r="Z120" s="927"/>
      <c r="AA120" s="961" t="s">
        <v>122</v>
      </c>
      <c r="AB120" s="962"/>
      <c r="AC120" s="962"/>
      <c r="AD120" s="962"/>
      <c r="AE120" s="963"/>
      <c r="AF120" s="964" t="s">
        <v>122</v>
      </c>
      <c r="AG120" s="962"/>
      <c r="AH120" s="962"/>
      <c r="AI120" s="962"/>
      <c r="AJ120" s="963"/>
      <c r="AK120" s="964" t="s">
        <v>122</v>
      </c>
      <c r="AL120" s="962"/>
      <c r="AM120" s="962"/>
      <c r="AN120" s="962"/>
      <c r="AO120" s="963"/>
      <c r="AP120" s="965" t="s">
        <v>122</v>
      </c>
      <c r="AQ120" s="966"/>
      <c r="AR120" s="966"/>
      <c r="AS120" s="966"/>
      <c r="AT120" s="967"/>
      <c r="AU120" s="994" t="s">
        <v>442</v>
      </c>
      <c r="AV120" s="995"/>
      <c r="AW120" s="995"/>
      <c r="AX120" s="995"/>
      <c r="AY120" s="996"/>
      <c r="AZ120" s="932" t="s">
        <v>443</v>
      </c>
      <c r="BA120" s="900"/>
      <c r="BB120" s="900"/>
      <c r="BC120" s="900"/>
      <c r="BD120" s="900"/>
      <c r="BE120" s="900"/>
      <c r="BF120" s="900"/>
      <c r="BG120" s="900"/>
      <c r="BH120" s="900"/>
      <c r="BI120" s="900"/>
      <c r="BJ120" s="900"/>
      <c r="BK120" s="900"/>
      <c r="BL120" s="900"/>
      <c r="BM120" s="900"/>
      <c r="BN120" s="900"/>
      <c r="BO120" s="900"/>
      <c r="BP120" s="901"/>
      <c r="BQ120" s="933">
        <v>3541395</v>
      </c>
      <c r="BR120" s="934"/>
      <c r="BS120" s="934"/>
      <c r="BT120" s="934"/>
      <c r="BU120" s="934"/>
      <c r="BV120" s="934">
        <v>3671277</v>
      </c>
      <c r="BW120" s="934"/>
      <c r="BX120" s="934"/>
      <c r="BY120" s="934"/>
      <c r="BZ120" s="934"/>
      <c r="CA120" s="934">
        <v>3424286</v>
      </c>
      <c r="CB120" s="934"/>
      <c r="CC120" s="934"/>
      <c r="CD120" s="934"/>
      <c r="CE120" s="934"/>
      <c r="CF120" s="947">
        <v>48.7</v>
      </c>
      <c r="CG120" s="948"/>
      <c r="CH120" s="948"/>
      <c r="CI120" s="948"/>
      <c r="CJ120" s="948"/>
      <c r="CK120" s="1009" t="s">
        <v>444</v>
      </c>
      <c r="CL120" s="1010"/>
      <c r="CM120" s="1010"/>
      <c r="CN120" s="1010"/>
      <c r="CO120" s="1011"/>
      <c r="CP120" s="1017" t="s">
        <v>392</v>
      </c>
      <c r="CQ120" s="1018"/>
      <c r="CR120" s="1018"/>
      <c r="CS120" s="1018"/>
      <c r="CT120" s="1018"/>
      <c r="CU120" s="1018"/>
      <c r="CV120" s="1018"/>
      <c r="CW120" s="1018"/>
      <c r="CX120" s="1018"/>
      <c r="CY120" s="1018"/>
      <c r="CZ120" s="1018"/>
      <c r="DA120" s="1018"/>
      <c r="DB120" s="1018"/>
      <c r="DC120" s="1018"/>
      <c r="DD120" s="1018"/>
      <c r="DE120" s="1018"/>
      <c r="DF120" s="1019"/>
      <c r="DG120" s="933">
        <v>6072333</v>
      </c>
      <c r="DH120" s="934"/>
      <c r="DI120" s="934"/>
      <c r="DJ120" s="934"/>
      <c r="DK120" s="934"/>
      <c r="DL120" s="934">
        <v>5672825</v>
      </c>
      <c r="DM120" s="934"/>
      <c r="DN120" s="934"/>
      <c r="DO120" s="934"/>
      <c r="DP120" s="934"/>
      <c r="DQ120" s="934">
        <v>5272841</v>
      </c>
      <c r="DR120" s="934"/>
      <c r="DS120" s="934"/>
      <c r="DT120" s="934"/>
      <c r="DU120" s="934"/>
      <c r="DV120" s="935">
        <v>75</v>
      </c>
      <c r="DW120" s="935"/>
      <c r="DX120" s="935"/>
      <c r="DY120" s="935"/>
      <c r="DZ120" s="936"/>
    </row>
    <row r="121" spans="1:130" s="218" customFormat="1" ht="26.25" customHeight="1" x14ac:dyDescent="0.2">
      <c r="A121" s="1060"/>
      <c r="B121" s="952"/>
      <c r="C121" s="977" t="s">
        <v>445</v>
      </c>
      <c r="D121" s="978"/>
      <c r="E121" s="978"/>
      <c r="F121" s="978"/>
      <c r="G121" s="978"/>
      <c r="H121" s="978"/>
      <c r="I121" s="978"/>
      <c r="J121" s="978"/>
      <c r="K121" s="978"/>
      <c r="L121" s="978"/>
      <c r="M121" s="978"/>
      <c r="N121" s="978"/>
      <c r="O121" s="978"/>
      <c r="P121" s="978"/>
      <c r="Q121" s="978"/>
      <c r="R121" s="978"/>
      <c r="S121" s="978"/>
      <c r="T121" s="978"/>
      <c r="U121" s="978"/>
      <c r="V121" s="978"/>
      <c r="W121" s="978"/>
      <c r="X121" s="978"/>
      <c r="Y121" s="978"/>
      <c r="Z121" s="979"/>
      <c r="AA121" s="961" t="s">
        <v>122</v>
      </c>
      <c r="AB121" s="962"/>
      <c r="AC121" s="962"/>
      <c r="AD121" s="962"/>
      <c r="AE121" s="963"/>
      <c r="AF121" s="964" t="s">
        <v>122</v>
      </c>
      <c r="AG121" s="962"/>
      <c r="AH121" s="962"/>
      <c r="AI121" s="962"/>
      <c r="AJ121" s="963"/>
      <c r="AK121" s="964" t="s">
        <v>122</v>
      </c>
      <c r="AL121" s="962"/>
      <c r="AM121" s="962"/>
      <c r="AN121" s="962"/>
      <c r="AO121" s="963"/>
      <c r="AP121" s="965" t="s">
        <v>122</v>
      </c>
      <c r="AQ121" s="966"/>
      <c r="AR121" s="966"/>
      <c r="AS121" s="966"/>
      <c r="AT121" s="967"/>
      <c r="AU121" s="997"/>
      <c r="AV121" s="998"/>
      <c r="AW121" s="998"/>
      <c r="AX121" s="998"/>
      <c r="AY121" s="999"/>
      <c r="AZ121" s="925" t="s">
        <v>446</v>
      </c>
      <c r="BA121" s="926"/>
      <c r="BB121" s="926"/>
      <c r="BC121" s="926"/>
      <c r="BD121" s="926"/>
      <c r="BE121" s="926"/>
      <c r="BF121" s="926"/>
      <c r="BG121" s="926"/>
      <c r="BH121" s="926"/>
      <c r="BI121" s="926"/>
      <c r="BJ121" s="926"/>
      <c r="BK121" s="926"/>
      <c r="BL121" s="926"/>
      <c r="BM121" s="926"/>
      <c r="BN121" s="926"/>
      <c r="BO121" s="926"/>
      <c r="BP121" s="927"/>
      <c r="BQ121" s="928">
        <v>1883813</v>
      </c>
      <c r="BR121" s="929"/>
      <c r="BS121" s="929"/>
      <c r="BT121" s="929"/>
      <c r="BU121" s="929"/>
      <c r="BV121" s="929">
        <v>1855571</v>
      </c>
      <c r="BW121" s="929"/>
      <c r="BX121" s="929"/>
      <c r="BY121" s="929"/>
      <c r="BZ121" s="929"/>
      <c r="CA121" s="929">
        <v>2035009</v>
      </c>
      <c r="CB121" s="929"/>
      <c r="CC121" s="929"/>
      <c r="CD121" s="929"/>
      <c r="CE121" s="929"/>
      <c r="CF121" s="923">
        <v>28.9</v>
      </c>
      <c r="CG121" s="924"/>
      <c r="CH121" s="924"/>
      <c r="CI121" s="924"/>
      <c r="CJ121" s="924"/>
      <c r="CK121" s="1012"/>
      <c r="CL121" s="1013"/>
      <c r="CM121" s="1013"/>
      <c r="CN121" s="1013"/>
      <c r="CO121" s="1014"/>
      <c r="CP121" s="1022" t="s">
        <v>391</v>
      </c>
      <c r="CQ121" s="1023"/>
      <c r="CR121" s="1023"/>
      <c r="CS121" s="1023"/>
      <c r="CT121" s="1023"/>
      <c r="CU121" s="1023"/>
      <c r="CV121" s="1023"/>
      <c r="CW121" s="1023"/>
      <c r="CX121" s="1023"/>
      <c r="CY121" s="1023"/>
      <c r="CZ121" s="1023"/>
      <c r="DA121" s="1023"/>
      <c r="DB121" s="1023"/>
      <c r="DC121" s="1023"/>
      <c r="DD121" s="1023"/>
      <c r="DE121" s="1023"/>
      <c r="DF121" s="1024"/>
      <c r="DG121" s="928" t="s">
        <v>122</v>
      </c>
      <c r="DH121" s="929"/>
      <c r="DI121" s="929"/>
      <c r="DJ121" s="929"/>
      <c r="DK121" s="929"/>
      <c r="DL121" s="929" t="s">
        <v>122</v>
      </c>
      <c r="DM121" s="929"/>
      <c r="DN121" s="929"/>
      <c r="DO121" s="929"/>
      <c r="DP121" s="929"/>
      <c r="DQ121" s="929" t="s">
        <v>122</v>
      </c>
      <c r="DR121" s="929"/>
      <c r="DS121" s="929"/>
      <c r="DT121" s="929"/>
      <c r="DU121" s="929"/>
      <c r="DV121" s="930" t="s">
        <v>122</v>
      </c>
      <c r="DW121" s="930"/>
      <c r="DX121" s="930"/>
      <c r="DY121" s="930"/>
      <c r="DZ121" s="931"/>
    </row>
    <row r="122" spans="1:130" s="218" customFormat="1" ht="26.25" customHeight="1" x14ac:dyDescent="0.2">
      <c r="A122" s="1060"/>
      <c r="B122" s="952"/>
      <c r="C122" s="925" t="s">
        <v>428</v>
      </c>
      <c r="D122" s="926"/>
      <c r="E122" s="926"/>
      <c r="F122" s="926"/>
      <c r="G122" s="926"/>
      <c r="H122" s="926"/>
      <c r="I122" s="926"/>
      <c r="J122" s="926"/>
      <c r="K122" s="926"/>
      <c r="L122" s="926"/>
      <c r="M122" s="926"/>
      <c r="N122" s="926"/>
      <c r="O122" s="926"/>
      <c r="P122" s="926"/>
      <c r="Q122" s="926"/>
      <c r="R122" s="926"/>
      <c r="S122" s="926"/>
      <c r="T122" s="926"/>
      <c r="U122" s="926"/>
      <c r="V122" s="926"/>
      <c r="W122" s="926"/>
      <c r="X122" s="926"/>
      <c r="Y122" s="926"/>
      <c r="Z122" s="927"/>
      <c r="AA122" s="961" t="s">
        <v>122</v>
      </c>
      <c r="AB122" s="962"/>
      <c r="AC122" s="962"/>
      <c r="AD122" s="962"/>
      <c r="AE122" s="963"/>
      <c r="AF122" s="964" t="s">
        <v>122</v>
      </c>
      <c r="AG122" s="962"/>
      <c r="AH122" s="962"/>
      <c r="AI122" s="962"/>
      <c r="AJ122" s="963"/>
      <c r="AK122" s="964" t="s">
        <v>122</v>
      </c>
      <c r="AL122" s="962"/>
      <c r="AM122" s="962"/>
      <c r="AN122" s="962"/>
      <c r="AO122" s="963"/>
      <c r="AP122" s="965" t="s">
        <v>122</v>
      </c>
      <c r="AQ122" s="966"/>
      <c r="AR122" s="966"/>
      <c r="AS122" s="966"/>
      <c r="AT122" s="967"/>
      <c r="AU122" s="997"/>
      <c r="AV122" s="998"/>
      <c r="AW122" s="998"/>
      <c r="AX122" s="998"/>
      <c r="AY122" s="999"/>
      <c r="AZ122" s="976" t="s">
        <v>447</v>
      </c>
      <c r="BA122" s="968"/>
      <c r="BB122" s="968"/>
      <c r="BC122" s="968"/>
      <c r="BD122" s="968"/>
      <c r="BE122" s="968"/>
      <c r="BF122" s="968"/>
      <c r="BG122" s="968"/>
      <c r="BH122" s="968"/>
      <c r="BI122" s="968"/>
      <c r="BJ122" s="968"/>
      <c r="BK122" s="968"/>
      <c r="BL122" s="968"/>
      <c r="BM122" s="968"/>
      <c r="BN122" s="968"/>
      <c r="BO122" s="968"/>
      <c r="BP122" s="969"/>
      <c r="BQ122" s="1002">
        <v>12946061</v>
      </c>
      <c r="BR122" s="1003"/>
      <c r="BS122" s="1003"/>
      <c r="BT122" s="1003"/>
      <c r="BU122" s="1003"/>
      <c r="BV122" s="1003">
        <v>12362479</v>
      </c>
      <c r="BW122" s="1003"/>
      <c r="BX122" s="1003"/>
      <c r="BY122" s="1003"/>
      <c r="BZ122" s="1003"/>
      <c r="CA122" s="1003">
        <v>11801586</v>
      </c>
      <c r="CB122" s="1003"/>
      <c r="CC122" s="1003"/>
      <c r="CD122" s="1003"/>
      <c r="CE122" s="1003"/>
      <c r="CF122" s="1020">
        <v>167.9</v>
      </c>
      <c r="CG122" s="1021"/>
      <c r="CH122" s="1021"/>
      <c r="CI122" s="1021"/>
      <c r="CJ122" s="1021"/>
      <c r="CK122" s="1012"/>
      <c r="CL122" s="1013"/>
      <c r="CM122" s="1013"/>
      <c r="CN122" s="1013"/>
      <c r="CO122" s="1014"/>
      <c r="CP122" s="1022" t="s">
        <v>390</v>
      </c>
      <c r="CQ122" s="1023"/>
      <c r="CR122" s="1023"/>
      <c r="CS122" s="1023"/>
      <c r="CT122" s="1023"/>
      <c r="CU122" s="1023"/>
      <c r="CV122" s="1023"/>
      <c r="CW122" s="1023"/>
      <c r="CX122" s="1023"/>
      <c r="CY122" s="1023"/>
      <c r="CZ122" s="1023"/>
      <c r="DA122" s="1023"/>
      <c r="DB122" s="1023"/>
      <c r="DC122" s="1023"/>
      <c r="DD122" s="1023"/>
      <c r="DE122" s="1023"/>
      <c r="DF122" s="1024"/>
      <c r="DG122" s="928" t="s">
        <v>122</v>
      </c>
      <c r="DH122" s="929"/>
      <c r="DI122" s="929"/>
      <c r="DJ122" s="929"/>
      <c r="DK122" s="929"/>
      <c r="DL122" s="929" t="s">
        <v>122</v>
      </c>
      <c r="DM122" s="929"/>
      <c r="DN122" s="929"/>
      <c r="DO122" s="929"/>
      <c r="DP122" s="929"/>
      <c r="DQ122" s="929" t="s">
        <v>122</v>
      </c>
      <c r="DR122" s="929"/>
      <c r="DS122" s="929"/>
      <c r="DT122" s="929"/>
      <c r="DU122" s="929"/>
      <c r="DV122" s="930" t="s">
        <v>122</v>
      </c>
      <c r="DW122" s="930"/>
      <c r="DX122" s="930"/>
      <c r="DY122" s="930"/>
      <c r="DZ122" s="931"/>
    </row>
    <row r="123" spans="1:130" s="218" customFormat="1" ht="26.25" customHeight="1" x14ac:dyDescent="0.2">
      <c r="A123" s="1060"/>
      <c r="B123" s="952"/>
      <c r="C123" s="925" t="s">
        <v>434</v>
      </c>
      <c r="D123" s="926"/>
      <c r="E123" s="926"/>
      <c r="F123" s="926"/>
      <c r="G123" s="926"/>
      <c r="H123" s="926"/>
      <c r="I123" s="926"/>
      <c r="J123" s="926"/>
      <c r="K123" s="926"/>
      <c r="L123" s="926"/>
      <c r="M123" s="926"/>
      <c r="N123" s="926"/>
      <c r="O123" s="926"/>
      <c r="P123" s="926"/>
      <c r="Q123" s="926"/>
      <c r="R123" s="926"/>
      <c r="S123" s="926"/>
      <c r="T123" s="926"/>
      <c r="U123" s="926"/>
      <c r="V123" s="926"/>
      <c r="W123" s="926"/>
      <c r="X123" s="926"/>
      <c r="Y123" s="926"/>
      <c r="Z123" s="927"/>
      <c r="AA123" s="961" t="s">
        <v>122</v>
      </c>
      <c r="AB123" s="962"/>
      <c r="AC123" s="962"/>
      <c r="AD123" s="962"/>
      <c r="AE123" s="963"/>
      <c r="AF123" s="964" t="s">
        <v>122</v>
      </c>
      <c r="AG123" s="962"/>
      <c r="AH123" s="962"/>
      <c r="AI123" s="962"/>
      <c r="AJ123" s="963"/>
      <c r="AK123" s="964" t="s">
        <v>122</v>
      </c>
      <c r="AL123" s="962"/>
      <c r="AM123" s="962"/>
      <c r="AN123" s="962"/>
      <c r="AO123" s="963"/>
      <c r="AP123" s="965" t="s">
        <v>122</v>
      </c>
      <c r="AQ123" s="966"/>
      <c r="AR123" s="966"/>
      <c r="AS123" s="966"/>
      <c r="AT123" s="967"/>
      <c r="AU123" s="1000"/>
      <c r="AV123" s="1001"/>
      <c r="AW123" s="1001"/>
      <c r="AX123" s="1001"/>
      <c r="AY123" s="1001"/>
      <c r="AZ123" s="239" t="s">
        <v>177</v>
      </c>
      <c r="BA123" s="239"/>
      <c r="BB123" s="239"/>
      <c r="BC123" s="239"/>
      <c r="BD123" s="239"/>
      <c r="BE123" s="239"/>
      <c r="BF123" s="239"/>
      <c r="BG123" s="239"/>
      <c r="BH123" s="239"/>
      <c r="BI123" s="239"/>
      <c r="BJ123" s="239"/>
      <c r="BK123" s="239"/>
      <c r="BL123" s="239"/>
      <c r="BM123" s="239"/>
      <c r="BN123" s="239"/>
      <c r="BO123" s="980" t="s">
        <v>448</v>
      </c>
      <c r="BP123" s="1008"/>
      <c r="BQ123" s="1066">
        <v>18371269</v>
      </c>
      <c r="BR123" s="1067"/>
      <c r="BS123" s="1067"/>
      <c r="BT123" s="1067"/>
      <c r="BU123" s="1067"/>
      <c r="BV123" s="1067">
        <v>17889327</v>
      </c>
      <c r="BW123" s="1067"/>
      <c r="BX123" s="1067"/>
      <c r="BY123" s="1067"/>
      <c r="BZ123" s="1067"/>
      <c r="CA123" s="1067">
        <v>17260881</v>
      </c>
      <c r="CB123" s="1067"/>
      <c r="CC123" s="1067"/>
      <c r="CD123" s="1067"/>
      <c r="CE123" s="1067"/>
      <c r="CF123" s="1004"/>
      <c r="CG123" s="1005"/>
      <c r="CH123" s="1005"/>
      <c r="CI123" s="1005"/>
      <c r="CJ123" s="1006"/>
      <c r="CK123" s="1012"/>
      <c r="CL123" s="1013"/>
      <c r="CM123" s="1013"/>
      <c r="CN123" s="1013"/>
      <c r="CO123" s="1014"/>
      <c r="CP123" s="1022" t="s">
        <v>389</v>
      </c>
      <c r="CQ123" s="1023"/>
      <c r="CR123" s="1023"/>
      <c r="CS123" s="1023"/>
      <c r="CT123" s="1023"/>
      <c r="CU123" s="1023"/>
      <c r="CV123" s="1023"/>
      <c r="CW123" s="1023"/>
      <c r="CX123" s="1023"/>
      <c r="CY123" s="1023"/>
      <c r="CZ123" s="1023"/>
      <c r="DA123" s="1023"/>
      <c r="DB123" s="1023"/>
      <c r="DC123" s="1023"/>
      <c r="DD123" s="1023"/>
      <c r="DE123" s="1023"/>
      <c r="DF123" s="1024"/>
      <c r="DG123" s="961" t="s">
        <v>122</v>
      </c>
      <c r="DH123" s="962"/>
      <c r="DI123" s="962"/>
      <c r="DJ123" s="962"/>
      <c r="DK123" s="963"/>
      <c r="DL123" s="964" t="s">
        <v>122</v>
      </c>
      <c r="DM123" s="962"/>
      <c r="DN123" s="962"/>
      <c r="DO123" s="962"/>
      <c r="DP123" s="963"/>
      <c r="DQ123" s="964" t="s">
        <v>122</v>
      </c>
      <c r="DR123" s="962"/>
      <c r="DS123" s="962"/>
      <c r="DT123" s="962"/>
      <c r="DU123" s="963"/>
      <c r="DV123" s="965" t="s">
        <v>122</v>
      </c>
      <c r="DW123" s="966"/>
      <c r="DX123" s="966"/>
      <c r="DY123" s="966"/>
      <c r="DZ123" s="967"/>
    </row>
    <row r="124" spans="1:130" s="218" customFormat="1" ht="26.25" customHeight="1" thickBot="1" x14ac:dyDescent="0.25">
      <c r="A124" s="1060"/>
      <c r="B124" s="952"/>
      <c r="C124" s="925" t="s">
        <v>437</v>
      </c>
      <c r="D124" s="926"/>
      <c r="E124" s="926"/>
      <c r="F124" s="926"/>
      <c r="G124" s="926"/>
      <c r="H124" s="926"/>
      <c r="I124" s="926"/>
      <c r="J124" s="926"/>
      <c r="K124" s="926"/>
      <c r="L124" s="926"/>
      <c r="M124" s="926"/>
      <c r="N124" s="926"/>
      <c r="O124" s="926"/>
      <c r="P124" s="926"/>
      <c r="Q124" s="926"/>
      <c r="R124" s="926"/>
      <c r="S124" s="926"/>
      <c r="T124" s="926"/>
      <c r="U124" s="926"/>
      <c r="V124" s="926"/>
      <c r="W124" s="926"/>
      <c r="X124" s="926"/>
      <c r="Y124" s="926"/>
      <c r="Z124" s="927"/>
      <c r="AA124" s="961" t="s">
        <v>122</v>
      </c>
      <c r="AB124" s="962"/>
      <c r="AC124" s="962"/>
      <c r="AD124" s="962"/>
      <c r="AE124" s="963"/>
      <c r="AF124" s="964" t="s">
        <v>122</v>
      </c>
      <c r="AG124" s="962"/>
      <c r="AH124" s="962"/>
      <c r="AI124" s="962"/>
      <c r="AJ124" s="963"/>
      <c r="AK124" s="964" t="s">
        <v>122</v>
      </c>
      <c r="AL124" s="962"/>
      <c r="AM124" s="962"/>
      <c r="AN124" s="962"/>
      <c r="AO124" s="963"/>
      <c r="AP124" s="965" t="s">
        <v>122</v>
      </c>
      <c r="AQ124" s="966"/>
      <c r="AR124" s="966"/>
      <c r="AS124" s="966"/>
      <c r="AT124" s="967"/>
      <c r="AU124" s="1062" t="s">
        <v>449</v>
      </c>
      <c r="AV124" s="1063"/>
      <c r="AW124" s="1063"/>
      <c r="AX124" s="1063"/>
      <c r="AY124" s="1063"/>
      <c r="AZ124" s="1063"/>
      <c r="BA124" s="1063"/>
      <c r="BB124" s="1063"/>
      <c r="BC124" s="1063"/>
      <c r="BD124" s="1063"/>
      <c r="BE124" s="1063"/>
      <c r="BF124" s="1063"/>
      <c r="BG124" s="1063"/>
      <c r="BH124" s="1063"/>
      <c r="BI124" s="1063"/>
      <c r="BJ124" s="1063"/>
      <c r="BK124" s="1063"/>
      <c r="BL124" s="1063"/>
      <c r="BM124" s="1063"/>
      <c r="BN124" s="1063"/>
      <c r="BO124" s="1063"/>
      <c r="BP124" s="1064"/>
      <c r="BQ124" s="1065">
        <v>37.9</v>
      </c>
      <c r="BR124" s="1030"/>
      <c r="BS124" s="1030"/>
      <c r="BT124" s="1030"/>
      <c r="BU124" s="1030"/>
      <c r="BV124" s="1030">
        <v>27.7</v>
      </c>
      <c r="BW124" s="1030"/>
      <c r="BX124" s="1030"/>
      <c r="BY124" s="1030"/>
      <c r="BZ124" s="1030"/>
      <c r="CA124" s="1030">
        <v>13.7</v>
      </c>
      <c r="CB124" s="1030"/>
      <c r="CC124" s="1030"/>
      <c r="CD124" s="1030"/>
      <c r="CE124" s="1030"/>
      <c r="CF124" s="1031"/>
      <c r="CG124" s="1032"/>
      <c r="CH124" s="1032"/>
      <c r="CI124" s="1032"/>
      <c r="CJ124" s="1033"/>
      <c r="CK124" s="1015"/>
      <c r="CL124" s="1015"/>
      <c r="CM124" s="1015"/>
      <c r="CN124" s="1015"/>
      <c r="CO124" s="1016"/>
      <c r="CP124" s="1022" t="s">
        <v>450</v>
      </c>
      <c r="CQ124" s="1023"/>
      <c r="CR124" s="1023"/>
      <c r="CS124" s="1023"/>
      <c r="CT124" s="1023"/>
      <c r="CU124" s="1023"/>
      <c r="CV124" s="1023"/>
      <c r="CW124" s="1023"/>
      <c r="CX124" s="1023"/>
      <c r="CY124" s="1023"/>
      <c r="CZ124" s="1023"/>
      <c r="DA124" s="1023"/>
      <c r="DB124" s="1023"/>
      <c r="DC124" s="1023"/>
      <c r="DD124" s="1023"/>
      <c r="DE124" s="1023"/>
      <c r="DF124" s="1024"/>
      <c r="DG124" s="1007" t="s">
        <v>122</v>
      </c>
      <c r="DH124" s="989"/>
      <c r="DI124" s="989"/>
      <c r="DJ124" s="989"/>
      <c r="DK124" s="990"/>
      <c r="DL124" s="988" t="s">
        <v>122</v>
      </c>
      <c r="DM124" s="989"/>
      <c r="DN124" s="989"/>
      <c r="DO124" s="989"/>
      <c r="DP124" s="990"/>
      <c r="DQ124" s="988" t="s">
        <v>122</v>
      </c>
      <c r="DR124" s="989"/>
      <c r="DS124" s="989"/>
      <c r="DT124" s="989"/>
      <c r="DU124" s="990"/>
      <c r="DV124" s="991" t="s">
        <v>122</v>
      </c>
      <c r="DW124" s="992"/>
      <c r="DX124" s="992"/>
      <c r="DY124" s="992"/>
      <c r="DZ124" s="993"/>
    </row>
    <row r="125" spans="1:130" s="218" customFormat="1" ht="26.25" customHeight="1" x14ac:dyDescent="0.2">
      <c r="A125" s="1060"/>
      <c r="B125" s="952"/>
      <c r="C125" s="925" t="s">
        <v>439</v>
      </c>
      <c r="D125" s="926"/>
      <c r="E125" s="926"/>
      <c r="F125" s="926"/>
      <c r="G125" s="926"/>
      <c r="H125" s="926"/>
      <c r="I125" s="926"/>
      <c r="J125" s="926"/>
      <c r="K125" s="926"/>
      <c r="L125" s="926"/>
      <c r="M125" s="926"/>
      <c r="N125" s="926"/>
      <c r="O125" s="926"/>
      <c r="P125" s="926"/>
      <c r="Q125" s="926"/>
      <c r="R125" s="926"/>
      <c r="S125" s="926"/>
      <c r="T125" s="926"/>
      <c r="U125" s="926"/>
      <c r="V125" s="926"/>
      <c r="W125" s="926"/>
      <c r="X125" s="926"/>
      <c r="Y125" s="926"/>
      <c r="Z125" s="927"/>
      <c r="AA125" s="961" t="s">
        <v>122</v>
      </c>
      <c r="AB125" s="962"/>
      <c r="AC125" s="962"/>
      <c r="AD125" s="962"/>
      <c r="AE125" s="963"/>
      <c r="AF125" s="964" t="s">
        <v>122</v>
      </c>
      <c r="AG125" s="962"/>
      <c r="AH125" s="962"/>
      <c r="AI125" s="962"/>
      <c r="AJ125" s="963"/>
      <c r="AK125" s="964" t="s">
        <v>122</v>
      </c>
      <c r="AL125" s="962"/>
      <c r="AM125" s="962"/>
      <c r="AN125" s="962"/>
      <c r="AO125" s="963"/>
      <c r="AP125" s="965" t="s">
        <v>122</v>
      </c>
      <c r="AQ125" s="966"/>
      <c r="AR125" s="966"/>
      <c r="AS125" s="966"/>
      <c r="AT125" s="967"/>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5" t="s">
        <v>451</v>
      </c>
      <c r="CL125" s="1010"/>
      <c r="CM125" s="1010"/>
      <c r="CN125" s="1010"/>
      <c r="CO125" s="1011"/>
      <c r="CP125" s="932" t="s">
        <v>452</v>
      </c>
      <c r="CQ125" s="900"/>
      <c r="CR125" s="900"/>
      <c r="CS125" s="900"/>
      <c r="CT125" s="900"/>
      <c r="CU125" s="900"/>
      <c r="CV125" s="900"/>
      <c r="CW125" s="900"/>
      <c r="CX125" s="900"/>
      <c r="CY125" s="900"/>
      <c r="CZ125" s="900"/>
      <c r="DA125" s="900"/>
      <c r="DB125" s="900"/>
      <c r="DC125" s="900"/>
      <c r="DD125" s="900"/>
      <c r="DE125" s="900"/>
      <c r="DF125" s="901"/>
      <c r="DG125" s="933" t="s">
        <v>122</v>
      </c>
      <c r="DH125" s="934"/>
      <c r="DI125" s="934"/>
      <c r="DJ125" s="934"/>
      <c r="DK125" s="934"/>
      <c r="DL125" s="934" t="s">
        <v>122</v>
      </c>
      <c r="DM125" s="934"/>
      <c r="DN125" s="934"/>
      <c r="DO125" s="934"/>
      <c r="DP125" s="934"/>
      <c r="DQ125" s="934" t="s">
        <v>122</v>
      </c>
      <c r="DR125" s="934"/>
      <c r="DS125" s="934"/>
      <c r="DT125" s="934"/>
      <c r="DU125" s="934"/>
      <c r="DV125" s="935" t="s">
        <v>122</v>
      </c>
      <c r="DW125" s="935"/>
      <c r="DX125" s="935"/>
      <c r="DY125" s="935"/>
      <c r="DZ125" s="936"/>
    </row>
    <row r="126" spans="1:130" s="218" customFormat="1" ht="26.25" customHeight="1" thickBot="1" x14ac:dyDescent="0.25">
      <c r="A126" s="1060"/>
      <c r="B126" s="952"/>
      <c r="C126" s="925" t="s">
        <v>441</v>
      </c>
      <c r="D126" s="926"/>
      <c r="E126" s="926"/>
      <c r="F126" s="926"/>
      <c r="G126" s="926"/>
      <c r="H126" s="926"/>
      <c r="I126" s="926"/>
      <c r="J126" s="926"/>
      <c r="K126" s="926"/>
      <c r="L126" s="926"/>
      <c r="M126" s="926"/>
      <c r="N126" s="926"/>
      <c r="O126" s="926"/>
      <c r="P126" s="926"/>
      <c r="Q126" s="926"/>
      <c r="R126" s="926"/>
      <c r="S126" s="926"/>
      <c r="T126" s="926"/>
      <c r="U126" s="926"/>
      <c r="V126" s="926"/>
      <c r="W126" s="926"/>
      <c r="X126" s="926"/>
      <c r="Y126" s="926"/>
      <c r="Z126" s="927"/>
      <c r="AA126" s="961" t="s">
        <v>122</v>
      </c>
      <c r="AB126" s="962"/>
      <c r="AC126" s="962"/>
      <c r="AD126" s="962"/>
      <c r="AE126" s="963"/>
      <c r="AF126" s="964" t="s">
        <v>122</v>
      </c>
      <c r="AG126" s="962"/>
      <c r="AH126" s="962"/>
      <c r="AI126" s="962"/>
      <c r="AJ126" s="963"/>
      <c r="AK126" s="964" t="s">
        <v>122</v>
      </c>
      <c r="AL126" s="962"/>
      <c r="AM126" s="962"/>
      <c r="AN126" s="962"/>
      <c r="AO126" s="963"/>
      <c r="AP126" s="965" t="s">
        <v>122</v>
      </c>
      <c r="AQ126" s="966"/>
      <c r="AR126" s="966"/>
      <c r="AS126" s="966"/>
      <c r="AT126" s="967"/>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6"/>
      <c r="CL126" s="1013"/>
      <c r="CM126" s="1013"/>
      <c r="CN126" s="1013"/>
      <c r="CO126" s="1014"/>
      <c r="CP126" s="925" t="s">
        <v>453</v>
      </c>
      <c r="CQ126" s="926"/>
      <c r="CR126" s="926"/>
      <c r="CS126" s="926"/>
      <c r="CT126" s="926"/>
      <c r="CU126" s="926"/>
      <c r="CV126" s="926"/>
      <c r="CW126" s="926"/>
      <c r="CX126" s="926"/>
      <c r="CY126" s="926"/>
      <c r="CZ126" s="926"/>
      <c r="DA126" s="926"/>
      <c r="DB126" s="926"/>
      <c r="DC126" s="926"/>
      <c r="DD126" s="926"/>
      <c r="DE126" s="926"/>
      <c r="DF126" s="927"/>
      <c r="DG126" s="928" t="s">
        <v>122</v>
      </c>
      <c r="DH126" s="929"/>
      <c r="DI126" s="929"/>
      <c r="DJ126" s="929"/>
      <c r="DK126" s="929"/>
      <c r="DL126" s="929" t="s">
        <v>122</v>
      </c>
      <c r="DM126" s="929"/>
      <c r="DN126" s="929"/>
      <c r="DO126" s="929"/>
      <c r="DP126" s="929"/>
      <c r="DQ126" s="929" t="s">
        <v>122</v>
      </c>
      <c r="DR126" s="929"/>
      <c r="DS126" s="929"/>
      <c r="DT126" s="929"/>
      <c r="DU126" s="929"/>
      <c r="DV126" s="930" t="s">
        <v>122</v>
      </c>
      <c r="DW126" s="930"/>
      <c r="DX126" s="930"/>
      <c r="DY126" s="930"/>
      <c r="DZ126" s="931"/>
    </row>
    <row r="127" spans="1:130" s="218" customFormat="1" ht="26.25" customHeight="1" x14ac:dyDescent="0.2">
      <c r="A127" s="1061"/>
      <c r="B127" s="954"/>
      <c r="C127" s="976" t="s">
        <v>454</v>
      </c>
      <c r="D127" s="968"/>
      <c r="E127" s="968"/>
      <c r="F127" s="968"/>
      <c r="G127" s="968"/>
      <c r="H127" s="968"/>
      <c r="I127" s="968"/>
      <c r="J127" s="968"/>
      <c r="K127" s="968"/>
      <c r="L127" s="968"/>
      <c r="M127" s="968"/>
      <c r="N127" s="968"/>
      <c r="O127" s="968"/>
      <c r="P127" s="968"/>
      <c r="Q127" s="968"/>
      <c r="R127" s="968"/>
      <c r="S127" s="968"/>
      <c r="T127" s="968"/>
      <c r="U127" s="968"/>
      <c r="V127" s="968"/>
      <c r="W127" s="968"/>
      <c r="X127" s="968"/>
      <c r="Y127" s="968"/>
      <c r="Z127" s="969"/>
      <c r="AA127" s="961" t="s">
        <v>122</v>
      </c>
      <c r="AB127" s="962"/>
      <c r="AC127" s="962"/>
      <c r="AD127" s="962"/>
      <c r="AE127" s="963"/>
      <c r="AF127" s="964" t="s">
        <v>122</v>
      </c>
      <c r="AG127" s="962"/>
      <c r="AH127" s="962"/>
      <c r="AI127" s="962"/>
      <c r="AJ127" s="963"/>
      <c r="AK127" s="964" t="s">
        <v>122</v>
      </c>
      <c r="AL127" s="962"/>
      <c r="AM127" s="962"/>
      <c r="AN127" s="962"/>
      <c r="AO127" s="963"/>
      <c r="AP127" s="965" t="s">
        <v>122</v>
      </c>
      <c r="AQ127" s="966"/>
      <c r="AR127" s="966"/>
      <c r="AS127" s="966"/>
      <c r="AT127" s="967"/>
      <c r="AU127" s="220"/>
      <c r="AV127" s="220"/>
      <c r="AW127" s="220"/>
      <c r="AX127" s="1034" t="s">
        <v>455</v>
      </c>
      <c r="AY127" s="1035"/>
      <c r="AZ127" s="1035"/>
      <c r="BA127" s="1035"/>
      <c r="BB127" s="1035"/>
      <c r="BC127" s="1035"/>
      <c r="BD127" s="1035"/>
      <c r="BE127" s="1036"/>
      <c r="BF127" s="1037" t="s">
        <v>456</v>
      </c>
      <c r="BG127" s="1035"/>
      <c r="BH127" s="1035"/>
      <c r="BI127" s="1035"/>
      <c r="BJ127" s="1035"/>
      <c r="BK127" s="1035"/>
      <c r="BL127" s="1036"/>
      <c r="BM127" s="1037" t="s">
        <v>457</v>
      </c>
      <c r="BN127" s="1035"/>
      <c r="BO127" s="1035"/>
      <c r="BP127" s="1035"/>
      <c r="BQ127" s="1035"/>
      <c r="BR127" s="1035"/>
      <c r="BS127" s="1036"/>
      <c r="BT127" s="1037" t="s">
        <v>458</v>
      </c>
      <c r="BU127" s="1035"/>
      <c r="BV127" s="1035"/>
      <c r="BW127" s="1035"/>
      <c r="BX127" s="1035"/>
      <c r="BY127" s="1035"/>
      <c r="BZ127" s="1058"/>
      <c r="CA127" s="220"/>
      <c r="CB127" s="220"/>
      <c r="CC127" s="220"/>
      <c r="CD127" s="243"/>
      <c r="CE127" s="243"/>
      <c r="CF127" s="243"/>
      <c r="CG127" s="220"/>
      <c r="CH127" s="220"/>
      <c r="CI127" s="220"/>
      <c r="CJ127" s="242"/>
      <c r="CK127" s="1026"/>
      <c r="CL127" s="1013"/>
      <c r="CM127" s="1013"/>
      <c r="CN127" s="1013"/>
      <c r="CO127" s="1014"/>
      <c r="CP127" s="925" t="s">
        <v>459</v>
      </c>
      <c r="CQ127" s="926"/>
      <c r="CR127" s="926"/>
      <c r="CS127" s="926"/>
      <c r="CT127" s="926"/>
      <c r="CU127" s="926"/>
      <c r="CV127" s="926"/>
      <c r="CW127" s="926"/>
      <c r="CX127" s="926"/>
      <c r="CY127" s="926"/>
      <c r="CZ127" s="926"/>
      <c r="DA127" s="926"/>
      <c r="DB127" s="926"/>
      <c r="DC127" s="926"/>
      <c r="DD127" s="926"/>
      <c r="DE127" s="926"/>
      <c r="DF127" s="927"/>
      <c r="DG127" s="928" t="s">
        <v>122</v>
      </c>
      <c r="DH127" s="929"/>
      <c r="DI127" s="929"/>
      <c r="DJ127" s="929"/>
      <c r="DK127" s="929"/>
      <c r="DL127" s="929" t="s">
        <v>122</v>
      </c>
      <c r="DM127" s="929"/>
      <c r="DN127" s="929"/>
      <c r="DO127" s="929"/>
      <c r="DP127" s="929"/>
      <c r="DQ127" s="929" t="s">
        <v>122</v>
      </c>
      <c r="DR127" s="929"/>
      <c r="DS127" s="929"/>
      <c r="DT127" s="929"/>
      <c r="DU127" s="929"/>
      <c r="DV127" s="930" t="s">
        <v>122</v>
      </c>
      <c r="DW127" s="930"/>
      <c r="DX127" s="930"/>
      <c r="DY127" s="930"/>
      <c r="DZ127" s="931"/>
    </row>
    <row r="128" spans="1:130" s="218" customFormat="1" ht="26.25" customHeight="1" thickBot="1" x14ac:dyDescent="0.25">
      <c r="A128" s="1044" t="s">
        <v>460</v>
      </c>
      <c r="B128" s="1045"/>
      <c r="C128" s="1045"/>
      <c r="D128" s="1045"/>
      <c r="E128" s="1045"/>
      <c r="F128" s="1045"/>
      <c r="G128" s="1045"/>
      <c r="H128" s="1045"/>
      <c r="I128" s="1045"/>
      <c r="J128" s="1045"/>
      <c r="K128" s="1045"/>
      <c r="L128" s="1045"/>
      <c r="M128" s="1045"/>
      <c r="N128" s="1045"/>
      <c r="O128" s="1045"/>
      <c r="P128" s="1045"/>
      <c r="Q128" s="1045"/>
      <c r="R128" s="1045"/>
      <c r="S128" s="1045"/>
      <c r="T128" s="1045"/>
      <c r="U128" s="1045"/>
      <c r="V128" s="1045"/>
      <c r="W128" s="1046" t="s">
        <v>461</v>
      </c>
      <c r="X128" s="1046"/>
      <c r="Y128" s="1046"/>
      <c r="Z128" s="1047"/>
      <c r="AA128" s="1048">
        <v>123092</v>
      </c>
      <c r="AB128" s="1049"/>
      <c r="AC128" s="1049"/>
      <c r="AD128" s="1049"/>
      <c r="AE128" s="1050"/>
      <c r="AF128" s="1051">
        <v>123887</v>
      </c>
      <c r="AG128" s="1049"/>
      <c r="AH128" s="1049"/>
      <c r="AI128" s="1049"/>
      <c r="AJ128" s="1050"/>
      <c r="AK128" s="1051">
        <v>159711</v>
      </c>
      <c r="AL128" s="1049"/>
      <c r="AM128" s="1049"/>
      <c r="AN128" s="1049"/>
      <c r="AO128" s="1050"/>
      <c r="AP128" s="1052"/>
      <c r="AQ128" s="1053"/>
      <c r="AR128" s="1053"/>
      <c r="AS128" s="1053"/>
      <c r="AT128" s="1054"/>
      <c r="AU128" s="220"/>
      <c r="AV128" s="220"/>
      <c r="AW128" s="220"/>
      <c r="AX128" s="899" t="s">
        <v>462</v>
      </c>
      <c r="AY128" s="900"/>
      <c r="AZ128" s="900"/>
      <c r="BA128" s="900"/>
      <c r="BB128" s="900"/>
      <c r="BC128" s="900"/>
      <c r="BD128" s="900"/>
      <c r="BE128" s="901"/>
      <c r="BF128" s="1055" t="s">
        <v>122</v>
      </c>
      <c r="BG128" s="1056"/>
      <c r="BH128" s="1056"/>
      <c r="BI128" s="1056"/>
      <c r="BJ128" s="1056"/>
      <c r="BK128" s="1056"/>
      <c r="BL128" s="1057"/>
      <c r="BM128" s="1055">
        <v>13.75</v>
      </c>
      <c r="BN128" s="1056"/>
      <c r="BO128" s="1056"/>
      <c r="BP128" s="1056"/>
      <c r="BQ128" s="1056"/>
      <c r="BR128" s="1056"/>
      <c r="BS128" s="1057"/>
      <c r="BT128" s="1055">
        <v>20</v>
      </c>
      <c r="BU128" s="1056"/>
      <c r="BV128" s="1056"/>
      <c r="BW128" s="1056"/>
      <c r="BX128" s="1056"/>
      <c r="BY128" s="1056"/>
      <c r="BZ128" s="1079"/>
      <c r="CA128" s="243"/>
      <c r="CB128" s="243"/>
      <c r="CC128" s="243"/>
      <c r="CD128" s="243"/>
      <c r="CE128" s="243"/>
      <c r="CF128" s="243"/>
      <c r="CG128" s="220"/>
      <c r="CH128" s="220"/>
      <c r="CI128" s="220"/>
      <c r="CJ128" s="242"/>
      <c r="CK128" s="1027"/>
      <c r="CL128" s="1028"/>
      <c r="CM128" s="1028"/>
      <c r="CN128" s="1028"/>
      <c r="CO128" s="1029"/>
      <c r="CP128" s="1038" t="s">
        <v>463</v>
      </c>
      <c r="CQ128" s="726"/>
      <c r="CR128" s="726"/>
      <c r="CS128" s="726"/>
      <c r="CT128" s="726"/>
      <c r="CU128" s="726"/>
      <c r="CV128" s="726"/>
      <c r="CW128" s="726"/>
      <c r="CX128" s="726"/>
      <c r="CY128" s="726"/>
      <c r="CZ128" s="726"/>
      <c r="DA128" s="726"/>
      <c r="DB128" s="726"/>
      <c r="DC128" s="726"/>
      <c r="DD128" s="726"/>
      <c r="DE128" s="726"/>
      <c r="DF128" s="1039"/>
      <c r="DG128" s="1040" t="s">
        <v>122</v>
      </c>
      <c r="DH128" s="1041"/>
      <c r="DI128" s="1041"/>
      <c r="DJ128" s="1041"/>
      <c r="DK128" s="1041"/>
      <c r="DL128" s="1041" t="s">
        <v>122</v>
      </c>
      <c r="DM128" s="1041"/>
      <c r="DN128" s="1041"/>
      <c r="DO128" s="1041"/>
      <c r="DP128" s="1041"/>
      <c r="DQ128" s="1041" t="s">
        <v>122</v>
      </c>
      <c r="DR128" s="1041"/>
      <c r="DS128" s="1041"/>
      <c r="DT128" s="1041"/>
      <c r="DU128" s="1041"/>
      <c r="DV128" s="1042" t="s">
        <v>122</v>
      </c>
      <c r="DW128" s="1042"/>
      <c r="DX128" s="1042"/>
      <c r="DY128" s="1042"/>
      <c r="DZ128" s="1043"/>
    </row>
    <row r="129" spans="1:131" s="218" customFormat="1" ht="26.25" customHeight="1" x14ac:dyDescent="0.2">
      <c r="A129" s="937" t="s">
        <v>102</v>
      </c>
      <c r="B129" s="938"/>
      <c r="C129" s="938"/>
      <c r="D129" s="938"/>
      <c r="E129" s="938"/>
      <c r="F129" s="938"/>
      <c r="G129" s="938"/>
      <c r="H129" s="938"/>
      <c r="I129" s="938"/>
      <c r="J129" s="938"/>
      <c r="K129" s="938"/>
      <c r="L129" s="938"/>
      <c r="M129" s="938"/>
      <c r="N129" s="938"/>
      <c r="O129" s="938"/>
      <c r="P129" s="938"/>
      <c r="Q129" s="938"/>
      <c r="R129" s="938"/>
      <c r="S129" s="938"/>
      <c r="T129" s="938"/>
      <c r="U129" s="938"/>
      <c r="V129" s="938"/>
      <c r="W129" s="1073" t="s">
        <v>464</v>
      </c>
      <c r="X129" s="1074"/>
      <c r="Y129" s="1074"/>
      <c r="Z129" s="1075"/>
      <c r="AA129" s="961">
        <v>7640324</v>
      </c>
      <c r="AB129" s="962"/>
      <c r="AC129" s="962"/>
      <c r="AD129" s="962"/>
      <c r="AE129" s="963"/>
      <c r="AF129" s="964">
        <v>7813093</v>
      </c>
      <c r="AG129" s="962"/>
      <c r="AH129" s="962"/>
      <c r="AI129" s="962"/>
      <c r="AJ129" s="963"/>
      <c r="AK129" s="964">
        <v>7985014</v>
      </c>
      <c r="AL129" s="962"/>
      <c r="AM129" s="962"/>
      <c r="AN129" s="962"/>
      <c r="AO129" s="963"/>
      <c r="AP129" s="1076"/>
      <c r="AQ129" s="1077"/>
      <c r="AR129" s="1077"/>
      <c r="AS129" s="1077"/>
      <c r="AT129" s="1078"/>
      <c r="AU129" s="221"/>
      <c r="AV129" s="221"/>
      <c r="AW129" s="221"/>
      <c r="AX129" s="1068" t="s">
        <v>465</v>
      </c>
      <c r="AY129" s="926"/>
      <c r="AZ129" s="926"/>
      <c r="BA129" s="926"/>
      <c r="BB129" s="926"/>
      <c r="BC129" s="926"/>
      <c r="BD129" s="926"/>
      <c r="BE129" s="927"/>
      <c r="BF129" s="1069" t="s">
        <v>122</v>
      </c>
      <c r="BG129" s="1070"/>
      <c r="BH129" s="1070"/>
      <c r="BI129" s="1070"/>
      <c r="BJ129" s="1070"/>
      <c r="BK129" s="1070"/>
      <c r="BL129" s="1071"/>
      <c r="BM129" s="1069">
        <v>18.75</v>
      </c>
      <c r="BN129" s="1070"/>
      <c r="BO129" s="1070"/>
      <c r="BP129" s="1070"/>
      <c r="BQ129" s="1070"/>
      <c r="BR129" s="1070"/>
      <c r="BS129" s="1071"/>
      <c r="BT129" s="1069">
        <v>30</v>
      </c>
      <c r="BU129" s="1070"/>
      <c r="BV129" s="1070"/>
      <c r="BW129" s="1070"/>
      <c r="BX129" s="1070"/>
      <c r="BY129" s="1070"/>
      <c r="BZ129" s="1072"/>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7" t="s">
        <v>466</v>
      </c>
      <c r="B130" s="938"/>
      <c r="C130" s="938"/>
      <c r="D130" s="938"/>
      <c r="E130" s="938"/>
      <c r="F130" s="938"/>
      <c r="G130" s="938"/>
      <c r="H130" s="938"/>
      <c r="I130" s="938"/>
      <c r="J130" s="938"/>
      <c r="K130" s="938"/>
      <c r="L130" s="938"/>
      <c r="M130" s="938"/>
      <c r="N130" s="938"/>
      <c r="O130" s="938"/>
      <c r="P130" s="938"/>
      <c r="Q130" s="938"/>
      <c r="R130" s="938"/>
      <c r="S130" s="938"/>
      <c r="T130" s="938"/>
      <c r="U130" s="938"/>
      <c r="V130" s="938"/>
      <c r="W130" s="1073" t="s">
        <v>467</v>
      </c>
      <c r="X130" s="1074"/>
      <c r="Y130" s="1074"/>
      <c r="Z130" s="1075"/>
      <c r="AA130" s="961">
        <v>1085547</v>
      </c>
      <c r="AB130" s="962"/>
      <c r="AC130" s="962"/>
      <c r="AD130" s="962"/>
      <c r="AE130" s="963"/>
      <c r="AF130" s="964">
        <v>1057956</v>
      </c>
      <c r="AG130" s="962"/>
      <c r="AH130" s="962"/>
      <c r="AI130" s="962"/>
      <c r="AJ130" s="963"/>
      <c r="AK130" s="964">
        <v>955159</v>
      </c>
      <c r="AL130" s="962"/>
      <c r="AM130" s="962"/>
      <c r="AN130" s="962"/>
      <c r="AO130" s="963"/>
      <c r="AP130" s="1076"/>
      <c r="AQ130" s="1077"/>
      <c r="AR130" s="1077"/>
      <c r="AS130" s="1077"/>
      <c r="AT130" s="1078"/>
      <c r="AU130" s="221"/>
      <c r="AV130" s="221"/>
      <c r="AW130" s="221"/>
      <c r="AX130" s="1068" t="s">
        <v>468</v>
      </c>
      <c r="AY130" s="926"/>
      <c r="AZ130" s="926"/>
      <c r="BA130" s="926"/>
      <c r="BB130" s="926"/>
      <c r="BC130" s="926"/>
      <c r="BD130" s="926"/>
      <c r="BE130" s="927"/>
      <c r="BF130" s="1104">
        <v>11.7</v>
      </c>
      <c r="BG130" s="1105"/>
      <c r="BH130" s="1105"/>
      <c r="BI130" s="1105"/>
      <c r="BJ130" s="1105"/>
      <c r="BK130" s="1105"/>
      <c r="BL130" s="1106"/>
      <c r="BM130" s="1104">
        <v>25</v>
      </c>
      <c r="BN130" s="1105"/>
      <c r="BO130" s="1105"/>
      <c r="BP130" s="1105"/>
      <c r="BQ130" s="1105"/>
      <c r="BR130" s="1105"/>
      <c r="BS130" s="1106"/>
      <c r="BT130" s="1104">
        <v>35</v>
      </c>
      <c r="BU130" s="1105"/>
      <c r="BV130" s="1105"/>
      <c r="BW130" s="1105"/>
      <c r="BX130" s="1105"/>
      <c r="BY130" s="1105"/>
      <c r="BZ130" s="110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8"/>
      <c r="B131" s="1109"/>
      <c r="C131" s="1109"/>
      <c r="D131" s="1109"/>
      <c r="E131" s="1109"/>
      <c r="F131" s="1109"/>
      <c r="G131" s="1109"/>
      <c r="H131" s="1109"/>
      <c r="I131" s="1109"/>
      <c r="J131" s="1109"/>
      <c r="K131" s="1109"/>
      <c r="L131" s="1109"/>
      <c r="M131" s="1109"/>
      <c r="N131" s="1109"/>
      <c r="O131" s="1109"/>
      <c r="P131" s="1109"/>
      <c r="Q131" s="1109"/>
      <c r="R131" s="1109"/>
      <c r="S131" s="1109"/>
      <c r="T131" s="1109"/>
      <c r="U131" s="1109"/>
      <c r="V131" s="1109"/>
      <c r="W131" s="1110" t="s">
        <v>469</v>
      </c>
      <c r="X131" s="1111"/>
      <c r="Y131" s="1111"/>
      <c r="Z131" s="1112"/>
      <c r="AA131" s="1007">
        <v>6554777</v>
      </c>
      <c r="AB131" s="989"/>
      <c r="AC131" s="989"/>
      <c r="AD131" s="989"/>
      <c r="AE131" s="990"/>
      <c r="AF131" s="988">
        <v>6755137</v>
      </c>
      <c r="AG131" s="989"/>
      <c r="AH131" s="989"/>
      <c r="AI131" s="989"/>
      <c r="AJ131" s="990"/>
      <c r="AK131" s="988">
        <v>7029855</v>
      </c>
      <c r="AL131" s="989"/>
      <c r="AM131" s="989"/>
      <c r="AN131" s="989"/>
      <c r="AO131" s="990"/>
      <c r="AP131" s="1113"/>
      <c r="AQ131" s="1114"/>
      <c r="AR131" s="1114"/>
      <c r="AS131" s="1114"/>
      <c r="AT131" s="1115"/>
      <c r="AU131" s="221"/>
      <c r="AV131" s="221"/>
      <c r="AW131" s="221"/>
      <c r="AX131" s="1086" t="s">
        <v>470</v>
      </c>
      <c r="AY131" s="726"/>
      <c r="AZ131" s="726"/>
      <c r="BA131" s="726"/>
      <c r="BB131" s="726"/>
      <c r="BC131" s="726"/>
      <c r="BD131" s="726"/>
      <c r="BE131" s="1039"/>
      <c r="BF131" s="1087">
        <v>13.7</v>
      </c>
      <c r="BG131" s="1088"/>
      <c r="BH131" s="1088"/>
      <c r="BI131" s="1088"/>
      <c r="BJ131" s="1088"/>
      <c r="BK131" s="1088"/>
      <c r="BL131" s="1089"/>
      <c r="BM131" s="1087">
        <v>350</v>
      </c>
      <c r="BN131" s="1088"/>
      <c r="BO131" s="1088"/>
      <c r="BP131" s="1088"/>
      <c r="BQ131" s="1088"/>
      <c r="BR131" s="1088"/>
      <c r="BS131" s="1089"/>
      <c r="BT131" s="1090"/>
      <c r="BU131" s="1091"/>
      <c r="BV131" s="1091"/>
      <c r="BW131" s="1091"/>
      <c r="BX131" s="1091"/>
      <c r="BY131" s="1091"/>
      <c r="BZ131" s="1092"/>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3" t="s">
        <v>471</v>
      </c>
      <c r="B132" s="1094"/>
      <c r="C132" s="1094"/>
      <c r="D132" s="1094"/>
      <c r="E132" s="1094"/>
      <c r="F132" s="1094"/>
      <c r="G132" s="1094"/>
      <c r="H132" s="1094"/>
      <c r="I132" s="1094"/>
      <c r="J132" s="1094"/>
      <c r="K132" s="1094"/>
      <c r="L132" s="1094"/>
      <c r="M132" s="1094"/>
      <c r="N132" s="1094"/>
      <c r="O132" s="1094"/>
      <c r="P132" s="1094"/>
      <c r="Q132" s="1094"/>
      <c r="R132" s="1094"/>
      <c r="S132" s="1094"/>
      <c r="T132" s="1094"/>
      <c r="U132" s="1094"/>
      <c r="V132" s="1097" t="s">
        <v>472</v>
      </c>
      <c r="W132" s="1097"/>
      <c r="X132" s="1097"/>
      <c r="Y132" s="1097"/>
      <c r="Z132" s="1098"/>
      <c r="AA132" s="1099">
        <v>12.590725819999999</v>
      </c>
      <c r="AB132" s="1100"/>
      <c r="AC132" s="1100"/>
      <c r="AD132" s="1100"/>
      <c r="AE132" s="1101"/>
      <c r="AF132" s="1102">
        <v>11.930564840000001</v>
      </c>
      <c r="AG132" s="1100"/>
      <c r="AH132" s="1100"/>
      <c r="AI132" s="1100"/>
      <c r="AJ132" s="1101"/>
      <c r="AK132" s="1102">
        <v>10.878645430000001</v>
      </c>
      <c r="AL132" s="1100"/>
      <c r="AM132" s="1100"/>
      <c r="AN132" s="1100"/>
      <c r="AO132" s="1101"/>
      <c r="AP132" s="1004"/>
      <c r="AQ132" s="1005"/>
      <c r="AR132" s="1005"/>
      <c r="AS132" s="1005"/>
      <c r="AT132" s="1103"/>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5"/>
      <c r="B133" s="1096"/>
      <c r="C133" s="1096"/>
      <c r="D133" s="1096"/>
      <c r="E133" s="1096"/>
      <c r="F133" s="1096"/>
      <c r="G133" s="1096"/>
      <c r="H133" s="1096"/>
      <c r="I133" s="1096"/>
      <c r="J133" s="1096"/>
      <c r="K133" s="1096"/>
      <c r="L133" s="1096"/>
      <c r="M133" s="1096"/>
      <c r="N133" s="1096"/>
      <c r="O133" s="1096"/>
      <c r="P133" s="1096"/>
      <c r="Q133" s="1096"/>
      <c r="R133" s="1096"/>
      <c r="S133" s="1096"/>
      <c r="T133" s="1096"/>
      <c r="U133" s="1096"/>
      <c r="V133" s="1080" t="s">
        <v>473</v>
      </c>
      <c r="W133" s="1080"/>
      <c r="X133" s="1080"/>
      <c r="Y133" s="1080"/>
      <c r="Z133" s="1081"/>
      <c r="AA133" s="1082">
        <v>11.6</v>
      </c>
      <c r="AB133" s="1083"/>
      <c r="AC133" s="1083"/>
      <c r="AD133" s="1083"/>
      <c r="AE133" s="1084"/>
      <c r="AF133" s="1082">
        <v>12</v>
      </c>
      <c r="AG133" s="1083"/>
      <c r="AH133" s="1083"/>
      <c r="AI133" s="1083"/>
      <c r="AJ133" s="1084"/>
      <c r="AK133" s="1082">
        <v>11.7</v>
      </c>
      <c r="AL133" s="1083"/>
      <c r="AM133" s="1083"/>
      <c r="AN133" s="1083"/>
      <c r="AO133" s="1084"/>
      <c r="AP133" s="1031"/>
      <c r="AQ133" s="1032"/>
      <c r="AR133" s="1032"/>
      <c r="AS133" s="1032"/>
      <c r="AT133" s="1085"/>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Q+nP+VcosO1YnsW8qIi0WzaBhta9nHMBRcfwUi1RgBEzQayKYQ5mqXFt9wy3NI8Euaqkwi7KNtxs+pQlr4wjRg==" saltValue="pc/cmszyAGKetrZXJDyoV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474</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1XtsML+JsP0C3fBqs733mm8RmB4zR7DZ/YvO/k44weZSQ9mG75N9gUKSOkjLHB+1Pytt4cnK64ISUepemrN1mw==" saltValue="cvNgnyA5a8JCleKNcXcdJQ=="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RtrOacqg9w9QcFZjz8CcNmRnJQNtWRPwn12tOfSoAtkGArAG6mu+HwW2voGhG1uhG1NZhGd4FXDGkYgPqsfEmg==" saltValue="nmXR7LE4YakOiWj1L00Fi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476</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7" t="s">
        <v>477</v>
      </c>
      <c r="AP7" s="260"/>
      <c r="AQ7" s="261" t="s">
        <v>478</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8"/>
      <c r="AP8" s="266" t="s">
        <v>479</v>
      </c>
      <c r="AQ8" s="267" t="s">
        <v>480</v>
      </c>
      <c r="AR8" s="268" t="s">
        <v>481</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9" t="s">
        <v>482</v>
      </c>
      <c r="AL9" s="1120"/>
      <c r="AM9" s="1120"/>
      <c r="AN9" s="1121"/>
      <c r="AO9" s="269">
        <v>2372490</v>
      </c>
      <c r="AP9" s="269">
        <v>75608</v>
      </c>
      <c r="AQ9" s="270">
        <v>72090</v>
      </c>
      <c r="AR9" s="271">
        <v>4.9000000000000004</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9" t="s">
        <v>483</v>
      </c>
      <c r="AL10" s="1120"/>
      <c r="AM10" s="1120"/>
      <c r="AN10" s="1121"/>
      <c r="AO10" s="272">
        <v>363856</v>
      </c>
      <c r="AP10" s="272">
        <v>11596</v>
      </c>
      <c r="AQ10" s="273">
        <v>9072</v>
      </c>
      <c r="AR10" s="274">
        <v>27.8</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9" t="s">
        <v>484</v>
      </c>
      <c r="AL11" s="1120"/>
      <c r="AM11" s="1120"/>
      <c r="AN11" s="1121"/>
      <c r="AO11" s="272" t="s">
        <v>485</v>
      </c>
      <c r="AP11" s="272" t="s">
        <v>485</v>
      </c>
      <c r="AQ11" s="273">
        <v>383</v>
      </c>
      <c r="AR11" s="274" t="s">
        <v>485</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9" t="s">
        <v>486</v>
      </c>
      <c r="AL12" s="1120"/>
      <c r="AM12" s="1120"/>
      <c r="AN12" s="1121"/>
      <c r="AO12" s="272" t="s">
        <v>485</v>
      </c>
      <c r="AP12" s="272" t="s">
        <v>485</v>
      </c>
      <c r="AQ12" s="273">
        <v>26</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9" t="s">
        <v>487</v>
      </c>
      <c r="AL13" s="1120"/>
      <c r="AM13" s="1120"/>
      <c r="AN13" s="1121"/>
      <c r="AO13" s="272">
        <v>134800</v>
      </c>
      <c r="AP13" s="272">
        <v>4296</v>
      </c>
      <c r="AQ13" s="273">
        <v>2732</v>
      </c>
      <c r="AR13" s="274">
        <v>57.2</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9" t="s">
        <v>488</v>
      </c>
      <c r="AL14" s="1120"/>
      <c r="AM14" s="1120"/>
      <c r="AN14" s="1121"/>
      <c r="AO14" s="272">
        <v>26740</v>
      </c>
      <c r="AP14" s="272">
        <v>852</v>
      </c>
      <c r="AQ14" s="273">
        <v>1315</v>
      </c>
      <c r="AR14" s="274">
        <v>-35.200000000000003</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22" t="s">
        <v>489</v>
      </c>
      <c r="AL15" s="1123"/>
      <c r="AM15" s="1123"/>
      <c r="AN15" s="1124"/>
      <c r="AO15" s="272">
        <v>-174061</v>
      </c>
      <c r="AP15" s="272">
        <v>-5547</v>
      </c>
      <c r="AQ15" s="273">
        <v>-4107</v>
      </c>
      <c r="AR15" s="274">
        <v>35.1</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22" t="s">
        <v>177</v>
      </c>
      <c r="AL16" s="1123"/>
      <c r="AM16" s="1123"/>
      <c r="AN16" s="1124"/>
      <c r="AO16" s="272">
        <v>2723825</v>
      </c>
      <c r="AP16" s="272">
        <v>86804</v>
      </c>
      <c r="AQ16" s="273">
        <v>81511</v>
      </c>
      <c r="AR16" s="274">
        <v>6.5</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490</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491</v>
      </c>
      <c r="AP20" s="281" t="s">
        <v>492</v>
      </c>
      <c r="AQ20" s="282" t="s">
        <v>493</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5" t="s">
        <v>494</v>
      </c>
      <c r="AL21" s="1126"/>
      <c r="AM21" s="1126"/>
      <c r="AN21" s="1127"/>
      <c r="AO21" s="285">
        <v>6.95</v>
      </c>
      <c r="AP21" s="286">
        <v>6.74</v>
      </c>
      <c r="AQ21" s="287">
        <v>0.21</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5" t="s">
        <v>495</v>
      </c>
      <c r="AL22" s="1126"/>
      <c r="AM22" s="1126"/>
      <c r="AN22" s="1127"/>
      <c r="AO22" s="290">
        <v>95.5</v>
      </c>
      <c r="AP22" s="291">
        <v>97</v>
      </c>
      <c r="AQ22" s="292">
        <v>-1.5</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6" t="s">
        <v>496</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c r="AT26" s="255"/>
    </row>
    <row r="27" spans="1:46" ht="13.2" x14ac:dyDescent="0.2">
      <c r="A27" s="297"/>
      <c r="AO27" s="250"/>
      <c r="AP27" s="250"/>
      <c r="AQ27" s="250"/>
      <c r="AR27" s="250"/>
      <c r="AS27" s="250"/>
      <c r="AT27" s="250"/>
    </row>
    <row r="28" spans="1:46" ht="16.2" x14ac:dyDescent="0.2">
      <c r="A28" s="251" t="s">
        <v>497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498</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7" t="s">
        <v>477</v>
      </c>
      <c r="AP30" s="260"/>
      <c r="AQ30" s="261" t="s">
        <v>478</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8"/>
      <c r="AP31" s="266" t="s">
        <v>479</v>
      </c>
      <c r="AQ31" s="267" t="s">
        <v>480</v>
      </c>
      <c r="AR31" s="268" t="s">
        <v>481</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3" t="s">
        <v>499</v>
      </c>
      <c r="AL32" s="1134"/>
      <c r="AM32" s="1134"/>
      <c r="AN32" s="1135"/>
      <c r="AO32" s="300">
        <v>1529418</v>
      </c>
      <c r="AP32" s="300">
        <v>48740</v>
      </c>
      <c r="AQ32" s="301">
        <v>33695</v>
      </c>
      <c r="AR32" s="302">
        <v>44.7</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3" t="s">
        <v>500</v>
      </c>
      <c r="AL33" s="1134"/>
      <c r="AM33" s="1134"/>
      <c r="AN33" s="1135"/>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3" t="s">
        <v>501</v>
      </c>
      <c r="AL34" s="1134"/>
      <c r="AM34" s="1134"/>
      <c r="AN34" s="1135"/>
      <c r="AO34" s="300" t="s">
        <v>485</v>
      </c>
      <c r="AP34" s="300" t="s">
        <v>485</v>
      </c>
      <c r="AQ34" s="301" t="s">
        <v>485</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3" t="s">
        <v>502</v>
      </c>
      <c r="AL35" s="1134"/>
      <c r="AM35" s="1134"/>
      <c r="AN35" s="1135"/>
      <c r="AO35" s="300">
        <v>267557</v>
      </c>
      <c r="AP35" s="300">
        <v>8527</v>
      </c>
      <c r="AQ35" s="301">
        <v>8394</v>
      </c>
      <c r="AR35" s="302">
        <v>1.6</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3" t="s">
        <v>503</v>
      </c>
      <c r="AL36" s="1134"/>
      <c r="AM36" s="1134"/>
      <c r="AN36" s="1135"/>
      <c r="AO36" s="300">
        <v>82648</v>
      </c>
      <c r="AP36" s="300">
        <v>2634</v>
      </c>
      <c r="AQ36" s="301">
        <v>1998</v>
      </c>
      <c r="AR36" s="302">
        <v>31.8</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3" t="s">
        <v>504</v>
      </c>
      <c r="AL37" s="1134"/>
      <c r="AM37" s="1134"/>
      <c r="AN37" s="1135"/>
      <c r="AO37" s="300" t="s">
        <v>485</v>
      </c>
      <c r="AP37" s="300" t="s">
        <v>485</v>
      </c>
      <c r="AQ37" s="301">
        <v>1021</v>
      </c>
      <c r="AR37" s="302" t="s">
        <v>485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6" t="s">
        <v>505</v>
      </c>
      <c r="AL38" s="1137"/>
      <c r="AM38" s="1137"/>
      <c r="AN38" s="1138"/>
      <c r="AO38" s="303" t="s">
        <v>485</v>
      </c>
      <c r="AP38" s="303" t="s">
        <v>485</v>
      </c>
      <c r="AQ38" s="304">
        <v>3</v>
      </c>
      <c r="AR38" s="292" t="s">
        <v>485</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6" t="s">
        <v>506</v>
      </c>
      <c r="AL39" s="1137"/>
      <c r="AM39" s="1137"/>
      <c r="AN39" s="1138"/>
      <c r="AO39" s="300">
        <v>-159711</v>
      </c>
      <c r="AP39" s="300">
        <v>-5090</v>
      </c>
      <c r="AQ39" s="301">
        <v>-3210</v>
      </c>
      <c r="AR39" s="302">
        <v>58.6</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3" t="s">
        <v>507</v>
      </c>
      <c r="AL40" s="1134"/>
      <c r="AM40" s="1134"/>
      <c r="AN40" s="1135"/>
      <c r="AO40" s="300">
        <v>-955159</v>
      </c>
      <c r="AP40" s="300">
        <v>-30439</v>
      </c>
      <c r="AQ40" s="301">
        <v>-26336</v>
      </c>
      <c r="AR40" s="302">
        <v>15.6</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9" t="s">
        <v>287</v>
      </c>
      <c r="AL41" s="1140"/>
      <c r="AM41" s="1140"/>
      <c r="AN41" s="1141"/>
      <c r="AO41" s="300">
        <v>764753</v>
      </c>
      <c r="AP41" s="300">
        <v>24371</v>
      </c>
      <c r="AQ41" s="301">
        <v>15565</v>
      </c>
      <c r="AR41" s="302">
        <v>56.6</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509</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8" t="s">
        <v>477</v>
      </c>
      <c r="AN49" s="1130" t="s">
        <v>510</v>
      </c>
      <c r="AO49" s="1131"/>
      <c r="AP49" s="1131"/>
      <c r="AQ49" s="1131"/>
      <c r="AR49" s="1132"/>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9"/>
      <c r="AN50" s="316" t="s">
        <v>511</v>
      </c>
      <c r="AO50" s="317" t="s">
        <v>512</v>
      </c>
      <c r="AP50" s="318" t="s">
        <v>513</v>
      </c>
      <c r="AQ50" s="319" t="s">
        <v>514</v>
      </c>
      <c r="AR50" s="320" t="s">
        <v>515</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516</v>
      </c>
      <c r="AL51" s="313"/>
      <c r="AM51" s="321">
        <v>1769343</v>
      </c>
      <c r="AN51" s="322">
        <v>55680</v>
      </c>
      <c r="AO51" s="323">
        <v>-7</v>
      </c>
      <c r="AP51" s="324">
        <v>52068</v>
      </c>
      <c r="AQ51" s="325">
        <v>1.6</v>
      </c>
      <c r="AR51" s="326">
        <v>-8.6</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517</v>
      </c>
      <c r="AM52" s="329">
        <v>459271</v>
      </c>
      <c r="AN52" s="330">
        <v>14453</v>
      </c>
      <c r="AO52" s="331">
        <v>-54.1</v>
      </c>
      <c r="AP52" s="332">
        <v>26936</v>
      </c>
      <c r="AQ52" s="333">
        <v>3.4</v>
      </c>
      <c r="AR52" s="334">
        <v>-57.5</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518</v>
      </c>
      <c r="AL53" s="313"/>
      <c r="AM53" s="321">
        <v>1725341</v>
      </c>
      <c r="AN53" s="322">
        <v>54306</v>
      </c>
      <c r="AO53" s="323">
        <v>-2.5</v>
      </c>
      <c r="AP53" s="324">
        <v>47161</v>
      </c>
      <c r="AQ53" s="325">
        <v>-9.4</v>
      </c>
      <c r="AR53" s="326">
        <v>6.9</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517</v>
      </c>
      <c r="AM54" s="329">
        <v>745952</v>
      </c>
      <c r="AN54" s="330">
        <v>23479</v>
      </c>
      <c r="AO54" s="331">
        <v>62.5</v>
      </c>
      <c r="AP54" s="332">
        <v>24595</v>
      </c>
      <c r="AQ54" s="333">
        <v>-8.6999999999999993</v>
      </c>
      <c r="AR54" s="334">
        <v>71.2</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519</v>
      </c>
      <c r="AL55" s="313"/>
      <c r="AM55" s="321">
        <v>1481049</v>
      </c>
      <c r="AN55" s="322">
        <v>46728</v>
      </c>
      <c r="AO55" s="323">
        <v>-14</v>
      </c>
      <c r="AP55" s="324">
        <v>43423</v>
      </c>
      <c r="AQ55" s="325">
        <v>-7.9</v>
      </c>
      <c r="AR55" s="326">
        <v>-6.1</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517</v>
      </c>
      <c r="AM56" s="329">
        <v>435902</v>
      </c>
      <c r="AN56" s="330">
        <v>13753</v>
      </c>
      <c r="AO56" s="331">
        <v>-41.4</v>
      </c>
      <c r="AP56" s="332">
        <v>22207</v>
      </c>
      <c r="AQ56" s="333">
        <v>-9.6999999999999993</v>
      </c>
      <c r="AR56" s="334">
        <v>-31.7</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520</v>
      </c>
      <c r="AL57" s="313"/>
      <c r="AM57" s="321">
        <v>1984474</v>
      </c>
      <c r="AN57" s="322">
        <v>62859</v>
      </c>
      <c r="AO57" s="323">
        <v>34.5</v>
      </c>
      <c r="AP57" s="324">
        <v>45265</v>
      </c>
      <c r="AQ57" s="325">
        <v>4.2</v>
      </c>
      <c r="AR57" s="326">
        <v>30.3</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517</v>
      </c>
      <c r="AM58" s="329">
        <v>609287</v>
      </c>
      <c r="AN58" s="330">
        <v>19300</v>
      </c>
      <c r="AO58" s="331">
        <v>40.299999999999997</v>
      </c>
      <c r="AP58" s="332">
        <v>22600</v>
      </c>
      <c r="AQ58" s="333">
        <v>1.8</v>
      </c>
      <c r="AR58" s="334">
        <v>38.5</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521</v>
      </c>
      <c r="AL59" s="313"/>
      <c r="AM59" s="321">
        <v>949871</v>
      </c>
      <c r="AN59" s="322">
        <v>30271</v>
      </c>
      <c r="AO59" s="323">
        <v>-51.8</v>
      </c>
      <c r="AP59" s="324">
        <v>54621</v>
      </c>
      <c r="AQ59" s="325">
        <v>20.7</v>
      </c>
      <c r="AR59" s="326">
        <v>-72.5</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517</v>
      </c>
      <c r="AM60" s="329">
        <v>464146</v>
      </c>
      <c r="AN60" s="330">
        <v>14792</v>
      </c>
      <c r="AO60" s="331">
        <v>-23.4</v>
      </c>
      <c r="AP60" s="332">
        <v>30892</v>
      </c>
      <c r="AQ60" s="333">
        <v>36.700000000000003</v>
      </c>
      <c r="AR60" s="334">
        <v>-60.1</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522</v>
      </c>
      <c r="AL61" s="335"/>
      <c r="AM61" s="336">
        <v>1582016</v>
      </c>
      <c r="AN61" s="337">
        <v>49969</v>
      </c>
      <c r="AO61" s="338">
        <v>-8.1999999999999993</v>
      </c>
      <c r="AP61" s="339">
        <v>48508</v>
      </c>
      <c r="AQ61" s="340">
        <v>1.8</v>
      </c>
      <c r="AR61" s="326">
        <v>-10</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517</v>
      </c>
      <c r="AM62" s="329">
        <v>542912</v>
      </c>
      <c r="AN62" s="330">
        <v>17155</v>
      </c>
      <c r="AO62" s="331">
        <v>-3.2</v>
      </c>
      <c r="AP62" s="332">
        <v>25446</v>
      </c>
      <c r="AQ62" s="333">
        <v>4.7</v>
      </c>
      <c r="AR62" s="334">
        <v>-7.9</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zl5/xhaXGT6DnE12ZwQlbuOGE0U3l+xDaNGESqmS2BMafMVletxA1SKKSsr1gnn/mLW1qQp2HJO0TDn4WxgdiA==" saltValue="4lHybBE7DwXgIJOs8/02v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474</v>
      </c>
    </row>
    <row r="121" spans="125:125" ht="13.5" hidden="1" customHeight="1" x14ac:dyDescent="0.2">
      <c r="DU121" s="247"/>
    </row>
  </sheetData>
  <sheetProtection algorithmName="SHA-512" hashValue="hVfX/CPAZWHc7pXlW/o2+befW/eBvz83RUkwFFFJDt/wpuZLV6vPYwnWots2f5eF1LZUv8TphLv78LTel+ZOnA==" saltValue="2scczcecLIYlqjCCPznuk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474</v>
      </c>
    </row>
  </sheetData>
  <sheetProtection algorithmName="SHA-512" hashValue="5rrBSfFBg2Z5wKzTL15R38w8JepQLSW3KBiIR3dLU+bsKgq0eGAVJ/wfvYsXyiSwSJGlyNtc8cAkwcaN+CoV8g==" saltValue="2EIS7souIk8nQnZq19MGw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2">
      <c r="B47" s="10"/>
      <c r="C47" s="1142" t="s">
        <v>3</v>
      </c>
      <c r="D47" s="1142"/>
      <c r="E47" s="1143"/>
      <c r="F47" s="11">
        <v>25.89</v>
      </c>
      <c r="G47" s="12">
        <v>24.23</v>
      </c>
      <c r="H47" s="12">
        <v>24.94</v>
      </c>
      <c r="I47" s="12">
        <v>24.39</v>
      </c>
      <c r="J47" s="13">
        <v>23.9</v>
      </c>
    </row>
    <row r="48" spans="2:10" ht="57.75" customHeight="1" x14ac:dyDescent="0.2">
      <c r="B48" s="14"/>
      <c r="C48" s="1144" t="s">
        <v>4</v>
      </c>
      <c r="D48" s="1144"/>
      <c r="E48" s="1145"/>
      <c r="F48" s="15">
        <v>6.79</v>
      </c>
      <c r="G48" s="16">
        <v>10.15</v>
      </c>
      <c r="H48" s="16">
        <v>11.93</v>
      </c>
      <c r="I48" s="16">
        <v>8.5399999999999991</v>
      </c>
      <c r="J48" s="17">
        <v>11.02</v>
      </c>
    </row>
    <row r="49" spans="2:10" ht="57.75" customHeight="1" thickBot="1" x14ac:dyDescent="0.25">
      <c r="B49" s="18"/>
      <c r="C49" s="1146" t="s">
        <v>5</v>
      </c>
      <c r="D49" s="1146"/>
      <c r="E49" s="1147"/>
      <c r="F49" s="19">
        <v>1.27</v>
      </c>
      <c r="G49" s="20">
        <v>3.8</v>
      </c>
      <c r="H49" s="20">
        <v>1.5</v>
      </c>
      <c r="I49" s="20" t="s">
        <v>529</v>
      </c>
      <c r="J49" s="21">
        <v>5.85</v>
      </c>
    </row>
    <row r="50" spans="2:10" ht="13.2" x14ac:dyDescent="0.2"/>
  </sheetData>
  <sheetProtection algorithmName="SHA-512" hashValue="e/3zVBJES8mNL43owu2BNpwp0WSMBj6qBdAmMf54KLBmrsVkGNxb89t2VlR8mb6+87BZ7e+8TG8sLDuNow9juA==" saltValue="7chgte8GA8kZcMioFXLIv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森脇 優也</cp:lastModifiedBy>
  <cp:lastPrinted>2026-03-19T00:49:32Z</cp:lastPrinted>
  <dcterms:created xsi:type="dcterms:W3CDTF">2026-02-26T10:00:16Z</dcterms:created>
  <dcterms:modified xsi:type="dcterms:W3CDTF">2026-03-19T01:10:28Z</dcterms:modified>
  <cp:category/>
</cp:coreProperties>
</file>