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updateLinks="always"/>
  <mc:AlternateContent xmlns:mc="http://schemas.openxmlformats.org/markup-compatibility/2006">
    <mc:Choice Requires="x15">
      <x15ac:absPath xmlns:x15ac="http://schemas.microsoft.com/office/spreadsheetml/2010/11/ac" url="U:\【薬務・衛生課】\【薬局】賃上げ物価上昇支援\実績報告\"/>
    </mc:Choice>
  </mc:AlternateContent>
  <xr:revisionPtr revIDLastSave="0" documentId="13_ncr:1_{D42ABA87-7475-48ED-8693-0ED361A243E1}" xr6:coauthVersionLast="47" xr6:coauthVersionMax="47" xr10:uidLastSave="{00000000-0000-0000-0000-000000000000}"/>
  <workbookProtection workbookAlgorithmName="SHA-512" workbookHashValue="0lDlnQHA6xB+2NgRRUSDirOnHk0Lq39R0KbH+xR/PKF+uYN50jMrjqsi5IeweXkhD/ZRd8uDFV5eI8/d/WO9lA==" workbookSaltValue="QQozh18N3UtcyxTSo1brkw==" workbookSpinCount="100000" lockStructure="1"/>
  <bookViews>
    <workbookView xWindow="-108" yWindow="-108" windowWidth="23256" windowHeight="12456" tabRatio="813" xr2:uid="{00000000-000D-0000-FFFF-FFFF00000000}"/>
  </bookViews>
  <sheets>
    <sheet name="【総額及び平均額】賃上げ支援事業実績報告書" sheetId="97" r:id="rId1"/>
    <sheet name="別紙（2.0％超部分算定シート）" sheetId="111" r:id="rId2"/>
    <sheet name="申請内容" sheetId="113" state="hidden" r:id="rId3"/>
    <sheet name="【参考】集計用シート（賃上げ支援事業）" sheetId="98" state="hidden" r:id="rId4"/>
    <sheet name="都道府県リスト" sheetId="62" state="hidden" r:id="rId5"/>
  </sheets>
  <definedNames>
    <definedName name="_xlnm._FilterDatabase" localSheetId="0" hidden="1">【総額及び平均額】賃上げ支援事業実績報告書!$A$10:$W$26</definedName>
    <definedName name="_xlnm._FilterDatabase" localSheetId="2" hidden="1">申請内容!$A$1:$BC$294</definedName>
    <definedName name="_xlnm._FilterDatabase" localSheetId="1" hidden="1">'別紙（2.0％超部分算定シート）'!$A$3:$L$4</definedName>
    <definedName name="Dummy">【総額及び平均額】賃上げ支援事業実績報告書!$L$6</definedName>
    <definedName name="MaruBatsu">【総額及び平均額】賃上げ支援事業実績報告書!$I$6:$J$6</definedName>
    <definedName name="_xlnm.Print_Area" localSheetId="0">【総額及び平均額】賃上げ支援事業実績報告書!$A$1:$G$26</definedName>
    <definedName name="_xlnm.Print_Area" localSheetId="1">'別紙（2.0％超部分算定シート）'!$A$1:$I$7</definedName>
    <definedName name="_xlnm.Print_Area">#REF!</definedName>
    <definedName name="_xlnm.Print_Titles" localSheetId="0">【総額及び平均額】賃上げ支援事業実績報告書!$1:$9</definedName>
    <definedName name="_xlnm.Print_Titles" localSheetId="1">'別紙（2.0％超部分算定シート）'!$1:$2</definedName>
    <definedName name="Todoke">【総額及び平均額】賃上げ支援事業実績報告書!$K$6</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7" i="97" l="1"/>
  <c r="E5" i="97"/>
  <c r="E4" i="97"/>
  <c r="G26" i="97" l="1"/>
  <c r="G21" i="97"/>
  <c r="G14" i="97" l="1"/>
  <c r="G25" i="97"/>
  <c r="G24" i="97"/>
  <c r="G23" i="97"/>
  <c r="G20" i="97"/>
  <c r="G19" i="97"/>
  <c r="G18" i="97"/>
  <c r="G13" i="97"/>
  <c r="G12" i="97"/>
  <c r="G11" i="97"/>
  <c r="J16" i="97" l="1"/>
  <c r="I16" i="97"/>
  <c r="I5" i="111"/>
  <c r="I4" i="111"/>
  <c r="D5" i="111"/>
  <c r="E5" i="111" s="1"/>
  <c r="G15" i="97" l="1"/>
  <c r="G4" i="97" s="1"/>
  <c r="K16" i="97" l="1"/>
  <c r="A16" i="97" s="1"/>
  <c r="D4" i="111"/>
  <c r="E4" i="111" s="1"/>
  <c r="D3" i="98" l="1"/>
  <c r="PD2" i="98" l="1"/>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G6" i="97"/>
  <c r="HI2" i="98"/>
  <c r="HO2" i="98" l="1"/>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 r="B2" i="98" l="1"/>
  <c r="A2" i="98"/>
  <c r="E7" i="97" l="1"/>
  <c r="G8" i="97"/>
  <c r="E8"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B10" authorId="0" shapeId="0" xr:uid="{BCCB41AA-86C5-4074-B73F-BA8537A0DA03}">
      <text>
        <r>
          <rPr>
            <b/>
            <sz val="9"/>
            <color indexed="81"/>
            <rFont val="MS P ゴシック"/>
            <family val="3"/>
            <charset val="128"/>
          </rPr>
          <t>「③月数の期間中における対象職員数の延べ人数」÷「③月数」
例：（４月の対象職員100名＋５月の対象職員100名）÷２ヶ月</t>
        </r>
      </text>
    </comment>
    <comment ref="C10" authorId="0" shapeId="0" xr:uid="{64DBA1D0-8DF3-4765-AD93-01B201C0302E}">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AW1" authorId="0" shapeId="0" xr:uid="{19F29C36-A78F-453C-B07A-8F0C3FB9790F}">
      <text>
        <r>
          <rPr>
            <b/>
            <sz val="9"/>
            <color indexed="81"/>
            <rFont val="MS P ゴシック"/>
            <family val="2"/>
          </rPr>
          <t>csv</t>
        </r>
        <r>
          <rPr>
            <b/>
            <sz val="9"/>
            <color indexed="81"/>
            <rFont val="ＭＳ Ｐゴシック"/>
            <family val="3"/>
            <charset val="128"/>
          </rPr>
          <t>ファイル取込後、申請ごとに添付ファイル名に申請番号を付与して記入する（ダウンロードする添付ファイル名も同様）</t>
        </r>
      </text>
    </comment>
  </commentList>
</comments>
</file>

<file path=xl/sharedStrings.xml><?xml version="1.0" encoding="utf-8"?>
<sst xmlns="http://schemas.openxmlformats.org/spreadsheetml/2006/main" count="2930" uniqueCount="1978">
  <si>
    <t>医療機関名</t>
    <rPh sb="0" eb="4">
      <t>イリョウキカン</t>
    </rPh>
    <rPh sb="4" eb="5">
      <t>メイ</t>
    </rPh>
    <phoneticPr fontId="40"/>
  </si>
  <si>
    <t>法人名</t>
    <rPh sb="0" eb="2">
      <t>ホウジン</t>
    </rPh>
    <rPh sb="2" eb="3">
      <t>メイ</t>
    </rPh>
    <phoneticPr fontId="40"/>
  </si>
  <si>
    <t>※都道府県名を選択してください</t>
    <rPh sb="1" eb="5">
      <t>トドウフケン</t>
    </rPh>
    <rPh sb="5" eb="6">
      <t>メイ</t>
    </rPh>
    <rPh sb="7" eb="9">
      <t>センタク</t>
    </rPh>
    <phoneticPr fontId="40"/>
  </si>
  <si>
    <t>01北海道</t>
  </si>
  <si>
    <t>02青森県</t>
    <rPh sb="4" eb="5">
      <t>ケン</t>
    </rPh>
    <phoneticPr fontId="40"/>
  </si>
  <si>
    <t>03岩手県</t>
    <rPh sb="4" eb="5">
      <t>ケン</t>
    </rPh>
    <phoneticPr fontId="40"/>
  </si>
  <si>
    <t>04宮城県</t>
    <phoneticPr fontId="40"/>
  </si>
  <si>
    <t>05秋田県</t>
    <phoneticPr fontId="40"/>
  </si>
  <si>
    <t>06山形県</t>
    <phoneticPr fontId="40"/>
  </si>
  <si>
    <t>07福島県</t>
    <phoneticPr fontId="40"/>
  </si>
  <si>
    <t>08茨城県</t>
    <phoneticPr fontId="40"/>
  </si>
  <si>
    <t>09栃木県</t>
    <phoneticPr fontId="40"/>
  </si>
  <si>
    <t>10群馬県</t>
    <phoneticPr fontId="40"/>
  </si>
  <si>
    <t>11埼玉県</t>
    <phoneticPr fontId="40"/>
  </si>
  <si>
    <t>12千葉県</t>
    <phoneticPr fontId="40"/>
  </si>
  <si>
    <t>13東京都</t>
    <rPh sb="4" eb="5">
      <t>ト</t>
    </rPh>
    <phoneticPr fontId="40"/>
  </si>
  <si>
    <t>14神奈川県</t>
    <phoneticPr fontId="40"/>
  </si>
  <si>
    <t>15新潟県</t>
    <phoneticPr fontId="40"/>
  </si>
  <si>
    <t>16富山県</t>
    <phoneticPr fontId="40"/>
  </si>
  <si>
    <t>17石川県</t>
    <phoneticPr fontId="40"/>
  </si>
  <si>
    <t>18福井県</t>
    <phoneticPr fontId="40"/>
  </si>
  <si>
    <t>19山梨県</t>
    <phoneticPr fontId="40"/>
  </si>
  <si>
    <t>20長野県</t>
    <phoneticPr fontId="40"/>
  </si>
  <si>
    <t>21岐阜県</t>
    <phoneticPr fontId="40"/>
  </si>
  <si>
    <t>22静岡県</t>
    <phoneticPr fontId="40"/>
  </si>
  <si>
    <t>23愛知県</t>
    <phoneticPr fontId="40"/>
  </si>
  <si>
    <t>24三重県</t>
    <phoneticPr fontId="40"/>
  </si>
  <si>
    <t>25滋賀県</t>
    <phoneticPr fontId="40"/>
  </si>
  <si>
    <t>26京都府</t>
    <rPh sb="4" eb="5">
      <t>フ</t>
    </rPh>
    <phoneticPr fontId="40"/>
  </si>
  <si>
    <t>27大阪府</t>
    <rPh sb="4" eb="5">
      <t>フ</t>
    </rPh>
    <phoneticPr fontId="40"/>
  </si>
  <si>
    <t>28兵庫県</t>
    <phoneticPr fontId="40"/>
  </si>
  <si>
    <t>29奈良県</t>
    <phoneticPr fontId="40"/>
  </si>
  <si>
    <t>30和歌山県</t>
    <phoneticPr fontId="40"/>
  </si>
  <si>
    <t>31鳥取県</t>
    <phoneticPr fontId="40"/>
  </si>
  <si>
    <t>32島根県</t>
    <phoneticPr fontId="40"/>
  </si>
  <si>
    <t>33岡山県</t>
    <phoneticPr fontId="40"/>
  </si>
  <si>
    <t>34広島県</t>
    <phoneticPr fontId="40"/>
  </si>
  <si>
    <t>35山口県</t>
    <phoneticPr fontId="40"/>
  </si>
  <si>
    <t>36徳島県</t>
    <phoneticPr fontId="40"/>
  </si>
  <si>
    <t>37香川県</t>
    <phoneticPr fontId="40"/>
  </si>
  <si>
    <t>38愛媛県</t>
    <phoneticPr fontId="40"/>
  </si>
  <si>
    <t>39高知県</t>
    <phoneticPr fontId="40"/>
  </si>
  <si>
    <t>40福岡県</t>
    <phoneticPr fontId="40"/>
  </si>
  <si>
    <t>41佐賀県</t>
    <phoneticPr fontId="40"/>
  </si>
  <si>
    <t>42長崎県</t>
    <phoneticPr fontId="40"/>
  </si>
  <si>
    <t>43熊本県</t>
    <phoneticPr fontId="40"/>
  </si>
  <si>
    <t>44大分県</t>
    <phoneticPr fontId="40"/>
  </si>
  <si>
    <t>45宮崎県</t>
    <phoneticPr fontId="40"/>
  </si>
  <si>
    <t>46鹿児島県</t>
    <phoneticPr fontId="40"/>
  </si>
  <si>
    <t>47沖縄県</t>
    <phoneticPr fontId="40"/>
  </si>
  <si>
    <t>（記載要領）</t>
    <rPh sb="1" eb="3">
      <t>キサイ</t>
    </rPh>
    <rPh sb="3" eb="5">
      <t>ヨウリョウ</t>
    </rPh>
    <phoneticPr fontId="40"/>
  </si>
  <si>
    <t>賃金改善の内容</t>
    <rPh sb="0" eb="2">
      <t>チンギン</t>
    </rPh>
    <rPh sb="2" eb="4">
      <t>カイゼン</t>
    </rPh>
    <rPh sb="5" eb="7">
      <t>ナイヨウ</t>
    </rPh>
    <phoneticPr fontId="39"/>
  </si>
  <si>
    <t>　賃上げ（ベースアップ分）（①対象人数×②月額×③月数）</t>
    <rPh sb="1" eb="3">
      <t>チンア</t>
    </rPh>
    <phoneticPr fontId="40"/>
  </si>
  <si>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9"/>
  </si>
  <si>
    <t>賃金改善の総額</t>
    <phoneticPr fontId="39"/>
  </si>
  <si>
    <t>　特別手当（①対象人数×②月額×③月数）</t>
    <rPh sb="1" eb="3">
      <t>トクベツ</t>
    </rPh>
    <rPh sb="3" eb="5">
      <t>テアテ</t>
    </rPh>
    <rPh sb="7" eb="9">
      <t>タイショウ</t>
    </rPh>
    <rPh sb="9" eb="11">
      <t>ニンズウ</t>
    </rPh>
    <rPh sb="13" eb="15">
      <t>ゲツガク</t>
    </rPh>
    <rPh sb="17" eb="19">
      <t>ゲッスウ</t>
    </rPh>
    <phoneticPr fontId="40"/>
  </si>
  <si>
    <t>　一時金（①対象人数×②支給額）</t>
    <rPh sb="1" eb="4">
      <t>イチジキン</t>
    </rPh>
    <rPh sb="6" eb="8">
      <t>タイショウ</t>
    </rPh>
    <rPh sb="8" eb="10">
      <t>ニンズウ</t>
    </rPh>
    <rPh sb="12" eb="15">
      <t>シキュウガク</t>
    </rPh>
    <phoneticPr fontId="40"/>
  </si>
  <si>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40"/>
  </si>
  <si>
    <t>　賃上げ（ベースアップ分）（（①対象人数×②月額×③月数）÷①対象人数）</t>
    <rPh sb="1" eb="3">
      <t>チンア</t>
    </rPh>
    <phoneticPr fontId="40"/>
  </si>
  <si>
    <t>　一時金（（①対象人数×②支給額）÷①対象人数）</t>
    <rPh sb="1" eb="4">
      <t>イチジキン</t>
    </rPh>
    <rPh sb="7" eb="9">
      <t>タイショウ</t>
    </rPh>
    <rPh sb="9" eb="11">
      <t>ニンズウ</t>
    </rPh>
    <rPh sb="13" eb="16">
      <t>シキュウガク</t>
    </rPh>
    <phoneticPr fontId="40"/>
  </si>
  <si>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9"/>
  </si>
  <si>
    <t>医師の賃金改善実績の有無（右欄に○・×を記載）</t>
    <rPh sb="0" eb="2">
      <t>イシ</t>
    </rPh>
    <phoneticPr fontId="40"/>
  </si>
  <si>
    <t>歯科医師の賃金改善実績の有無（右欄に○・×を記載）</t>
    <rPh sb="0" eb="4">
      <t>シカイシ</t>
    </rPh>
    <phoneticPr fontId="40"/>
  </si>
  <si>
    <t>薬剤師の賃金改善実績の有無（右欄に○・×を記載）</t>
    <rPh sb="0" eb="3">
      <t>ヤクザイシ</t>
    </rPh>
    <phoneticPr fontId="40"/>
  </si>
  <si>
    <t>保健師の賃金改善実績の有無（右欄に○・×を記載）</t>
    <rPh sb="0" eb="3">
      <t>ホケンシ</t>
    </rPh>
    <phoneticPr fontId="40"/>
  </si>
  <si>
    <t>助産師の賃金改善実績の有無（右欄に○・×を記載）</t>
    <rPh sb="0" eb="3">
      <t>ジョサンシ</t>
    </rPh>
    <phoneticPr fontId="40"/>
  </si>
  <si>
    <t>看護師の賃金改善実績の有無（右欄に○・×を記載）</t>
    <rPh sb="0" eb="3">
      <t>カンゴシ</t>
    </rPh>
    <phoneticPr fontId="40"/>
  </si>
  <si>
    <t>準看護師の賃金改善実績の有無（右欄に○・×を記載）</t>
    <rPh sb="0" eb="4">
      <t>ジュンカンゴシ</t>
    </rPh>
    <phoneticPr fontId="40"/>
  </si>
  <si>
    <t>看護補助者の賃金改善実績の有無（右欄に○・×を記載）</t>
    <rPh sb="0" eb="2">
      <t>カンゴ</t>
    </rPh>
    <rPh sb="2" eb="5">
      <t>ホジョシャ</t>
    </rPh>
    <phoneticPr fontId="40"/>
  </si>
  <si>
    <t>理学療法士の賃金改善実績の有無（右欄に○・×を記載）</t>
    <rPh sb="0" eb="2">
      <t>リガク</t>
    </rPh>
    <rPh sb="2" eb="5">
      <t>リョウホウシ</t>
    </rPh>
    <phoneticPr fontId="40"/>
  </si>
  <si>
    <t>作業療法士の賃金改善実績の有無（右欄に○・×を記載）</t>
    <rPh sb="0" eb="2">
      <t>サギョウ</t>
    </rPh>
    <rPh sb="2" eb="5">
      <t>リョウホウシ</t>
    </rPh>
    <phoneticPr fontId="40"/>
  </si>
  <si>
    <t>視能訓練士の賃金改善実績の有無（右欄に○・×を記載）</t>
    <rPh sb="0" eb="2">
      <t>シノウ</t>
    </rPh>
    <rPh sb="2" eb="5">
      <t>クンレンシ</t>
    </rPh>
    <phoneticPr fontId="40"/>
  </si>
  <si>
    <t>言語聴覚士の賃金改善実績の有無（右欄に○・×を記載）</t>
    <rPh sb="0" eb="2">
      <t>ゲンゴ</t>
    </rPh>
    <rPh sb="2" eb="5">
      <t>チョウカクシ</t>
    </rPh>
    <phoneticPr fontId="40"/>
  </si>
  <si>
    <t>義肢装具士の賃金改善実績の有無（右欄に○・×を記載）</t>
    <rPh sb="0" eb="2">
      <t>ギシ</t>
    </rPh>
    <rPh sb="2" eb="5">
      <t>ソウグシ</t>
    </rPh>
    <phoneticPr fontId="40"/>
  </si>
  <si>
    <t>歯科衛生士の賃金改善実績の有無（右欄に○・×を記載）</t>
    <rPh sb="0" eb="2">
      <t>シカ</t>
    </rPh>
    <rPh sb="2" eb="5">
      <t>エイセイシ</t>
    </rPh>
    <phoneticPr fontId="40"/>
  </si>
  <si>
    <t>歯科技工士の賃金改善実績の有無（右欄に○・×を記載）</t>
    <rPh sb="0" eb="2">
      <t>シカ</t>
    </rPh>
    <rPh sb="2" eb="5">
      <t>ギコウシ</t>
    </rPh>
    <phoneticPr fontId="40"/>
  </si>
  <si>
    <t>歯科業務補助者の賃金改善実績の有無（右欄に○・×を記載）</t>
    <rPh sb="0" eb="2">
      <t>シカ</t>
    </rPh>
    <rPh sb="2" eb="4">
      <t>ギョウム</t>
    </rPh>
    <rPh sb="4" eb="7">
      <t>ホジョシャ</t>
    </rPh>
    <phoneticPr fontId="40"/>
  </si>
  <si>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</si>
  <si>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</si>
  <si>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40"/>
  </si>
  <si>
    <t>衛生検査技師の賃金改善実績の有無（右欄に○・×を記載）</t>
    <rPh sb="0" eb="2">
      <t>エイセイ</t>
    </rPh>
    <rPh sb="2" eb="4">
      <t>ケンサ</t>
    </rPh>
    <rPh sb="4" eb="6">
      <t>ギシ</t>
    </rPh>
    <phoneticPr fontId="40"/>
  </si>
  <si>
    <t>臨床工学技士の賃金改善実績の有無（右欄に○・×を記載）</t>
    <rPh sb="0" eb="2">
      <t>リンショウ</t>
    </rPh>
    <rPh sb="2" eb="4">
      <t>コウガク</t>
    </rPh>
    <rPh sb="4" eb="6">
      <t>ギシ</t>
    </rPh>
    <phoneticPr fontId="40"/>
  </si>
  <si>
    <t>管理栄養士の賃金改善実績の有無（右欄に○・×を記載）</t>
    <rPh sb="0" eb="2">
      <t>カンリ</t>
    </rPh>
    <rPh sb="2" eb="5">
      <t>エイヨウシ</t>
    </rPh>
    <phoneticPr fontId="40"/>
  </si>
  <si>
    <t>栄養士の賃金改善実績の有無（右欄に○・×を記載）</t>
    <rPh sb="0" eb="3">
      <t>エイヨウシ</t>
    </rPh>
    <phoneticPr fontId="40"/>
  </si>
  <si>
    <t>精神保健福祉士の賃金改善実績の有無（右欄に○・×を記載）</t>
    <rPh sb="0" eb="2">
      <t>セイシン</t>
    </rPh>
    <rPh sb="2" eb="4">
      <t>ホケン</t>
    </rPh>
    <rPh sb="4" eb="7">
      <t>フクシシ</t>
    </rPh>
    <phoneticPr fontId="40"/>
  </si>
  <si>
    <t>社会福祉士の賃金改善実績の有無（右欄に○・×を記載）</t>
    <rPh sb="0" eb="2">
      <t>シャカイ</t>
    </rPh>
    <rPh sb="2" eb="5">
      <t>フクシシ</t>
    </rPh>
    <phoneticPr fontId="40"/>
  </si>
  <si>
    <t>介護福祉士の賃金改善実績の有無（右欄に○・×を記載）</t>
    <rPh sb="0" eb="2">
      <t>カイゴ</t>
    </rPh>
    <rPh sb="2" eb="5">
      <t>フクシシ</t>
    </rPh>
    <phoneticPr fontId="40"/>
  </si>
  <si>
    <t>保育士の賃金改善実績の有無（右欄に○・×を記載）</t>
    <rPh sb="0" eb="3">
      <t>ホイクシ</t>
    </rPh>
    <phoneticPr fontId="40"/>
  </si>
  <si>
    <t>救急救命士の賃金改善実績の有無（右欄に○・×を記載）</t>
    <rPh sb="0" eb="2">
      <t>キュウキュウ</t>
    </rPh>
    <rPh sb="2" eb="5">
      <t>キュウメイシ</t>
    </rPh>
    <phoneticPr fontId="40"/>
  </si>
  <si>
    <t>あん摩マッサージ指圧師・はり師・きゆう師の賃金改善実績の有無（右欄に○・×を記載）</t>
    <rPh sb="2" eb="3">
      <t>マ</t>
    </rPh>
    <rPh sb="8" eb="11">
      <t>シアツシ</t>
    </rPh>
    <rPh sb="14" eb="15">
      <t>シ</t>
    </rPh>
    <rPh sb="19" eb="20">
      <t>シ</t>
    </rPh>
    <phoneticPr fontId="40"/>
  </si>
  <si>
    <t>柔道整復師の賃金改善実績の有無（右欄に○・×を記載）</t>
    <rPh sb="0" eb="2">
      <t>ジュウドウ</t>
    </rPh>
    <rPh sb="2" eb="5">
      <t>セイフクシ</t>
    </rPh>
    <phoneticPr fontId="40"/>
  </si>
  <si>
    <t>公認心理師の賃金改善実績の有無（右欄に○・×を記載）</t>
    <rPh sb="0" eb="2">
      <t>コウニン</t>
    </rPh>
    <rPh sb="2" eb="4">
      <t>シンリ</t>
    </rPh>
    <rPh sb="4" eb="5">
      <t>シ</t>
    </rPh>
    <phoneticPr fontId="40"/>
  </si>
  <si>
    <t>診療情報管理士の賃金改善実績の有無（右欄に○・×を記載）</t>
    <rPh sb="0" eb="2">
      <t>シンリョウ</t>
    </rPh>
    <rPh sb="2" eb="4">
      <t>ジョウホウ</t>
    </rPh>
    <rPh sb="4" eb="6">
      <t>カンリ</t>
    </rPh>
    <rPh sb="6" eb="7">
      <t>シ</t>
    </rPh>
    <phoneticPr fontId="40"/>
  </si>
  <si>
    <t>医師事務作業補助者の賃金改善実績の有無（右欄に○・×を記載）</t>
    <rPh sb="0" eb="2">
      <t>イシ</t>
    </rPh>
    <rPh sb="2" eb="4">
      <t>ジム</t>
    </rPh>
    <rPh sb="4" eb="6">
      <t>サギョウ</t>
    </rPh>
    <rPh sb="6" eb="9">
      <t>ホジョシャ</t>
    </rPh>
    <phoneticPr fontId="40"/>
  </si>
  <si>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40"/>
  </si>
  <si>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40"/>
  </si>
  <si>
    <t>１名あたり平均額</t>
    <phoneticPr fontId="39"/>
  </si>
  <si>
    <t>③月数</t>
    <rPh sb="1" eb="3">
      <t>ゲッスウ</t>
    </rPh>
    <phoneticPr fontId="39"/>
  </si>
  <si>
    <t>①対象人数
（常勤換算数）</t>
    <rPh sb="1" eb="3">
      <t>タイショウ</t>
    </rPh>
    <rPh sb="3" eb="5">
      <t>ニンズウ</t>
    </rPh>
    <rPh sb="7" eb="9">
      <t>ジョウキン</t>
    </rPh>
    <rPh sb="9" eb="11">
      <t>カンサン</t>
    </rPh>
    <rPh sb="11" eb="12">
      <t>スウ</t>
    </rPh>
    <phoneticPr fontId="39"/>
  </si>
  <si>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9"/>
  </si>
  <si>
    <t>令和７年度の対象職員のベースアップについて、令和７年３月31日時点の賃金水準と比較して2.0％を上回って実施している場合は、令和７年12月から令和８年５月までの間の当該2.0％を上回る部分</t>
    <phoneticPr fontId="39"/>
  </si>
  <si>
    <t>Ⅲ　令和７年度中の賃金改善割合</t>
    <rPh sb="2" eb="4">
      <t>レイワ</t>
    </rPh>
    <rPh sb="5" eb="7">
      <t>ネンド</t>
    </rPh>
    <rPh sb="7" eb="8">
      <t>チュウ</t>
    </rPh>
    <rPh sb="9" eb="11">
      <t>チンギン</t>
    </rPh>
    <rPh sb="11" eb="13">
      <t>カイゼン</t>
    </rPh>
    <rPh sb="13" eb="15">
      <t>ワリアイ</t>
    </rPh>
    <phoneticPr fontId="39"/>
  </si>
  <si>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9"/>
  </si>
  <si>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9"/>
  </si>
  <si>
    <t>Ⅳ　本事業の支給額を充てられる上限月額</t>
    <rPh sb="2" eb="3">
      <t>ホン</t>
    </rPh>
    <rPh sb="3" eb="5">
      <t>ジギョウ</t>
    </rPh>
    <rPh sb="6" eb="9">
      <t>シキュウガク</t>
    </rPh>
    <rPh sb="10" eb="11">
      <t>ア</t>
    </rPh>
    <rPh sb="15" eb="17">
      <t>ジョウゲン</t>
    </rPh>
    <rPh sb="17" eb="19">
      <t>ゲツガク</t>
    </rPh>
    <phoneticPr fontId="39"/>
  </si>
  <si>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9"/>
  </si>
  <si>
    <t>Ⅶ　対象人数
（常勤換算数）</t>
    <rPh sb="2" eb="4">
      <t>タイショウ</t>
    </rPh>
    <rPh sb="4" eb="6">
      <t>ニンズウ</t>
    </rPh>
    <rPh sb="8" eb="10">
      <t>ジョウキン</t>
    </rPh>
    <rPh sb="10" eb="12">
      <t>カンサン</t>
    </rPh>
    <rPh sb="12" eb="13">
      <t>スウ</t>
    </rPh>
    <phoneticPr fontId="39"/>
  </si>
  <si>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9"/>
  </si>
  <si>
    <t>賃金改善（全体）の内容</t>
    <rPh sb="0" eb="2">
      <t>チンギン</t>
    </rPh>
    <rPh sb="2" eb="4">
      <t>カイゼン</t>
    </rPh>
    <rPh sb="5" eb="7">
      <t>ゼンタイ</t>
    </rPh>
    <rPh sb="9" eb="11">
      <t>ナイヨウ</t>
    </rPh>
    <phoneticPr fontId="39"/>
  </si>
  <si>
    <t>②月額または
月額換算額</t>
    <rPh sb="1" eb="3">
      <t>ゲツガク</t>
    </rPh>
    <rPh sb="7" eb="9">
      <t>ゲツガク</t>
    </rPh>
    <rPh sb="9" eb="11">
      <t>カンサン</t>
    </rPh>
    <rPh sb="11" eb="12">
      <t>ガク</t>
    </rPh>
    <phoneticPr fontId="39"/>
  </si>
  <si>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40"/>
  </si>
  <si>
    <t>❶：賃金改善の総額（自動計算）</t>
    <rPh sb="2" eb="4">
      <t>チンギン</t>
    </rPh>
    <rPh sb="4" eb="6">
      <t>カイゼン</t>
    </rPh>
    <rPh sb="7" eb="9">
      <t>ソウガク</t>
    </rPh>
    <rPh sb="10" eb="12">
      <t>ジドウ</t>
    </rPh>
    <rPh sb="12" eb="14">
      <t>ケイサン</t>
    </rPh>
    <phoneticPr fontId="39"/>
  </si>
  <si>
    <t>賃金改善の総額
（自動計算）</t>
    <rPh sb="9" eb="11">
      <t>ジドウ</t>
    </rPh>
    <rPh sb="11" eb="13">
      <t>ケイサン</t>
    </rPh>
    <phoneticPr fontId="39"/>
  </si>
  <si>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9"/>
  </si>
  <si>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9"/>
  </si>
  <si>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9"/>
  </si>
  <si>
    <t>賃金改善の内容（※）</t>
    <rPh sb="0" eb="2">
      <t>チンギン</t>
    </rPh>
    <rPh sb="2" eb="4">
      <t>カイゼン</t>
    </rPh>
    <rPh sb="5" eb="7">
      <t>ナイヨウ</t>
    </rPh>
    <phoneticPr fontId="39"/>
  </si>
  <si>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39"/>
  </si>
  <si>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9"/>
  </si>
  <si>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40"/>
  </si>
  <si>
    <t>②月額または
月額換算額</t>
    <rPh sb="1" eb="3">
      <t>ゲツガク</t>
    </rPh>
    <phoneticPr fontId="39"/>
  </si>
  <si>
    <t>　基本給の引き上げ</t>
    <rPh sb="1" eb="4">
      <t>キホンキュウ</t>
    </rPh>
    <rPh sb="5" eb="6">
      <t>ヒ</t>
    </rPh>
    <rPh sb="7" eb="8">
      <t>ア</t>
    </rPh>
    <phoneticPr fontId="40"/>
  </si>
  <si>
    <t>　毎月決まって支払われる手当の引き上げ（ベースアップ評価手当の増額など）</t>
    <rPh sb="1" eb="3">
      <t>マイゲツ</t>
    </rPh>
    <rPh sb="3" eb="4">
      <t>キ</t>
    </rPh>
    <rPh sb="7" eb="9">
      <t>シハラ</t>
    </rPh>
    <rPh sb="12" eb="14">
      <t>テアテ</t>
    </rPh>
    <rPh sb="15" eb="16">
      <t>ヒ</t>
    </rPh>
    <rPh sb="17" eb="18">
      <t>ア</t>
    </rPh>
    <rPh sb="26" eb="28">
      <t>ヒョウカ</t>
    </rPh>
    <rPh sb="28" eb="30">
      <t>テアテ</t>
    </rPh>
    <rPh sb="31" eb="33">
      <t>ゾウガク</t>
    </rPh>
    <phoneticPr fontId="40"/>
  </si>
  <si>
    <t>　一時金または特別手当</t>
    <rPh sb="1" eb="4">
      <t>イチジキン</t>
    </rPh>
    <rPh sb="7" eb="9">
      <t>トクベツ</t>
    </rPh>
    <rPh sb="9" eb="11">
      <t>テアテ</t>
    </rPh>
    <phoneticPr fontId="40"/>
  </si>
  <si>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9"/>
  </si>
  <si>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9"/>
  </si>
  <si>
    <t>○</t>
    <phoneticPr fontId="39"/>
  </si>
  <si>
    <t>×</t>
    <phoneticPr fontId="39"/>
  </si>
  <si>
    <t>❸－❷：申請額からの減額（千円未満切り捨て）</t>
    <rPh sb="4" eb="7">
      <t>シンセイガク</t>
    </rPh>
    <rPh sb="10" eb="12">
      <t>ゲンガク</t>
    </rPh>
    <rPh sb="13" eb="15">
      <t>センエン</t>
    </rPh>
    <rPh sb="15" eb="17">
      <t>ミマン</t>
    </rPh>
    <rPh sb="17" eb="18">
      <t>キ</t>
    </rPh>
    <rPh sb="19" eb="20">
      <t>ス</t>
    </rPh>
    <phoneticPr fontId="39"/>
  </si>
  <si>
    <t>❷≧❸の判定（×は減額あり）</t>
    <rPh sb="4" eb="6">
      <t>ハンテイ</t>
    </rPh>
    <rPh sb="9" eb="11">
      <t>ゲンガク</t>
    </rPh>
    <phoneticPr fontId="39"/>
  </si>
  <si>
    <t xml:space="preserve">（別紙）
</t>
    <rPh sb="1" eb="3">
      <t>ベッシ</t>
    </rPh>
    <phoneticPr fontId="40"/>
  </si>
  <si>
    <t>（※）計算方法は例えば下記の方法が考えられますが、対象とする賃金改善の内容や職員・職種の範囲は医療機関等ごとに判断して計算いただくようお願いいたします。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イリョウ</t>
    </rPh>
    <rPh sb="49" eb="51">
      <t>キカン</t>
    </rPh>
    <rPh sb="51" eb="52">
      <t>トウ</t>
    </rPh>
    <rPh sb="55" eb="57">
      <t>ハンダン</t>
    </rPh>
    <rPh sb="59" eb="61">
      <t>ケイサン</t>
    </rPh>
    <rPh sb="68" eb="69">
      <t>ネガ</t>
    </rPh>
    <rPh sb="77" eb="78">
      <t>レイ</t>
    </rPh>
    <rPh sb="155" eb="156">
      <t>レイ</t>
    </rPh>
    <rPh sb="199" eb="200">
      <t>レイ</t>
    </rPh>
    <phoneticPr fontId="39"/>
  </si>
  <si>
    <t>交付確定額は賃上げ支援事業の申請額から減額を除いた額となります。</t>
    <rPh sb="0" eb="2">
      <t>コウフ</t>
    </rPh>
    <rPh sb="2" eb="5">
      <t>カクテイガク</t>
    </rPh>
    <rPh sb="6" eb="8">
      <t>チンア</t>
    </rPh>
    <rPh sb="9" eb="11">
      <t>シエン</t>
    </rPh>
    <rPh sb="11" eb="13">
      <t>ジギョウ</t>
    </rPh>
    <rPh sb="14" eb="16">
      <t>シンセイ</t>
    </rPh>
    <rPh sb="16" eb="17">
      <t>ガク</t>
    </rPh>
    <rPh sb="19" eb="21">
      <t>ゲンガク</t>
    </rPh>
    <rPh sb="22" eb="23">
      <t>ノゾ</t>
    </rPh>
    <rPh sb="25" eb="26">
      <t>ガク</t>
    </rPh>
    <phoneticPr fontId="39"/>
  </si>
  <si>
    <t>令和８年６月１日以降の
賃金改善水準（直接入力）（比較対象は補助金による賃金改善前の水準）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ホジョキン</t>
    </rPh>
    <rPh sb="36" eb="38">
      <t>チンギン</t>
    </rPh>
    <rPh sb="38" eb="40">
      <t>カイゼン</t>
    </rPh>
    <rPh sb="40" eb="41">
      <t>マエ</t>
    </rPh>
    <rPh sb="42" eb="44">
      <t>スイジュン</t>
    </rPh>
    <phoneticPr fontId="39"/>
  </si>
  <si>
    <t>補助金を活用して令和７年12月から令和８年５月までの間に毎月決まって支払われる手当の引き上げによる賃金改善を行った額（円単位）を直接入力してください。</t>
    <rPh sb="0" eb="2">
      <t>ホジョ</t>
    </rPh>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40"/>
  </si>
  <si>
    <t>補助金を活用して令和７年12月から令和８年５月までの間に上記（基本給・毎月の手当）の引き上げに伴う賞与、時間外手当、法定福利費等の増加分に用いた額（円単位）を直接入力してください。
当該部分を算出できないものの、補助金を充てる場合は上記に含めてください。</t>
    <rPh sb="0" eb="2">
      <t>ホジョ</t>
    </rPh>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10" eb="111">
      <t>ア</t>
    </rPh>
    <rPh sb="113" eb="115">
      <t>バアイ</t>
    </rPh>
    <rPh sb="116" eb="118">
      <t>ジョウキ</t>
    </rPh>
    <rPh sb="119" eb="120">
      <t>フク</t>
    </rPh>
    <phoneticPr fontId="40"/>
  </si>
  <si>
    <t>補助金を活用して令和７年12月分から令和８年３月分までの最大４ヶ月分として支給した一時金または特別手当の金額（円単位）を直接入力してください。</t>
    <rPh sb="0" eb="2">
      <t>ホジョ</t>
    </rPh>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40"/>
  </si>
  <si>
    <t>補助金を活用して令和７年12月から令和８年５月までの間に基本給の引き上げによる賃金改善を行った額（円単位）を直接入力してください。</t>
    <rPh sb="0" eb="2">
      <t>ホジョ</t>
    </rPh>
    <rPh sb="28" eb="31">
      <t>キホンキュウ</t>
    </rPh>
    <rPh sb="32" eb="33">
      <t>ヒ</t>
    </rPh>
    <rPh sb="34" eb="35">
      <t>ア</t>
    </rPh>
    <rPh sb="44" eb="45">
      <t>オコナ</t>
    </rPh>
    <rPh sb="49" eb="50">
      <t>エン</t>
    </rPh>
    <rPh sb="50" eb="52">
      <t>タンイ</t>
    </rPh>
    <rPh sb="54" eb="56">
      <t>チョクセツ</t>
    </rPh>
    <rPh sb="56" eb="58">
      <t>ニュウリョク</t>
    </rPh>
    <phoneticPr fontId="40"/>
  </si>
  <si>
    <t>補助金を活用して令和７年12月分から令和８年３月分までの最大４ヶ月分として支給した一時金または特別手当の金額（円単位）を直接入力してください。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40"/>
  </si>
  <si>
    <t>補助金を活用して令和７年12月から令和８年５月までの間に基本給の引き上げによる賃金改善を行った額（円単位）を直接入力してください。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40"/>
  </si>
  <si>
    <t>補助金を活用して令和７年12月から令和８年５月までの間に毎月決まって支払われる手当の引き上げによる賃金改善を行った額（円単位）を直接入力してください。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40"/>
  </si>
  <si>
    <t>補助金を活用して令和７年12月から令和８年５月までの間に上記（基本給・毎月の手当）の引き上げに伴う賞与、時間外手当、法定福利費等の増加分に用いた額（円単位）を直接入力してください。
当該部分を算出できないものの、補助金を充てている場合は上記に含めてください。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10" eb="111">
      <t>ア</t>
    </rPh>
    <rPh sb="115" eb="117">
      <t>バアイ</t>
    </rPh>
    <rPh sb="118" eb="120">
      <t>ジョウキ</t>
    </rPh>
    <rPh sb="121" eb="122">
      <t>フク</t>
    </rPh>
    <phoneticPr fontId="40"/>
  </si>
  <si>
    <t>令和８年６月１日以降の
賃金改善水準（直接入力）（比較対象は補助金による賃金改善前の水準）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6" eb="38">
      <t>チンギン</t>
    </rPh>
    <rPh sb="38" eb="40">
      <t>カイゼン</t>
    </rPh>
    <rPh sb="40" eb="41">
      <t>マエ</t>
    </rPh>
    <rPh sb="42" eb="44">
      <t>スイジュン</t>
    </rPh>
    <phoneticPr fontId="39"/>
  </si>
  <si>
    <t>（補助金を充て、算出可能な場合のみ記載）
　基本給や毎月決まって支払われる手当の引き上げに伴う賞与、時間外手当、法定福利費（事業主負担分のみ）等の増加分に用いた金額（算出が難しい場合は上記に含めてください。）</t>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92" eb="94">
      <t>ジョウキ</t>
    </rPh>
    <rPh sb="95" eb="96">
      <t>フク</t>
    </rPh>
    <phoneticPr fontId="40"/>
  </si>
  <si>
    <r>
      <t xml:space="preserve">【2.0％を上回る部分に充てる場合の算定シート】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12" eb="13">
      <t>ア</t>
    </rPh>
    <rPh sb="15" eb="17">
      <t>バアイ</t>
    </rPh>
    <rPh sb="28" eb="29">
      <t>ホン</t>
    </rPh>
    <rPh sb="29" eb="31">
      <t>サンテイ</t>
    </rPh>
    <rPh sb="35" eb="37">
      <t>ジッシ</t>
    </rPh>
    <rPh sb="37" eb="39">
      <t>ヨウコウ</t>
    </rPh>
    <rPh sb="40" eb="41">
      <t>サダ</t>
    </rPh>
    <rPh sb="163" eb="166">
      <t>レイガイテキ</t>
    </rPh>
    <rPh sb="167" eb="169">
      <t>ウンヨウ</t>
    </rPh>
    <rPh sb="170" eb="171">
      <t>オコナ</t>
    </rPh>
    <rPh sb="173" eb="175">
      <t>バアイ</t>
    </rPh>
    <rPh sb="177" eb="179">
      <t>サクセイ</t>
    </rPh>
    <phoneticPr fontId="39"/>
  </si>
  <si>
    <r>
      <t xml:space="preserve">賃金改善に係る診療報酬及び他の補助金等（「生産性向上・職場環境整備等支援事業」を活用して、基本給や毎月決まって支払われる手当の引き上げ部分や、令和７年12 月分～令和８年３月分の一時金又は特別手当として支給している部分が明確に判別できる場合、「重点支援地方交付金による中小企業・小規模事業者の賃上げ環境整備事業」）を受けた場合その合計額（直接入力）
</t>
    </r>
    <r>
      <rPr>
        <b/>
        <u/>
        <sz val="10"/>
        <color rgb="FFFF0000"/>
        <rFont val="ＭＳ ゴシック"/>
        <family val="3"/>
        <charset val="128"/>
      </rPr>
      <t>※物価上昇支援の補助金は含みません。</t>
    </r>
    <rPh sb="165" eb="167">
      <t>ゴウケイ</t>
    </rPh>
    <rPh sb="169" eb="171">
      <t>チョクセツ</t>
    </rPh>
    <rPh sb="171" eb="173">
      <t>ニュウリョク</t>
    </rPh>
    <rPh sb="176" eb="178">
      <t>ブッカ</t>
    </rPh>
    <rPh sb="178" eb="180">
      <t>ジョウショウ</t>
    </rPh>
    <rPh sb="180" eb="182">
      <t>シエン</t>
    </rPh>
    <rPh sb="183" eb="186">
      <t>ホジョキン</t>
    </rPh>
    <rPh sb="187" eb="188">
      <t>フク</t>
    </rPh>
    <phoneticPr fontId="39"/>
  </si>
  <si>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令和７年12月から令和８年５月までの間の当該2.0％を上回る部分の補てんに本補助金を充てる場合</t>
    </r>
    <r>
      <rPr>
        <b/>
        <sz val="11"/>
        <color theme="1"/>
        <rFont val="ＭＳ Ｐゴシック"/>
        <family val="3"/>
        <charset val="128"/>
        <scheme val="minor"/>
      </rPr>
      <t>は、[別紙（2.0％超部分算定シート）]に入力してください。算定した金額が右の欄に自動計算で表示されます。</t>
    </r>
    <rPh sb="11" eb="13">
      <t>ウワマワ</t>
    </rPh>
    <rPh sb="24" eb="26">
      <t>ジッシ</t>
    </rPh>
    <rPh sb="30" eb="32">
      <t>バアイ</t>
    </rPh>
    <rPh sb="67" eb="68">
      <t>ホ</t>
    </rPh>
    <rPh sb="71" eb="72">
      <t>ホン</t>
    </rPh>
    <rPh sb="76" eb="77">
      <t>ア</t>
    </rPh>
    <rPh sb="79" eb="81">
      <t>バアイ</t>
    </rPh>
    <rPh sb="102" eb="104">
      <t>ニュウリョク</t>
    </rPh>
    <rPh sb="115" eb="117">
      <t>キンガク</t>
    </rPh>
    <rPh sb="118" eb="119">
      <t>ミギ</t>
    </rPh>
    <rPh sb="120" eb="121">
      <t>ラン</t>
    </rPh>
    <phoneticPr fontId="39"/>
  </si>
  <si>
    <t>左側（E列）：施設に割り当てられたパスコードを記載してください。（例：261C12345678）
右側（G列）：申請内容のベースアップ評価料の届出状況を自動表示します。</t>
    <rPh sb="0" eb="2">
      <t>ヒダリガワ</t>
    </rPh>
    <rPh sb="4" eb="5">
      <t>レツ</t>
    </rPh>
    <rPh sb="7" eb="9">
      <t>シセツ</t>
    </rPh>
    <rPh sb="10" eb="11">
      <t>ワ</t>
    </rPh>
    <rPh sb="12" eb="13">
      <t>ア</t>
    </rPh>
    <rPh sb="23" eb="25">
      <t>キサイ</t>
    </rPh>
    <rPh sb="33" eb="34">
      <t>レイ</t>
    </rPh>
    <rPh sb="56" eb="58">
      <t>シンセイ</t>
    </rPh>
    <rPh sb="58" eb="60">
      <t>ナイヨウ</t>
    </rPh>
    <rPh sb="76" eb="78">
      <t>ジドウ</t>
    </rPh>
    <rPh sb="78" eb="80">
      <t>ヒョウジ</t>
    </rPh>
    <phoneticPr fontId="39"/>
  </si>
  <si>
    <t>❸：賃上げ支援事業の申請額　※自動表示</t>
    <rPh sb="2" eb="4">
      <t>チンア</t>
    </rPh>
    <rPh sb="5" eb="7">
      <t>シエン</t>
    </rPh>
    <rPh sb="7" eb="9">
      <t>ジギョウ</t>
    </rPh>
    <rPh sb="10" eb="12">
      <t>シンセイ</t>
    </rPh>
    <rPh sb="12" eb="13">
      <t>ガク</t>
    </rPh>
    <rPh sb="15" eb="17">
      <t>ジドウ</t>
    </rPh>
    <rPh sb="17" eb="19">
      <t>ヒョウジ</t>
    </rPh>
    <phoneticPr fontId="39"/>
  </si>
  <si>
    <t>令和8年6月1日届出る</t>
    <phoneticPr fontId="39"/>
  </si>
  <si>
    <t>左側（E列）：開設者名を自動表示します。
右側（G列）：❶は賃金改善の総額が転記されます。</t>
    <rPh sb="0" eb="2">
      <t>ヒダリガワ</t>
    </rPh>
    <rPh sb="4" eb="5">
      <t>レツ</t>
    </rPh>
    <rPh sb="7" eb="10">
      <t>カイセツシャ</t>
    </rPh>
    <rPh sb="10" eb="11">
      <t>メイ</t>
    </rPh>
    <rPh sb="12" eb="14">
      <t>ジドウ</t>
    </rPh>
    <rPh sb="14" eb="16">
      <t>ヒョウジ</t>
    </rPh>
    <rPh sb="21" eb="23">
      <t>ミギガワ</t>
    </rPh>
    <rPh sb="25" eb="26">
      <t>レツ</t>
    </rPh>
    <rPh sb="30" eb="32">
      <t>チンギン</t>
    </rPh>
    <rPh sb="32" eb="34">
      <t>カイゼン</t>
    </rPh>
    <rPh sb="35" eb="37">
      <t>ソウガク</t>
    </rPh>
    <rPh sb="38" eb="40">
      <t>テンキ</t>
    </rPh>
    <phoneticPr fontId="39"/>
  </si>
  <si>
    <t>左側（E列）：補助金の対象となる補助対象経費が補助金の申請額と同額以上であることを判定します。
右側（G列）：❸は「賃上げ支援事業」の申請額を自動表示します。</t>
    <rPh sb="0" eb="2">
      <t>ヒダリガワ</t>
    </rPh>
    <rPh sb="4" eb="5">
      <t>レツ</t>
    </rPh>
    <rPh sb="11" eb="13">
      <t>タイショウ</t>
    </rPh>
    <rPh sb="16" eb="18">
      <t>ホジョ</t>
    </rPh>
    <rPh sb="18" eb="20">
      <t>タイショウ</t>
    </rPh>
    <rPh sb="20" eb="22">
      <t>ケイヒ</t>
    </rPh>
    <rPh sb="23" eb="26">
      <t>ホジョキン</t>
    </rPh>
    <rPh sb="27" eb="29">
      <t>シンセイ</t>
    </rPh>
    <rPh sb="29" eb="30">
      <t>ガク</t>
    </rPh>
    <rPh sb="31" eb="33">
      <t>ドウガク</t>
    </rPh>
    <rPh sb="33" eb="35">
      <t>イジョウ</t>
    </rPh>
    <rPh sb="41" eb="43">
      <t>ハンテイ</t>
    </rPh>
    <rPh sb="48" eb="50">
      <t>ミギガワ</t>
    </rPh>
    <rPh sb="52" eb="53">
      <t>レツ</t>
    </rPh>
    <rPh sb="58" eb="60">
      <t>チンア</t>
    </rPh>
    <rPh sb="61" eb="63">
      <t>シエン</t>
    </rPh>
    <rPh sb="63" eb="65">
      <t>ジギョウ</t>
    </rPh>
    <rPh sb="67" eb="69">
      <t>シンセイ</t>
    </rPh>
    <rPh sb="69" eb="70">
      <t>ガク</t>
    </rPh>
    <rPh sb="71" eb="73">
      <t>ジドウ</t>
    </rPh>
    <rPh sb="73" eb="75">
      <t>ヒョウジ</t>
    </rPh>
    <phoneticPr fontId="39"/>
  </si>
  <si>
    <t>診療所（職種別）合計</t>
    <rPh sb="0" eb="3">
      <t>シンリョウジョ</t>
    </rPh>
    <rPh sb="4" eb="6">
      <t>ショクシュ</t>
    </rPh>
    <rPh sb="6" eb="7">
      <t>ベツ</t>
    </rPh>
    <rPh sb="8" eb="10">
      <t>ゴウケイ</t>
    </rPh>
    <phoneticPr fontId="40"/>
  </si>
  <si>
    <t>訪看（職種別）合計</t>
    <rPh sb="0" eb="1">
      <t>ホウ</t>
    </rPh>
    <rPh sb="3" eb="6">
      <t>ショクシュベツ</t>
    </rPh>
    <rPh sb="7" eb="9">
      <t>ゴウケイ</t>
    </rPh>
    <phoneticPr fontId="40"/>
  </si>
  <si>
    <r>
      <rPr>
        <b/>
        <sz val="14"/>
        <color theme="1"/>
        <rFont val="ＭＳ Ｐゴシック"/>
        <family val="3"/>
        <charset val="128"/>
        <scheme val="minor"/>
      </rPr>
      <t>以下、補助金を活用した、個別職種の賃金改善の内容について記載してください。　＝＞【記載済】</t>
    </r>
    <r>
      <rPr>
        <b/>
        <sz val="14"/>
        <color rgb="FFFF0000"/>
        <rFont val="ＭＳ Ｐゴシック"/>
        <family val="3"/>
        <charset val="128"/>
        <scheme val="minor"/>
      </rPr>
      <t xml:space="preserve">
政策上の必要性から把握するものであり、補助金の交付額には影響しません。職種ごとの賃金改善の総額と医療機関等全体の賃金改善の総額が一致しなくても差し支えありません。</t>
    </r>
    <rPh sb="0" eb="2">
      <t>イカ</t>
    </rPh>
    <rPh sb="7" eb="9">
      <t>カツヨウ</t>
    </rPh>
    <rPh sb="12" eb="14">
      <t>コベツ</t>
    </rPh>
    <rPh sb="14" eb="16">
      <t>ショクシュ</t>
    </rPh>
    <rPh sb="17" eb="19">
      <t>チンギン</t>
    </rPh>
    <rPh sb="19" eb="21">
      <t>カイゼン</t>
    </rPh>
    <rPh sb="22" eb="24">
      <t>ナイヨウ</t>
    </rPh>
    <rPh sb="28" eb="30">
      <t>キサイ</t>
    </rPh>
    <rPh sb="41" eb="43">
      <t>キサイ</t>
    </rPh>
    <rPh sb="43" eb="44">
      <t>ズ</t>
    </rPh>
    <rPh sb="46" eb="49">
      <t>セイサクジョウ</t>
    </rPh>
    <rPh sb="50" eb="53">
      <t>ヒツヨウセイ</t>
    </rPh>
    <rPh sb="55" eb="57">
      <t>ハアク</t>
    </rPh>
    <rPh sb="65" eb="68">
      <t>ホジョキン</t>
    </rPh>
    <rPh sb="69" eb="72">
      <t>コウフガク</t>
    </rPh>
    <rPh sb="74" eb="76">
      <t>エイキョウ</t>
    </rPh>
    <rPh sb="94" eb="96">
      <t>イリョウ</t>
    </rPh>
    <rPh sb="96" eb="98">
      <t>キカン</t>
    </rPh>
    <rPh sb="98" eb="99">
      <t>トウ</t>
    </rPh>
    <phoneticPr fontId="39"/>
  </si>
  <si>
    <r>
      <rPr>
        <b/>
        <sz val="14"/>
        <color theme="1"/>
        <rFont val="ＭＳ Ｐゴシック"/>
        <family val="3"/>
        <charset val="128"/>
        <scheme val="minor"/>
      </rPr>
      <t>以下、補助金を活用した、個別職種の賃金改善の内容について記載してください。　＝＞【未記載】</t>
    </r>
    <r>
      <rPr>
        <b/>
        <sz val="14"/>
        <color rgb="FFFF0000"/>
        <rFont val="ＭＳ Ｐゴシック"/>
        <family val="3"/>
        <charset val="128"/>
        <scheme val="minor"/>
      </rPr>
      <t xml:space="preserve">
政策上の必要性から把握するものであり、補助金の交付額には影響しません。職種ごとの賃金改善の総額と医療機関等全体の賃金改善の総額が一致しなくても差し支えありません。</t>
    </r>
    <rPh sb="0" eb="2">
      <t>イカ</t>
    </rPh>
    <rPh sb="7" eb="9">
      <t>カツヨウ</t>
    </rPh>
    <rPh sb="12" eb="14">
      <t>コベツ</t>
    </rPh>
    <rPh sb="14" eb="16">
      <t>ショクシュ</t>
    </rPh>
    <rPh sb="17" eb="19">
      <t>チンギン</t>
    </rPh>
    <rPh sb="19" eb="21">
      <t>カイゼン</t>
    </rPh>
    <rPh sb="22" eb="24">
      <t>ナイヨウ</t>
    </rPh>
    <rPh sb="28" eb="30">
      <t>キサイ</t>
    </rPh>
    <rPh sb="41" eb="42">
      <t>ミ</t>
    </rPh>
    <rPh sb="42" eb="44">
      <t>キサイ</t>
    </rPh>
    <rPh sb="46" eb="49">
      <t>セイサクジョウ</t>
    </rPh>
    <rPh sb="50" eb="53">
      <t>ヒツヨウセイ</t>
    </rPh>
    <rPh sb="55" eb="57">
      <t>ハアク</t>
    </rPh>
    <rPh sb="65" eb="68">
      <t>ホジョキン</t>
    </rPh>
    <rPh sb="69" eb="72">
      <t>コウフガク</t>
    </rPh>
    <rPh sb="74" eb="76">
      <t>エイキョウ</t>
    </rPh>
    <rPh sb="94" eb="96">
      <t>イリョウ</t>
    </rPh>
    <rPh sb="96" eb="98">
      <t>キカン</t>
    </rPh>
    <rPh sb="98" eb="99">
      <t>トウ</t>
    </rPh>
    <phoneticPr fontId="39"/>
  </si>
  <si>
    <r>
      <rPr>
        <b/>
        <sz val="14"/>
        <color theme="1"/>
        <rFont val="ＭＳ Ｐゴシック"/>
        <family val="3"/>
        <charset val="128"/>
        <scheme val="minor"/>
      </rPr>
      <t>以下、補助金を活用した、個別職種の賃金改善の内容について記載してください。</t>
    </r>
    <r>
      <rPr>
        <b/>
        <sz val="14"/>
        <color rgb="FFFF0000"/>
        <rFont val="ＭＳ Ｐゴシック"/>
        <family val="3"/>
        <charset val="128"/>
        <scheme val="minor"/>
      </rPr>
      <t xml:space="preserve">
</t>
    </r>
    <r>
      <rPr>
        <b/>
        <sz val="14"/>
        <rFont val="ＭＳ Ｐゴシック"/>
        <family val="3"/>
        <charset val="128"/>
        <scheme val="minor"/>
      </rPr>
      <t>政策上の必要性から把握するものであり、補助金の交付額には影響しません。職種ごとの賃金改善の総額と医療機関等全体の賃金改善の総額が一致しなくても差し支えありません。</t>
    </r>
    <rPh sb="0" eb="2">
      <t>イカ</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4">
      <t>コウフガク</t>
    </rPh>
    <rPh sb="66" eb="68">
      <t>エイキョウ</t>
    </rPh>
    <rPh sb="86" eb="88">
      <t>イリョウ</t>
    </rPh>
    <rPh sb="88" eb="90">
      <t>キカン</t>
    </rPh>
    <rPh sb="90" eb="91">
      <t>トウ</t>
    </rPh>
    <phoneticPr fontId="39"/>
  </si>
  <si>
    <t>（別紙様式）</t>
    <rPh sb="1" eb="3">
      <t>ベッシ</t>
    </rPh>
    <rPh sb="3" eb="5">
      <t>ヨウシキ</t>
    </rPh>
    <phoneticPr fontId="40"/>
  </si>
  <si>
    <t>物価と賃上げの両方</t>
  </si>
  <si>
    <t/>
  </si>
  <si>
    <r>
      <t>パスコード：</t>
    </r>
    <r>
      <rPr>
        <b/>
        <sz val="12"/>
        <color theme="1"/>
        <rFont val="ＭＳ ゴシック"/>
        <family val="3"/>
        <charset val="128"/>
      </rPr>
      <t>　　　※自動表示</t>
    </r>
    <phoneticPr fontId="40"/>
  </si>
  <si>
    <r>
      <t>開設者：</t>
    </r>
    <r>
      <rPr>
        <b/>
        <sz val="12"/>
        <color theme="1"/>
        <rFont val="ＭＳ ゴシック"/>
        <family val="3"/>
        <charset val="128"/>
      </rPr>
      <t>　　　　 ※自動表示</t>
    </r>
    <rPh sb="0" eb="3">
      <t>カイセツシャ</t>
    </rPh>
    <phoneticPr fontId="40"/>
  </si>
  <si>
    <t>パスコード</t>
  </si>
  <si>
    <t>6330253</t>
  </si>
  <si>
    <t>AI-0000300761</t>
  </si>
  <si>
    <t>あやめ池薬局</t>
  </si>
  <si>
    <t>株式会社ヘルシーファーム　代表取締役　澤　健治郎</t>
  </si>
  <si>
    <t>6310843</t>
  </si>
  <si>
    <t>あやめ池薬局(奈良市疋田町二丁目１番５号)</t>
  </si>
  <si>
    <t>AI-0000300823</t>
  </si>
  <si>
    <t>株式会社メドレイズ　代表取締役　渕田　昇吾</t>
  </si>
  <si>
    <t>6390225</t>
  </si>
  <si>
    <t>ナズミ薬局　五位堂駅前店(香芝市瓦口２２８２)</t>
  </si>
  <si>
    <t>6308306</t>
  </si>
  <si>
    <t>261E51477522</t>
  </si>
  <si>
    <t>AI-0000300796</t>
  </si>
  <si>
    <t>アスカ薬局</t>
  </si>
  <si>
    <t>有限会社ホリウチ　代表取締役　三浦　智之</t>
  </si>
  <si>
    <t>6390266</t>
  </si>
  <si>
    <t>アスカ薬局(香芝市旭ヶ丘３－２－１)</t>
  </si>
  <si>
    <t>6340804</t>
  </si>
  <si>
    <t>261E52804472</t>
  </si>
  <si>
    <t>AI-0000300888</t>
  </si>
  <si>
    <t>薬局タケダあやめ池店</t>
  </si>
  <si>
    <t>米川　知伸</t>
  </si>
  <si>
    <t>6310033</t>
  </si>
  <si>
    <t>薬局タケダあやめ池店(奈良市あやめ池南二丁目１番４８号　１Ｆ)</t>
  </si>
  <si>
    <t>261E57548202</t>
  </si>
  <si>
    <t>AI-0000300890</t>
  </si>
  <si>
    <t>沢井薬局</t>
  </si>
  <si>
    <t>澤井　宏純</t>
  </si>
  <si>
    <t>6340078</t>
  </si>
  <si>
    <t>沢井薬局(橿原市八木町２－３－３１)</t>
  </si>
  <si>
    <t>261E59759584</t>
  </si>
  <si>
    <t>AI-0000300912</t>
  </si>
  <si>
    <t>いろは薬局</t>
  </si>
  <si>
    <t>6391002</t>
  </si>
  <si>
    <t>いろは薬局(大和郡山市九条平野町３－２５－１)</t>
  </si>
  <si>
    <t>261E53073028</t>
  </si>
  <si>
    <t>AI-0000300920</t>
  </si>
  <si>
    <t>しあわせ薬局　済美店</t>
  </si>
  <si>
    <t>一般社団法人奈良ヘルスケアサービス　代表理事　池邉　晋一郎　</t>
  </si>
  <si>
    <t>6308141</t>
  </si>
  <si>
    <t>しあわせ薬局　済美店(奈良市南京終町一丁目１８３番地３４)</t>
  </si>
  <si>
    <t>6391001</t>
  </si>
  <si>
    <t>AI-0000301115</t>
  </si>
  <si>
    <t>さくら通り薬局</t>
  </si>
  <si>
    <t>駒井　壽美</t>
  </si>
  <si>
    <t>6308226</t>
  </si>
  <si>
    <t>さくら通り薬局(奈良市小西町９　川村ビル１Ｆ)</t>
  </si>
  <si>
    <t>261E57505351</t>
  </si>
  <si>
    <t>AI-0000301104</t>
  </si>
  <si>
    <t>ふじ薬局　大淀店</t>
  </si>
  <si>
    <t>藤本　康一</t>
  </si>
  <si>
    <t>6380811</t>
  </si>
  <si>
    <t>ふじ薬局　大淀店(吉野郡大淀町土田３２０－１)</t>
  </si>
  <si>
    <t>261E56052486</t>
  </si>
  <si>
    <t>AI-0000301142</t>
  </si>
  <si>
    <t>とみお薬局</t>
  </si>
  <si>
    <t>有限会社ケンエ薬局　代表取締役　前田　紀子</t>
  </si>
  <si>
    <t>6310078</t>
  </si>
  <si>
    <t>とみお薬局(奈良市富雄元町二丁目３番２２－１号)</t>
  </si>
  <si>
    <t>261E58917802</t>
  </si>
  <si>
    <t>AI-0000301163</t>
  </si>
  <si>
    <t>森田草楽堂薬局</t>
  </si>
  <si>
    <t>株式会社森田草楽堂　代表取締役社長　森田　修平</t>
  </si>
  <si>
    <t>森田草楽堂薬局(橿原市八木町１丁目６番１号)</t>
  </si>
  <si>
    <t>6330062</t>
  </si>
  <si>
    <t>261E57066274</t>
  </si>
  <si>
    <t>AI-0000301174</t>
  </si>
  <si>
    <t>アイビー薬局</t>
  </si>
  <si>
    <t>中栖　光啓</t>
  </si>
  <si>
    <t>6300136</t>
  </si>
  <si>
    <t>アイビー薬局(生駒市白庭台３丁目１５番４号)</t>
  </si>
  <si>
    <t>AI-0000301022</t>
  </si>
  <si>
    <t>有限会社　ケンエ薬局　代表取締役　前田　紀子</t>
  </si>
  <si>
    <t>6310076</t>
  </si>
  <si>
    <t>有限会社　ケンエ薬局(奈良市富雄北１丁目３番５号第１キタダビル１階)</t>
  </si>
  <si>
    <t>261E54746883</t>
  </si>
  <si>
    <t>AI-0000301201</t>
  </si>
  <si>
    <t>三晃薬局　五條店</t>
  </si>
  <si>
    <t>株式会社三晃薬局　代表取締役　森　貞樹</t>
  </si>
  <si>
    <t>6370036</t>
  </si>
  <si>
    <t>三晃薬局　五條店(五條市野原西５－１－１７)</t>
  </si>
  <si>
    <t>261E58202990</t>
  </si>
  <si>
    <t>AI-0000301249</t>
  </si>
  <si>
    <t>尼ヶ辻マルゼン薬局</t>
  </si>
  <si>
    <t>株式会社トワーズライト　代表取締役　天野　幸彦</t>
  </si>
  <si>
    <t>6308023</t>
  </si>
  <si>
    <t>尼ヶ辻マルゼン薬局(奈良市尼辻西町３番５号)</t>
  </si>
  <si>
    <t>261E52388660</t>
  </si>
  <si>
    <t>AI-0000301318</t>
  </si>
  <si>
    <t>中川薬局</t>
  </si>
  <si>
    <t>株式会社中川薬局　代表取締役　辰巳　龍郎</t>
  </si>
  <si>
    <t>6391132</t>
  </si>
  <si>
    <t>中川薬局(大和郡山市高田町９番地２２)</t>
  </si>
  <si>
    <t>AI-0000301358</t>
  </si>
  <si>
    <t>ひだまり薬局</t>
  </si>
  <si>
    <t>吉谷　淳至</t>
  </si>
  <si>
    <t>6320221</t>
  </si>
  <si>
    <t>ひだまり薬局(奈良市都祁白石町１０９９)</t>
  </si>
  <si>
    <t>261E59410306</t>
  </si>
  <si>
    <t>AI-0000301364</t>
  </si>
  <si>
    <t>ひなた薬局五條店</t>
  </si>
  <si>
    <t>6370082</t>
  </si>
  <si>
    <t>ひなた薬局五條店(五條市中之町１６１７－２２)</t>
  </si>
  <si>
    <t>261E58993266</t>
  </si>
  <si>
    <t>AI-0000301370</t>
  </si>
  <si>
    <t>ひなた薬局大淀店</t>
  </si>
  <si>
    <t>ひなた薬局大淀店(吉野郡大淀町土田２６１－１)</t>
  </si>
  <si>
    <t>261E59613578</t>
  </si>
  <si>
    <t>AI-0000301537</t>
  </si>
  <si>
    <t>木下薬局</t>
  </si>
  <si>
    <t>株式会社もものきファーマシー　代表取締役　木下　佳子</t>
  </si>
  <si>
    <t>6330074</t>
  </si>
  <si>
    <t>木下薬局(桜井市芝１３６０)</t>
  </si>
  <si>
    <t>261E57146302</t>
  </si>
  <si>
    <t>AI-0000301578</t>
  </si>
  <si>
    <t>きらら薬局　阪奈菅原店</t>
  </si>
  <si>
    <t>株式会社　リオーネプラス　代表取締役　金沢　賢典</t>
  </si>
  <si>
    <t>6310842</t>
  </si>
  <si>
    <t>きらら薬局　阪奈菅原店(奈良市菅原町６４９番地１)</t>
  </si>
  <si>
    <t>261E52733858</t>
  </si>
  <si>
    <t>AI-0000301667</t>
  </si>
  <si>
    <t>水野　東子</t>
  </si>
  <si>
    <t>6320093</t>
  </si>
  <si>
    <t>みずの薬局(天理市指柳町２５２－２)</t>
  </si>
  <si>
    <t>261E51078357</t>
  </si>
  <si>
    <t>AI-0000301708</t>
  </si>
  <si>
    <t>きらら薬局</t>
  </si>
  <si>
    <t>有限会社　林　代表取締役　林　道治</t>
  </si>
  <si>
    <t>きらら薬局(奈良市菅原東二丁目２０番１８－１０５号)</t>
  </si>
  <si>
    <t>6390252</t>
  </si>
  <si>
    <t>261E53057795</t>
  </si>
  <si>
    <t>AI-0000301785</t>
  </si>
  <si>
    <t>ゆう薬局</t>
  </si>
  <si>
    <t>株式会社ゆうメディカル　代表取締役　増田　尚弘</t>
  </si>
  <si>
    <t>6330001</t>
  </si>
  <si>
    <t>ゆう薬局(桜井市三輪４６－１)</t>
  </si>
  <si>
    <t>261E59427183</t>
  </si>
  <si>
    <t>AI-0000301817</t>
  </si>
  <si>
    <t>このは薬局</t>
  </si>
  <si>
    <t>有限会社サンスプリング　代表取締役　城本　貢</t>
  </si>
  <si>
    <t>6392113</t>
  </si>
  <si>
    <t>このは薬局(葛城市北花内６１６－９)</t>
  </si>
  <si>
    <t>261E57664222</t>
  </si>
  <si>
    <t>AI-0000301818</t>
  </si>
  <si>
    <t>クルミ薬局</t>
  </si>
  <si>
    <t>株式会社万正治　代表取締役　湯澤　正</t>
  </si>
  <si>
    <t>6310036</t>
  </si>
  <si>
    <t>クルミ薬局(奈良市学園北１丁目１１－４エル・アベニュー学園前１Ｆ１０２号)</t>
  </si>
  <si>
    <t>261E57280576</t>
  </si>
  <si>
    <t>AI-0000301001</t>
  </si>
  <si>
    <t>アカイ薬局土庫店</t>
  </si>
  <si>
    <t>有限会社スリージョイ　代表取締役　赤井　喜三男</t>
  </si>
  <si>
    <t>6350002</t>
  </si>
  <si>
    <t>アカイ薬局土庫店(大和高田市土庫１丁目１３－８)</t>
  </si>
  <si>
    <t>261E59687959</t>
  </si>
  <si>
    <t>AI-0000301853</t>
  </si>
  <si>
    <t>いずみ薬局</t>
  </si>
  <si>
    <t>株式会社トクメディカル　代表取締役　松尾　徳志</t>
  </si>
  <si>
    <t>6332221</t>
  </si>
  <si>
    <t>いずみ薬局(宇陀市菟田野松井１６－１)</t>
  </si>
  <si>
    <t>261E59902321</t>
  </si>
  <si>
    <t>AI-0000301597</t>
  </si>
  <si>
    <t>株式会社染川薬局</t>
  </si>
  <si>
    <t>株式会社染川薬局　代表取締役　濵中　亨　</t>
  </si>
  <si>
    <t>6310013</t>
  </si>
  <si>
    <t>株式会社染川薬局(奈良市中山町西４－４５６－５)</t>
  </si>
  <si>
    <t>6308341</t>
  </si>
  <si>
    <t>261E56079532</t>
  </si>
  <si>
    <t>AI-0000301869</t>
  </si>
  <si>
    <t>ひかり薬局</t>
  </si>
  <si>
    <t>有限会社エム・エム・ケー　取締役　永井　清女</t>
  </si>
  <si>
    <t>6340004</t>
  </si>
  <si>
    <t>ひかり薬局(橿原市木原町２０４－１)</t>
  </si>
  <si>
    <t>261E55246610</t>
  </si>
  <si>
    <t>AI-0000301882</t>
  </si>
  <si>
    <t>ますが薬局</t>
  </si>
  <si>
    <t>株式会社　ますが薬局　代表取締役　曽和　伸泰</t>
  </si>
  <si>
    <t>6340845</t>
  </si>
  <si>
    <t>ますが薬局(橿原市中曽司町１７８－３)</t>
  </si>
  <si>
    <t>6310821</t>
  </si>
  <si>
    <t>261E55754950</t>
  </si>
  <si>
    <t>AI-0000301906</t>
  </si>
  <si>
    <t>しあわせ薬局　小泉店</t>
  </si>
  <si>
    <t>6391042</t>
  </si>
  <si>
    <t>しあわせ薬局　小泉店(大和郡山市小泉町８０８)</t>
  </si>
  <si>
    <t>261E58403861</t>
  </si>
  <si>
    <t>AI-0000301907</t>
  </si>
  <si>
    <t>しあわせ薬局　片桐店</t>
  </si>
  <si>
    <t>一般社団法人奈良ヘルスケアサービス　代表理事　池邉　晋一郎</t>
  </si>
  <si>
    <t>6391054</t>
  </si>
  <si>
    <t>しあわせ薬局　片桐店(大和郡山市新町３０５－８６)</t>
  </si>
  <si>
    <t>261E55812410</t>
  </si>
  <si>
    <t>AI-0000301917</t>
  </si>
  <si>
    <t>桜井さくら薬局</t>
  </si>
  <si>
    <t>有限会社さくらメディカル　代表取締役　白井　彰</t>
  </si>
  <si>
    <t>6330054</t>
  </si>
  <si>
    <t>桜井さくら薬局(桜井市阿部３１１－２)</t>
  </si>
  <si>
    <t>6360081</t>
  </si>
  <si>
    <t>6310041</t>
  </si>
  <si>
    <t>261E52468831</t>
  </si>
  <si>
    <t>とろり薬局</t>
  </si>
  <si>
    <t>コーエイメディカル株式会社　代表取締役　南平　幸衛</t>
  </si>
  <si>
    <t>6392162</t>
  </si>
  <si>
    <t>とろり薬局(葛城市尺土９番地１７)</t>
  </si>
  <si>
    <t>261E53740300</t>
  </si>
  <si>
    <t>AI-0000302088</t>
  </si>
  <si>
    <t>がる薬局五條市今井店</t>
  </si>
  <si>
    <t>株式会社ウィステリア　代表取締役　田中　善朗</t>
  </si>
  <si>
    <t>6370004</t>
  </si>
  <si>
    <t>がる薬局五條市今井店(五條市今井１－１１－６０)</t>
  </si>
  <si>
    <t>261E51733606</t>
  </si>
  <si>
    <t>AI-0000301786</t>
  </si>
  <si>
    <t>カイセイ薬局</t>
  </si>
  <si>
    <t>株式会社育星会　代表取締役　木村　隆</t>
  </si>
  <si>
    <t>6320018</t>
  </si>
  <si>
    <t>カイセイ薬局(天理市別所町１１－１)</t>
  </si>
  <si>
    <t>261E57879572</t>
  </si>
  <si>
    <t>AI-0000302451</t>
  </si>
  <si>
    <t>あおば薬局大福店</t>
  </si>
  <si>
    <t>一般社団法人奈良保健共同企画　代表理事　藤田　憲一</t>
  </si>
  <si>
    <t>6330067</t>
  </si>
  <si>
    <t>あおば薬局大福店(桜井市大福２３８－１１)</t>
  </si>
  <si>
    <t>261E52367471</t>
  </si>
  <si>
    <t>AI-0000302458</t>
  </si>
  <si>
    <t>あおば薬局</t>
  </si>
  <si>
    <t>6350022</t>
  </si>
  <si>
    <t>あおば薬局(大和高田市日之出町１１－１０)</t>
  </si>
  <si>
    <t>261E55903107</t>
  </si>
  <si>
    <t>AI-0000302607</t>
  </si>
  <si>
    <t>陽だまり薬局</t>
  </si>
  <si>
    <t>株式会社ＮＥＯ　Ｃｏｎｎｅｃｔ　代表取締役　立花　陽</t>
  </si>
  <si>
    <t>6391123</t>
  </si>
  <si>
    <t>陽だまり薬局(大和郡山市筒井町６８８－１ひさやビル１階５号室)</t>
  </si>
  <si>
    <t>6340076</t>
  </si>
  <si>
    <t>261E54681513</t>
  </si>
  <si>
    <t>AI-0000302731</t>
  </si>
  <si>
    <t>北摂調剤王寺駅前薬局</t>
  </si>
  <si>
    <t>北摂調剤株式会社　代表取締役　長岡　弘</t>
  </si>
  <si>
    <t>6360002</t>
  </si>
  <si>
    <t>北摂調剤王寺駅前薬局(北葛城郡王寺町王寺二丁目６番１２号　服部ビル３Ｆ)</t>
  </si>
  <si>
    <t>261E56373541</t>
  </si>
  <si>
    <t>AI-0000301107</t>
  </si>
  <si>
    <t>かなめ薬局</t>
  </si>
  <si>
    <t>楠本　真也</t>
  </si>
  <si>
    <t>6320034</t>
  </si>
  <si>
    <t>かなめ薬局(天理市丹波市町２７４－３)</t>
  </si>
  <si>
    <t>261E51735060</t>
  </si>
  <si>
    <t>AI-0000302781</t>
  </si>
  <si>
    <t>みどり薬局</t>
  </si>
  <si>
    <t>6360054</t>
  </si>
  <si>
    <t>みどり薬局(北葛城郡河合町穴闇８４－８)</t>
  </si>
  <si>
    <t>6310805</t>
  </si>
  <si>
    <t>261E57515174</t>
  </si>
  <si>
    <t>AI-0000302801</t>
  </si>
  <si>
    <t>安倍さくら薬局</t>
  </si>
  <si>
    <t>株式会社奈良医療　代表取締役　中井　三能</t>
  </si>
  <si>
    <t>安倍さくら薬局(桜井市阿部３２７)</t>
  </si>
  <si>
    <t>6310044</t>
  </si>
  <si>
    <t>261E58656736</t>
  </si>
  <si>
    <t>AI-0000302816</t>
  </si>
  <si>
    <t>さくら薬局御所</t>
  </si>
  <si>
    <t>6392200</t>
  </si>
  <si>
    <t>さくら薬局御所(御所市４７７－３)</t>
  </si>
  <si>
    <t>261E57922953</t>
  </si>
  <si>
    <t>AI-0000302821</t>
  </si>
  <si>
    <t>6310061</t>
  </si>
  <si>
    <t>さくら薬局貴ヶ丘(奈良市三碓３－１１－１)</t>
  </si>
  <si>
    <t>261E51112999</t>
  </si>
  <si>
    <t>AI-0000302856</t>
  </si>
  <si>
    <t>まりん薬局</t>
  </si>
  <si>
    <t>株式会社　セラ・メディック　代表取締役　西村　公志</t>
  </si>
  <si>
    <t>まりん薬局(奈良市西大寺東町２－１－６３　サンワシティ西大寺３階)</t>
  </si>
  <si>
    <t>261E58163922</t>
  </si>
  <si>
    <t>AI-0000302913</t>
  </si>
  <si>
    <t>サン薬局平群店</t>
  </si>
  <si>
    <t>株式会社関西メディコ　代表取締役　吉田　寿々代　</t>
  </si>
  <si>
    <t>6360905</t>
  </si>
  <si>
    <t>サン薬局平群店(生駒郡平群町上庄１－１４－１２)</t>
  </si>
  <si>
    <t>261E52391462</t>
  </si>
  <si>
    <t>AI-0000302922</t>
  </si>
  <si>
    <t>サン薬局紀寺店</t>
  </si>
  <si>
    <t>株式会社関西メディコ　代表取締役　吉田　寿々代</t>
  </si>
  <si>
    <t>サン薬局紀寺店(奈良市紀寺東口町６７５－１)</t>
  </si>
  <si>
    <t>261E54407342</t>
  </si>
  <si>
    <t>AI-0000302929</t>
  </si>
  <si>
    <t>サン薬局五位堂店</t>
  </si>
  <si>
    <t>サン薬局五位堂店(香芝市瓦口２３０９－１　ＩＢグランド１０１)</t>
  </si>
  <si>
    <t>261E51197469</t>
  </si>
  <si>
    <t>AI-0000302932</t>
  </si>
  <si>
    <t>株式会社　関西メディコ　代表取締役　吉田　寿々代　</t>
  </si>
  <si>
    <t>6300222</t>
  </si>
  <si>
    <t>サン薬局　一分店(生駒市壱分町８３－４８)</t>
  </si>
  <si>
    <t>261E58975328</t>
  </si>
  <si>
    <t>AI-0000302933</t>
  </si>
  <si>
    <t>サン薬局生駒店</t>
  </si>
  <si>
    <t>6300251</t>
  </si>
  <si>
    <t>サン薬局生駒店(生駒市谷田町８７３－１)</t>
  </si>
  <si>
    <t>261E54285623</t>
  </si>
  <si>
    <t>AI-0000302935</t>
  </si>
  <si>
    <t>サン薬局西大寺南店</t>
  </si>
  <si>
    <t>6310823</t>
  </si>
  <si>
    <t>サン薬局西大寺南店(奈良市西大寺国見町１－１－１３３－１１７)</t>
  </si>
  <si>
    <t>261E51216747</t>
  </si>
  <si>
    <t>AI-0000302937</t>
  </si>
  <si>
    <t>サン薬局田原本中央店</t>
  </si>
  <si>
    <t>6360302</t>
  </si>
  <si>
    <t>サン薬局田原本中央店(磯城郡田原本町宮古３５３－１)</t>
  </si>
  <si>
    <t>261E53497918</t>
  </si>
  <si>
    <t>AI-0000302942</t>
  </si>
  <si>
    <t>サン薬局西ノ京店</t>
  </si>
  <si>
    <t>6308043</t>
  </si>
  <si>
    <t>サン薬局西ノ京店(奈良市六条３－１５－５)</t>
  </si>
  <si>
    <t>261E59060712</t>
  </si>
  <si>
    <t>AI-0000302957</t>
  </si>
  <si>
    <t>6340832</t>
  </si>
  <si>
    <t>このは薬局　五井店(橿原市五井町２５５－１)</t>
  </si>
  <si>
    <t>261E53131285</t>
  </si>
  <si>
    <t>AI-0000303063</t>
  </si>
  <si>
    <t>サン薬局王寺駅前店</t>
  </si>
  <si>
    <t>サン薬局王寺駅前店(北葛城郡王寺町王寺２－４－７)</t>
  </si>
  <si>
    <t>261E56606618</t>
  </si>
  <si>
    <t>AI-0000303065</t>
  </si>
  <si>
    <t>サン薬局　八木店(橿原市内膳町４－４３－６)</t>
  </si>
  <si>
    <t>261E52934706</t>
  </si>
  <si>
    <t>AI-0000303066</t>
  </si>
  <si>
    <t>株式会社　関西メディコ　代表取締役　吉田　寿々代</t>
  </si>
  <si>
    <t>6310052</t>
  </si>
  <si>
    <t>サン薬局　中町店(奈良市中町４８４２－１)</t>
  </si>
  <si>
    <t>261E58976635</t>
  </si>
  <si>
    <t>AI-0000303067</t>
  </si>
  <si>
    <t>サン薬局天理南店</t>
  </si>
  <si>
    <t>6320075</t>
  </si>
  <si>
    <t>サン薬局天理南店(天理市西井戸堂町４５５－２)</t>
  </si>
  <si>
    <t>261E52952043</t>
  </si>
  <si>
    <t>AI-0000303069</t>
  </si>
  <si>
    <t>6392306</t>
  </si>
  <si>
    <t>サン薬局　御所店(御所市　３９５－１)</t>
  </si>
  <si>
    <t>261E57809287</t>
  </si>
  <si>
    <t>AI-0000303071</t>
  </si>
  <si>
    <t>6392262</t>
  </si>
  <si>
    <t>サン薬局　御所北店(御所市ＪＲ御所駅前通り１０１－１)</t>
  </si>
  <si>
    <t>261E53000765</t>
  </si>
  <si>
    <t>AI-0000303072</t>
  </si>
  <si>
    <t>サン薬局ＪＲ郡山店(大和郡山市高田町９－１２)</t>
  </si>
  <si>
    <t>261E52785064</t>
  </si>
  <si>
    <t>AI-0000303074</t>
  </si>
  <si>
    <t>サン薬局　宇陀店(宇陀市榛原萩原７６０－４)</t>
  </si>
  <si>
    <t>261E55348280</t>
  </si>
  <si>
    <t>AI-0000303077</t>
  </si>
  <si>
    <t>サン薬局郡山店</t>
  </si>
  <si>
    <t>6391013</t>
  </si>
  <si>
    <t>サン薬局郡山店(大和郡山市朝日町１－１６)</t>
  </si>
  <si>
    <t>261E57668216</t>
  </si>
  <si>
    <t>AI-0000303087</t>
  </si>
  <si>
    <t>6308054</t>
  </si>
  <si>
    <t>サン薬局　奈良南店(奈良市七条西町二丁目１０２３番地の３)</t>
  </si>
  <si>
    <t>261E59138128</t>
  </si>
  <si>
    <t>AI-0000303101</t>
  </si>
  <si>
    <t>サン薬局　憩北店(天理市別所町９－１)</t>
  </si>
  <si>
    <t>261E54943253</t>
  </si>
  <si>
    <t>AI-0000303104</t>
  </si>
  <si>
    <t>6350094</t>
  </si>
  <si>
    <t>サン薬局　高田店(大和高田市礒野北町６－６)</t>
  </si>
  <si>
    <t>261E58168856</t>
  </si>
  <si>
    <t>AI-0000303106</t>
  </si>
  <si>
    <t>6320007</t>
  </si>
  <si>
    <t>サン薬局　天理東２号店(天理市森本町１０－５)</t>
  </si>
  <si>
    <t>261E56196837</t>
  </si>
  <si>
    <t>AI-0000303108</t>
  </si>
  <si>
    <t>6310072</t>
  </si>
  <si>
    <t>サン薬局　二名店(奈良市二名３丁目１０４６－１)</t>
  </si>
  <si>
    <t>261E57019924</t>
  </si>
  <si>
    <t>AI-0000303114</t>
  </si>
  <si>
    <t>6390222</t>
  </si>
  <si>
    <t>サン薬局真美ヶ丘店(香芝市西真美１－５－１)</t>
  </si>
  <si>
    <t>261E42253148</t>
  </si>
  <si>
    <t>AI-0000303119</t>
  </si>
  <si>
    <t>サン薬局　高清会病院店（香芝市西真美3-4）</t>
  </si>
  <si>
    <t>261E59880692</t>
  </si>
  <si>
    <t>AI-0000303123</t>
  </si>
  <si>
    <t>6300257</t>
  </si>
  <si>
    <t>サン薬局　生駒駅前店(生駒市元町１－１３－１－４０５)</t>
  </si>
  <si>
    <t>261E59617808</t>
  </si>
  <si>
    <t>AI-0000303127</t>
  </si>
  <si>
    <t>サン薬局桜井西店</t>
  </si>
  <si>
    <t>サン薬局桜井西店(桜井市阿部３５３)</t>
  </si>
  <si>
    <t>261E56919551</t>
  </si>
  <si>
    <t>AI-0000302955</t>
  </si>
  <si>
    <t>クボ薬局</t>
  </si>
  <si>
    <t>株式会社クボ薬局　代表取締役　久保　重和</t>
  </si>
  <si>
    <t>6380821</t>
  </si>
  <si>
    <t>クボ薬局(吉野郡大淀町下渕１５３－１)</t>
  </si>
  <si>
    <t>261E58836998</t>
  </si>
  <si>
    <t>AI-0000303172</t>
  </si>
  <si>
    <t>6320016</t>
  </si>
  <si>
    <t>サン薬局　天理本通店(天理市川原城町６９８)</t>
  </si>
  <si>
    <t>261E57734361</t>
  </si>
  <si>
    <t>AI-0000303174</t>
  </si>
  <si>
    <t>サン薬局天理西店</t>
  </si>
  <si>
    <t>6320072</t>
  </si>
  <si>
    <t>サン薬局天理西店(天理市富堂町３２０－５)</t>
  </si>
  <si>
    <t>261E58472571</t>
  </si>
  <si>
    <t>AI-0000303177</t>
  </si>
  <si>
    <t>サン薬局天理東店</t>
  </si>
  <si>
    <t>6320006</t>
  </si>
  <si>
    <t>サン薬局天理東店(天理市蔵之庄町４７０－６)</t>
  </si>
  <si>
    <t>261E53017171</t>
  </si>
  <si>
    <t>AI-0000303184</t>
  </si>
  <si>
    <t>サン薬局桜井店</t>
  </si>
  <si>
    <t>6330091</t>
  </si>
  <si>
    <t>サン薬局桜井店(桜井市桜井２０３－５)</t>
  </si>
  <si>
    <t>261E53015472</t>
  </si>
  <si>
    <t>AI-0000303186</t>
  </si>
  <si>
    <t>サン薬局三郷店</t>
  </si>
  <si>
    <t>6360822</t>
  </si>
  <si>
    <t>サン薬局三郷店(生駒郡三郷町立野南２－９－１２)</t>
  </si>
  <si>
    <t>261E53230946</t>
  </si>
  <si>
    <t>AI-0000303191</t>
  </si>
  <si>
    <t>サン薬局　旭ヶ丘店(香芝市旭ケ丘２－３０－１２リ・フィデルⅠ　１０２)</t>
  </si>
  <si>
    <t>261E51368751</t>
  </si>
  <si>
    <t>AI-0000301904</t>
  </si>
  <si>
    <t>有限会社メジロ薬局帝塚山店</t>
  </si>
  <si>
    <t>有限会社メジロ薬局　代表取締役　岩井　克之</t>
  </si>
  <si>
    <t>6310062</t>
  </si>
  <si>
    <t>有限会社メジロ薬局帝塚山店(奈良市帝塚山１丁目１番３３－１０２号)</t>
  </si>
  <si>
    <t>261E51724679</t>
  </si>
  <si>
    <t>AI-0000303266</t>
  </si>
  <si>
    <t>さくら薬局大淀</t>
  </si>
  <si>
    <t>さくら薬局大淀(吉野郡大淀町下渕３７６－１)</t>
  </si>
  <si>
    <t>6340007</t>
  </si>
  <si>
    <t>261E57573200</t>
  </si>
  <si>
    <t>AI-0000303402</t>
  </si>
  <si>
    <t>有限会社二上薬局</t>
  </si>
  <si>
    <t>有限会社二上薬局　代表取締役　阿部　圭佑　</t>
  </si>
  <si>
    <t>有限会社二上薬局(香芝市穴虫１０７－７)</t>
  </si>
  <si>
    <t>261E56432162</t>
  </si>
  <si>
    <t>AI-0000303505</t>
  </si>
  <si>
    <t>うさぎ薬局</t>
  </si>
  <si>
    <t>グロースアライブ株式会社　代表取締役　豊田　雅典</t>
  </si>
  <si>
    <t>うさぎ薬局(香芝市瓦口３３－１)</t>
  </si>
  <si>
    <t>261E59974363</t>
  </si>
  <si>
    <t>AI-0000303622</t>
  </si>
  <si>
    <t>サン薬局法隆寺店</t>
  </si>
  <si>
    <t>6360123</t>
  </si>
  <si>
    <t>サン薬局法隆寺店(生駒郡斑鳩町興留５－１５－１９)</t>
  </si>
  <si>
    <t>261E59066764</t>
  </si>
  <si>
    <t>AI-0000303624</t>
  </si>
  <si>
    <t>サン薬局丹波市店</t>
  </si>
  <si>
    <t>サン薬局丹波市店(天理市丹波市町３０３－９)</t>
  </si>
  <si>
    <t>261E58261843</t>
  </si>
  <si>
    <t>AI-0000303625</t>
  </si>
  <si>
    <t>6350136</t>
  </si>
  <si>
    <t>サン薬局　高取店(高市郡高取町兵庫２２６)</t>
  </si>
  <si>
    <t>261E55324543</t>
  </si>
  <si>
    <t>AI-0000303627</t>
  </si>
  <si>
    <t>サン薬局高田東店</t>
  </si>
  <si>
    <t>6350083</t>
  </si>
  <si>
    <t>サン薬局高田東店(大和高田市永和町９－４５)</t>
  </si>
  <si>
    <t>261E56488043</t>
  </si>
  <si>
    <t>AI-0000303633</t>
  </si>
  <si>
    <t>サン薬局坊城店</t>
  </si>
  <si>
    <t>6340835</t>
  </si>
  <si>
    <t>サン薬局坊城店(橿原市東坊城町８４８－７)</t>
  </si>
  <si>
    <t>261E56041246</t>
  </si>
  <si>
    <t>AI-0000303635</t>
  </si>
  <si>
    <t>6350051</t>
  </si>
  <si>
    <t>サン薬局　高田南店(大和高田市根成柿１７４－２)</t>
  </si>
  <si>
    <t>261E56718297</t>
  </si>
  <si>
    <t>AI-0000303638</t>
  </si>
  <si>
    <t>サン薬局郡山東店</t>
  </si>
  <si>
    <t>サン薬局郡山東店(大和郡山市高田町９２－１４)</t>
  </si>
  <si>
    <t>261E57422124</t>
  </si>
  <si>
    <t>AI-0000303639</t>
  </si>
  <si>
    <t>サン薬局東山店</t>
  </si>
  <si>
    <t>6360906</t>
  </si>
  <si>
    <t>サン薬局東山店(生駒郡平群町菊美台１－７－５)</t>
  </si>
  <si>
    <t>261E52851857</t>
  </si>
  <si>
    <t>AI-0000303640</t>
  </si>
  <si>
    <t>サン薬局平松店</t>
  </si>
  <si>
    <t>6310846</t>
  </si>
  <si>
    <t>サン薬局平松店(奈良市平松１－３１－２４　池田ビル)</t>
  </si>
  <si>
    <t>261E57480924</t>
  </si>
  <si>
    <t>AI-0000303642</t>
  </si>
  <si>
    <t>サン薬局新大宮店</t>
  </si>
  <si>
    <t>6308114</t>
  </si>
  <si>
    <t>サン薬局新大宮店(奈良市芝辻町４－２－３　田村ビル１階)</t>
  </si>
  <si>
    <t>261E58353612</t>
  </si>
  <si>
    <t>AI-0000303643</t>
  </si>
  <si>
    <t>サン薬局奈良店</t>
  </si>
  <si>
    <t>6308266</t>
  </si>
  <si>
    <t>サン薬局奈良店(奈良市花芝町２９)</t>
  </si>
  <si>
    <t>261E58145632</t>
  </si>
  <si>
    <t>AI-0000303644</t>
  </si>
  <si>
    <t>サン薬局　天理中央店(天理市川原城町７５９－１０４)</t>
  </si>
  <si>
    <t>261E58060123</t>
  </si>
  <si>
    <t>AI-0000303645</t>
  </si>
  <si>
    <t>サン薬局　京終店(奈良市南京終町７１０番地１)</t>
  </si>
  <si>
    <t>261E56686485</t>
  </si>
  <si>
    <t>AI-0000303646</t>
  </si>
  <si>
    <t>サン薬局新ノ口店</t>
  </si>
  <si>
    <t>6340803</t>
  </si>
  <si>
    <t>サン薬局新ノ口店(橿原市上品寺町３８０－２３)</t>
  </si>
  <si>
    <t>261E54397904</t>
  </si>
  <si>
    <t>AI-0000303648</t>
  </si>
  <si>
    <t>サン薬局　八木北店(橿原市上品寺町２０４－１)</t>
  </si>
  <si>
    <t>261E52291546</t>
  </si>
  <si>
    <t>AI-0000303650</t>
  </si>
  <si>
    <t>サン薬局　医大前店(橿原市兵部町６－１８)</t>
  </si>
  <si>
    <t>261E52647402</t>
  </si>
  <si>
    <t>AI-0000303651</t>
  </si>
  <si>
    <t>サン薬局真菅店</t>
  </si>
  <si>
    <t>6340831</t>
  </si>
  <si>
    <t>サン薬局真菅店(橿原市曽我町１０６３－６)</t>
  </si>
  <si>
    <t>261E56162325</t>
  </si>
  <si>
    <t>AI-0000303652</t>
  </si>
  <si>
    <t>サン薬局神宮東店</t>
  </si>
  <si>
    <t>6340063</t>
  </si>
  <si>
    <t>サン薬局神宮東店(橿原市久米町６５０－１)</t>
  </si>
  <si>
    <t>261E56417950</t>
  </si>
  <si>
    <t>AI-0000303654</t>
  </si>
  <si>
    <t>サン薬局富雄北店</t>
  </si>
  <si>
    <t>6310077</t>
  </si>
  <si>
    <t>サン薬局富雄北店(奈良市富雄川西２－７－７)</t>
  </si>
  <si>
    <t>6300121</t>
  </si>
  <si>
    <t>261E55168633</t>
  </si>
  <si>
    <t>AI-0000303656</t>
  </si>
  <si>
    <t>サン薬局谷田店</t>
  </si>
  <si>
    <t>サン薬局谷田店(生駒市谷田町８５０－４)</t>
  </si>
  <si>
    <t>261E54434286</t>
  </si>
  <si>
    <t>AI-0000303660</t>
  </si>
  <si>
    <t>サン薬局三里店</t>
  </si>
  <si>
    <t>6360933</t>
  </si>
  <si>
    <t>サン薬局三里店(生駒郡平群町下垣内７０－１)</t>
  </si>
  <si>
    <t>261E57690448</t>
  </si>
  <si>
    <t>AI-0000303662</t>
  </si>
  <si>
    <t>6360811</t>
  </si>
  <si>
    <t>サン薬局　三室店(生駒郡三郷町勢野東６－１５－２１)</t>
  </si>
  <si>
    <t>261E55148290</t>
  </si>
  <si>
    <t>AI-0000303664</t>
  </si>
  <si>
    <t>6390214</t>
  </si>
  <si>
    <t>サン薬局　上牧店(北葛城郡上牧町上牧２１７４－２)</t>
  </si>
  <si>
    <t>261E55227072</t>
  </si>
  <si>
    <t>AI-0000303666</t>
  </si>
  <si>
    <t>サン薬局　あやめ池店(奈良市あやめ池南二丁目２番９号賀川ビル１階)</t>
  </si>
  <si>
    <t>261E55870489</t>
  </si>
  <si>
    <t>AI-0000303668</t>
  </si>
  <si>
    <t>サン薬局学園前店</t>
  </si>
  <si>
    <t>サン薬局学園前店(奈良市学園北１－１４－１３)</t>
  </si>
  <si>
    <t>261E57333135</t>
  </si>
  <si>
    <t>AI-0000303670</t>
  </si>
  <si>
    <t>サン薬局　高の原店(奈良市右京４丁目１４番地２４)</t>
  </si>
  <si>
    <t>261E58058539</t>
  </si>
  <si>
    <t>AI-0000303671</t>
  </si>
  <si>
    <t>6391135</t>
  </si>
  <si>
    <t>サン薬局　郡山南店(大和郡山市天井町２２３－５)</t>
  </si>
  <si>
    <t>261E53734850</t>
  </si>
  <si>
    <t>AI-0000303673</t>
  </si>
  <si>
    <t>サン薬局　上牧西店(北葛城郡上牧町上牧５４４－１)</t>
  </si>
  <si>
    <t>261E53430681</t>
  </si>
  <si>
    <t>AI-0000303675</t>
  </si>
  <si>
    <t>サン薬局法隆寺北店</t>
  </si>
  <si>
    <t>サン薬局法隆寺北店(生駒郡斑鳩町興留５－１－３２)</t>
  </si>
  <si>
    <t>261E56546939</t>
  </si>
  <si>
    <t>AI-0000303684</t>
  </si>
  <si>
    <t>サン薬局八木駅前店</t>
  </si>
  <si>
    <t>サン薬局八木駅前店(橿原市内膳町５－２－３０　ＯＪビル)</t>
  </si>
  <si>
    <t>261E55084969</t>
  </si>
  <si>
    <t>AI-0000303687</t>
  </si>
  <si>
    <t>6308122</t>
  </si>
  <si>
    <t>カイセイ薬局(奈良市三条本町１－２)</t>
  </si>
  <si>
    <t>6350085</t>
  </si>
  <si>
    <t>261E59320478</t>
  </si>
  <si>
    <t>AI-0000303964</t>
  </si>
  <si>
    <t>薬局シギ</t>
  </si>
  <si>
    <t>有限会社　シギ・ファーマシー　代表取締役　片山　純</t>
  </si>
  <si>
    <t>6360154</t>
  </si>
  <si>
    <t>薬局シギ(生駒郡斑鳩町龍田西８－５－９)</t>
  </si>
  <si>
    <t>261E55200168</t>
  </si>
  <si>
    <t>AI-0000304018</t>
  </si>
  <si>
    <t>天理さなえ薬局</t>
  </si>
  <si>
    <t>株式会社ユアーズ　代表取締役　二十軒　栄亮</t>
  </si>
  <si>
    <t>天理さなえ薬局(天理市丹波市町３０２－４　森田ビル１階)</t>
  </si>
  <si>
    <t>261E58385997</t>
  </si>
  <si>
    <t>AI-0000304097</t>
  </si>
  <si>
    <t>あじさい薬局</t>
  </si>
  <si>
    <t>中野　和孝</t>
  </si>
  <si>
    <t>6380833</t>
  </si>
  <si>
    <t>あじさい薬局(吉野郡大淀町福神１０－３)</t>
  </si>
  <si>
    <t>261E57370128</t>
  </si>
  <si>
    <t>AI-0000304169</t>
  </si>
  <si>
    <t>薬局メールボックス柳町店</t>
  </si>
  <si>
    <t>有限会社リックス　代表取締役　上野　和夫</t>
  </si>
  <si>
    <t>6391134</t>
  </si>
  <si>
    <t>薬局メールボックス柳町店(大和郡山市柳５丁目３０番地の３)</t>
  </si>
  <si>
    <t>261E53100840</t>
  </si>
  <si>
    <t>AI-0000304320</t>
  </si>
  <si>
    <t>ユニスマイル薬局　くずもと店</t>
  </si>
  <si>
    <t>株式会社ユニスマイル　代表取締役　白　成澤</t>
  </si>
  <si>
    <t>ユニスマイル薬局　くずもと店(橿原市葛本町７０７－９)</t>
  </si>
  <si>
    <t>261E51253490</t>
  </si>
  <si>
    <t>AI-0000304326</t>
  </si>
  <si>
    <t>ユニスマイル薬局　奈良店</t>
  </si>
  <si>
    <t>6308261</t>
  </si>
  <si>
    <t>ユニスマイル薬局　奈良店(奈良市北市町３６番地１０)</t>
  </si>
  <si>
    <t>261E58495040</t>
  </si>
  <si>
    <t>AI-0000304327</t>
  </si>
  <si>
    <t>ユニスマイル薬局　香芝店</t>
  </si>
  <si>
    <t>6390226</t>
  </si>
  <si>
    <t>ユニスマイル薬局　香芝店(香芝市五位堂１－２９８－１)</t>
  </si>
  <si>
    <t>261E55635560</t>
  </si>
  <si>
    <t>AI-0000304502</t>
  </si>
  <si>
    <t>有限会社ひかりファーマシー　代表取締役　中本　政容</t>
  </si>
  <si>
    <t>6300233</t>
  </si>
  <si>
    <t>ひかり薬局壱分店(生駒市有里町１０７－１)</t>
  </si>
  <si>
    <t>261E55347515</t>
  </si>
  <si>
    <t>AI-0000304503</t>
  </si>
  <si>
    <t>6308134</t>
  </si>
  <si>
    <t>ひかり薬局柏木店(奈良市大安寺町５１５－２　柏木町医療タウン１０５号室)</t>
  </si>
  <si>
    <t>261E51948045</t>
  </si>
  <si>
    <t>AI-0000304504</t>
  </si>
  <si>
    <t>ひかり薬局　大宮店(奈良市大安寺町５１４番地ＰＡＫＥＴテラス１階　Ｃ－２号室)</t>
  </si>
  <si>
    <t>261E51134558</t>
  </si>
  <si>
    <t>AI-0000304530</t>
  </si>
  <si>
    <t>6390265</t>
  </si>
  <si>
    <t>サン薬局　香芝南店(香芝市上中８４１－３－２)</t>
  </si>
  <si>
    <t>6390236</t>
  </si>
  <si>
    <t>261E53104245</t>
  </si>
  <si>
    <t>AI-0000304589</t>
  </si>
  <si>
    <t>調剤薬局マツモトキヨシ　真美ヶ丘店</t>
  </si>
  <si>
    <t>株式会社　マツモトキヨシ　代表取締役　松本　貴志</t>
  </si>
  <si>
    <t>6390223</t>
  </si>
  <si>
    <t>調剤薬局マツモトキヨシ　真美ヶ丘店(香芝市真美ケ丘６－１０エコール・マミ南館２階)</t>
  </si>
  <si>
    <t>261E57662704</t>
  </si>
  <si>
    <t>AI-0000304600</t>
  </si>
  <si>
    <t>高田さくら薬局</t>
  </si>
  <si>
    <t>株式会社　奈良医療　代表取締役　中井　三能</t>
  </si>
  <si>
    <t>6350095</t>
  </si>
  <si>
    <t>高田さくら薬局(大和高田市大中６４－３)</t>
  </si>
  <si>
    <t>261E51090046</t>
  </si>
  <si>
    <t>AI-0000304677</t>
  </si>
  <si>
    <t>きずな薬局</t>
  </si>
  <si>
    <t>株式会社Ｔ＆Ｍファーマシー　代表取締役　山田　瑞穂</t>
  </si>
  <si>
    <t>6310045</t>
  </si>
  <si>
    <t>きずな薬局(奈良市千代ケ丘二丁目８番地４６)</t>
  </si>
  <si>
    <t>261E58733959</t>
  </si>
  <si>
    <t>AI-0000305028</t>
  </si>
  <si>
    <t>幸生堂薬局</t>
  </si>
  <si>
    <t>株式会社ヘルシーワーク　代表取締役　市原　直樹</t>
  </si>
  <si>
    <t>幸生堂薬局(生駒市北大和１－３－３)</t>
  </si>
  <si>
    <t>261E57591958</t>
  </si>
  <si>
    <t>AI-0000305032</t>
  </si>
  <si>
    <t>6330063</t>
  </si>
  <si>
    <t>幸生堂薬局(桜井市川合２５６－３ハーモニアＮ－１号室)</t>
  </si>
  <si>
    <t>261E57101435</t>
  </si>
  <si>
    <t>AI-0000305034</t>
  </si>
  <si>
    <t>6340045</t>
  </si>
  <si>
    <t>幸生堂薬局(橿原市石川町４２２－１)</t>
  </si>
  <si>
    <t>261E51735195</t>
  </si>
  <si>
    <t>AI-0000305035</t>
  </si>
  <si>
    <t>幸生堂薬局(桜井市芝３４９)</t>
  </si>
  <si>
    <t>261E54184923</t>
  </si>
  <si>
    <t>AI-0000304714</t>
  </si>
  <si>
    <t>おおよど薬局</t>
  </si>
  <si>
    <t>有限会社まほろば　代表取締役　三並　正典</t>
  </si>
  <si>
    <t>おおよど薬局(吉野郡大淀町下渕３５９－１０)</t>
  </si>
  <si>
    <t>261E53752776</t>
  </si>
  <si>
    <t>AI-0000305095</t>
  </si>
  <si>
    <t>保津西薬局</t>
  </si>
  <si>
    <t>有限会社エスアンドイー　代表取締役　志熊　理史</t>
  </si>
  <si>
    <t>6360303</t>
  </si>
  <si>
    <t>保津西薬局(磯城郡田原本町保津２９２－１)</t>
  </si>
  <si>
    <t>261E52738438</t>
  </si>
  <si>
    <t>AI-0000305135</t>
  </si>
  <si>
    <t>ほけん堂薬局今井店</t>
  </si>
  <si>
    <t>北村　佳宏</t>
  </si>
  <si>
    <t>ほけん堂薬局今井店(五條市今井４丁目３番３号)</t>
  </si>
  <si>
    <t>261E51154724</t>
  </si>
  <si>
    <t>AI-0000305225</t>
  </si>
  <si>
    <t>三並薬局</t>
  </si>
  <si>
    <t>三並　正典</t>
  </si>
  <si>
    <t>6380003</t>
  </si>
  <si>
    <t>三並薬局(吉野郡下市町善城５５４)</t>
  </si>
  <si>
    <t>261E52151037</t>
  </si>
  <si>
    <t>AI-0000305232</t>
  </si>
  <si>
    <t>なの花薬局　花吉野ガーデンヒルズ店</t>
  </si>
  <si>
    <t>株式会社なの花西日本　代表取締役　宇野　光裕</t>
  </si>
  <si>
    <t>なの花薬局　花吉野ガーデンヒルズ店(吉野郡大淀町大字福神１０－１)</t>
  </si>
  <si>
    <t>6300135</t>
  </si>
  <si>
    <t>261E55974052</t>
  </si>
  <si>
    <t>AI-0000305497</t>
  </si>
  <si>
    <t>南都薬局</t>
  </si>
  <si>
    <t>池下　恵子</t>
  </si>
  <si>
    <t>南都薬局(五條市野原西２－９－３３)</t>
  </si>
  <si>
    <t>261E55086899</t>
  </si>
  <si>
    <t>AI-0000305528</t>
  </si>
  <si>
    <t>サエラ薬局　なかとみ店</t>
  </si>
  <si>
    <t>株式会社サエラ薬局　代表取締役　小池　由久</t>
  </si>
  <si>
    <t>6310003</t>
  </si>
  <si>
    <t>サエラ薬局　なかとみ店(奈良市中登美ケ丘六丁目３番５号１０１号)</t>
  </si>
  <si>
    <t>261E51390741</t>
  </si>
  <si>
    <t>AI-0000305531</t>
  </si>
  <si>
    <t>株式会社ココカラファインヘルスケア　代表取締役　岡澤　隆弘</t>
  </si>
  <si>
    <t>6340836</t>
  </si>
  <si>
    <t>ココカラファイン薬局　イオンモール橿原ウエストビレッジ店(橿原市新堂町１８９－１－外１２２イオンモール橿原ＷｅｓｔＶｉｌｌａｇｅ１階１１０２区画　ココカラファイン)</t>
  </si>
  <si>
    <t>261E51470360</t>
  </si>
  <si>
    <t>株式会社ココカラファイン　ヘルスケア　代表取締役　岡澤　隆弘</t>
  </si>
  <si>
    <t>6330066</t>
  </si>
  <si>
    <t>ココカラファイン薬局　香久山店(桜井市西之宮２１９－１)</t>
  </si>
  <si>
    <t>261E53772121</t>
  </si>
  <si>
    <t>AI-0000305542</t>
  </si>
  <si>
    <t>6360056</t>
  </si>
  <si>
    <t>東洋薬局　河合店(北葛城郡河合町西山台５６８－１－２)</t>
  </si>
  <si>
    <t>6310806</t>
  </si>
  <si>
    <t>261E53369045</t>
  </si>
  <si>
    <t>AI-0000305548</t>
  </si>
  <si>
    <t>6320035</t>
  </si>
  <si>
    <t>ココカラファイン薬局　天理店(天理市守目堂町１０５－１)</t>
  </si>
  <si>
    <t>261E58259170</t>
  </si>
  <si>
    <t>AI-0000305554</t>
  </si>
  <si>
    <t>6310011</t>
  </si>
  <si>
    <t>メイプル薬局　押熊店(奈良市押熊町１１４２番地)</t>
  </si>
  <si>
    <t>261E53842820</t>
  </si>
  <si>
    <t>AI-0000305541</t>
  </si>
  <si>
    <t>株式会社フロンティア　代表取締役　重森　裕之</t>
  </si>
  <si>
    <t>6300133</t>
  </si>
  <si>
    <t>フロンティア薬局　あすか野店(生駒市あすか野南２－１－７)</t>
  </si>
  <si>
    <t>261E54277728</t>
  </si>
  <si>
    <t>AI-0000305557</t>
  </si>
  <si>
    <t>6308024</t>
  </si>
  <si>
    <t>フロンティア薬局　尼辻店(奈良市尼辻中町１０番２７号)</t>
  </si>
  <si>
    <t>261E58003606</t>
  </si>
  <si>
    <t>AI-0000305558</t>
  </si>
  <si>
    <t>フロンティア薬局御所店(御所市４７３番地の４)</t>
  </si>
  <si>
    <t>261E56070517</t>
  </si>
  <si>
    <t>AI-0000305561</t>
  </si>
  <si>
    <t>フロンティア薬局　平群店(生駒郡平群町下垣内１３１－１)</t>
  </si>
  <si>
    <t>261E51649231</t>
  </si>
  <si>
    <t>AI-0000305562</t>
  </si>
  <si>
    <t>6350025</t>
  </si>
  <si>
    <t>フロンティア薬局　大和高田神楽店(大和高田市神楽２丁目１－２３－１)</t>
  </si>
  <si>
    <t>261E51174894</t>
  </si>
  <si>
    <t>AI-0000305564</t>
  </si>
  <si>
    <t>6300201</t>
  </si>
  <si>
    <t>フロンティア薬局　小明店(生駒市小明町５６０－４)</t>
  </si>
  <si>
    <t>261E51964106</t>
  </si>
  <si>
    <t>AI-0000305565</t>
  </si>
  <si>
    <t>フロンティア薬局　南田原店(生駒市南田原町８２２－１)</t>
  </si>
  <si>
    <t>261E53342703</t>
  </si>
  <si>
    <t>AI-0000304851</t>
  </si>
  <si>
    <t>メイプル薬局　築山なんごう店</t>
  </si>
  <si>
    <t>株式会社グランツリー　代表取締役　宇野光裕</t>
  </si>
  <si>
    <t>6350076</t>
  </si>
  <si>
    <t>メイプル薬局　築山なんごう店(大和高田市大谷７５８－８０)</t>
  </si>
  <si>
    <t>261E52311073</t>
  </si>
  <si>
    <t>AI-0000305713</t>
  </si>
  <si>
    <t>薬局メールボックス</t>
  </si>
  <si>
    <t>合同会社想い研究所　代表社員　上野　正志</t>
  </si>
  <si>
    <t>6391007</t>
  </si>
  <si>
    <t>薬局メールボックス(大和郡山市南郡山町２２３－２近鉄郡山駅前大和ビル１階)</t>
  </si>
  <si>
    <t>261E59100973</t>
  </si>
  <si>
    <t>AI-0000305936</t>
  </si>
  <si>
    <t>お茶の間薬局</t>
  </si>
  <si>
    <t>株式会社ファーマＣｏ－Ｌａｂ　　代表取締役　伊佐　勝彦</t>
  </si>
  <si>
    <t>お茶の間薬局(奈良市南城戸町４番地１)</t>
  </si>
  <si>
    <t>261E53611340</t>
  </si>
  <si>
    <t>AI-0000305960</t>
  </si>
  <si>
    <t>にしわき薬局しん町店</t>
  </si>
  <si>
    <t>有限会社ニシワキ　代表取締役　西脇　重善</t>
  </si>
  <si>
    <t>にしわき薬局しん町店(吉野郡大淀町大字下渕９３３番地)</t>
  </si>
  <si>
    <t>261E56944379</t>
  </si>
  <si>
    <t>AI-0000305968</t>
  </si>
  <si>
    <t>ハートフル薬局</t>
  </si>
  <si>
    <t>ウェルライフ株式会社　代表取締役　糠野　信子</t>
  </si>
  <si>
    <t>6391052</t>
  </si>
  <si>
    <t>ハートフル薬局(大和郡山市外川町７５－１)</t>
  </si>
  <si>
    <t>261E54321056</t>
  </si>
  <si>
    <t>AI-0000300952</t>
  </si>
  <si>
    <t>ハートプラス薬局</t>
  </si>
  <si>
    <t>ビックリー株式会社　代表取締役　保井　理依子</t>
  </si>
  <si>
    <t>6330064</t>
  </si>
  <si>
    <t>ハートプラス薬局(桜井市戒重２０６－６)</t>
  </si>
  <si>
    <t>261E54108070</t>
  </si>
  <si>
    <t>AI-0000306114</t>
  </si>
  <si>
    <t>さくら調剤薬局</t>
  </si>
  <si>
    <t>6360001</t>
  </si>
  <si>
    <t>さくら調剤薬局(北葛城郡王寺町舟戸１丁目１－８)</t>
  </si>
  <si>
    <t>261E53024615</t>
  </si>
  <si>
    <t>AI-0000306128</t>
  </si>
  <si>
    <t>コスモス薬局</t>
  </si>
  <si>
    <t>コスモス薬局(生駒郡斑鳩町龍田西４丁目７番１０号)</t>
  </si>
  <si>
    <t>AI-0000306132</t>
  </si>
  <si>
    <t>スマイル薬局神功店</t>
  </si>
  <si>
    <t>6310804</t>
  </si>
  <si>
    <t>スマイル薬局神功店(奈良市神功３丁目７番３１号)</t>
  </si>
  <si>
    <t>261E55139807</t>
  </si>
  <si>
    <t>AI-0000306134</t>
  </si>
  <si>
    <t>アリス薬局</t>
  </si>
  <si>
    <t>6300213</t>
  </si>
  <si>
    <t>アリス薬局(生駒市東生駒１丁目７０番１号)</t>
  </si>
  <si>
    <t>261E55860602</t>
  </si>
  <si>
    <t>AI-0000306136</t>
  </si>
  <si>
    <t>スマイル薬局　星和台店(北葛城郡河合町星和台２－１－１７)</t>
  </si>
  <si>
    <t>261E51559738</t>
  </si>
  <si>
    <t>AI-0000306141</t>
  </si>
  <si>
    <t>さんごう薬局</t>
  </si>
  <si>
    <t>さんごう薬局(生駒郡三郷町立野南１－２４－１６メゾン前田１０５号)</t>
  </si>
  <si>
    <t>261E54541406</t>
  </si>
  <si>
    <t>AI-0000306144</t>
  </si>
  <si>
    <t>6360003</t>
  </si>
  <si>
    <t>スマイル薬局りーべる王寺店(北葛城郡王寺町久度２丁目３－１りーべる王寺西館３０３－２)</t>
  </si>
  <si>
    <t>261E54110376</t>
  </si>
  <si>
    <t>AI-0000306157</t>
  </si>
  <si>
    <t>スマイル薬局菜畑店</t>
  </si>
  <si>
    <t>6300252</t>
  </si>
  <si>
    <t>スマイル薬局菜畑店(生駒市山崎町２１－２６)</t>
  </si>
  <si>
    <t>261E59247376</t>
  </si>
  <si>
    <t>AI-0000306163</t>
  </si>
  <si>
    <t>スマイル薬局広瀬台店</t>
  </si>
  <si>
    <t>6360073</t>
  </si>
  <si>
    <t>スマイル薬局広瀬台店(北葛城郡河合町広瀬台３－８－１７)</t>
  </si>
  <si>
    <t>261E56180611</t>
  </si>
  <si>
    <t>AI-0000306168</t>
  </si>
  <si>
    <t>スマイル薬局元町店</t>
  </si>
  <si>
    <t>6360013</t>
  </si>
  <si>
    <t>スマイル薬局元町店(北葛城郡王寺町元町２－２４７８)</t>
  </si>
  <si>
    <t>261E54033574</t>
  </si>
  <si>
    <t>AI-0000306171</t>
  </si>
  <si>
    <t>スマイル薬局真菅店</t>
  </si>
  <si>
    <t>6340843</t>
  </si>
  <si>
    <t>スマイル薬局真菅店(橿原市北妙法寺町５６３－２)</t>
  </si>
  <si>
    <t>261E53387652</t>
  </si>
  <si>
    <t>AI-0000306184</t>
  </si>
  <si>
    <t>6392163</t>
  </si>
  <si>
    <t>スマイル薬局　尺土店(葛城市八川１１４番３)</t>
  </si>
  <si>
    <t>261E58255402</t>
  </si>
  <si>
    <t>AI-0000306187</t>
  </si>
  <si>
    <t>スマイル薬局　河合店(北葛城郡河合町広瀬台３丁目３－４)</t>
  </si>
  <si>
    <t>261E58009543</t>
  </si>
  <si>
    <t>AI-0000306192</t>
  </si>
  <si>
    <t>スマイル薬局藤原店</t>
  </si>
  <si>
    <t>6391017</t>
  </si>
  <si>
    <t>スマイル薬局藤原店(大和郡山市藤原町２－１８)</t>
  </si>
  <si>
    <t>261E52805553</t>
  </si>
  <si>
    <t>AI-0000306200</t>
  </si>
  <si>
    <t>スマイル薬局当麻寺店</t>
  </si>
  <si>
    <t>6390276</t>
  </si>
  <si>
    <t>スマイル薬局当麻寺店(葛城市當麻１３１番)</t>
  </si>
  <si>
    <t>261E54849972</t>
  </si>
  <si>
    <t>AI-0000306206</t>
  </si>
  <si>
    <t>スマイル薬局菊美台店</t>
  </si>
  <si>
    <t>スマイル薬局菊美台店(生駒郡平群町菊美台１丁目１０－１３)</t>
  </si>
  <si>
    <t>261E55387690</t>
  </si>
  <si>
    <t>AI-0000306209</t>
  </si>
  <si>
    <t>きらら薬局医大前店</t>
  </si>
  <si>
    <t>きらら薬局医大前店(橿原市兵部町７－２)</t>
  </si>
  <si>
    <t>261E51755741</t>
  </si>
  <si>
    <t>AI-0000306212</t>
  </si>
  <si>
    <t>スマイル薬局片塩店</t>
  </si>
  <si>
    <t>スマイル薬局片塩店(大和高田市片塩町１１－１８)</t>
  </si>
  <si>
    <t>261E53052107</t>
  </si>
  <si>
    <t>AI-0000306217</t>
  </si>
  <si>
    <t>さくら薬局　香芝店</t>
  </si>
  <si>
    <t>株式会社Ｄｉｘ　代表取締役　山本　隆幸</t>
  </si>
  <si>
    <t>6350832</t>
  </si>
  <si>
    <t>さくら薬局　香芝店(北葛城郡広陵町馬見中５－１－１５)</t>
  </si>
  <si>
    <t>261E59524478</t>
  </si>
  <si>
    <t>AI-0000306218</t>
  </si>
  <si>
    <t>スマイル薬局学園南店</t>
  </si>
  <si>
    <t>6310034</t>
  </si>
  <si>
    <t>スマイル薬局学園南店(奈良市学園南一丁目５番１９号)</t>
  </si>
  <si>
    <t>261E59790684</t>
  </si>
  <si>
    <t>AI-0000306223</t>
  </si>
  <si>
    <t>スマイル薬局平端店</t>
  </si>
  <si>
    <t>6391037</t>
  </si>
  <si>
    <t>スマイル薬局平端店(大和郡山市額田部北町４８０－１)</t>
  </si>
  <si>
    <t>261E58337746</t>
  </si>
  <si>
    <t>AI-0000306227</t>
  </si>
  <si>
    <t>スマイル薬局田原本店</t>
  </si>
  <si>
    <t>6360300</t>
  </si>
  <si>
    <t>スマイル薬局田原本店(磯城郡田原本町９３９トモルテたわらもと１階１０１)</t>
  </si>
  <si>
    <t>261E59789946</t>
  </si>
  <si>
    <t>AI-0000306232</t>
  </si>
  <si>
    <t>スマイル薬局椿井店</t>
  </si>
  <si>
    <t>6360911</t>
  </si>
  <si>
    <t>スマイル薬局椿井店(生駒郡平群町椿井７３４－１)</t>
  </si>
  <si>
    <t>261E51946701</t>
  </si>
  <si>
    <t>AI-0000306234</t>
  </si>
  <si>
    <t>スマイル薬局壱分店</t>
  </si>
  <si>
    <t>スマイル薬局壱分店(生駒市壱分町８３－４８)</t>
  </si>
  <si>
    <t>261E51868938</t>
  </si>
  <si>
    <t>AI-0000306237</t>
  </si>
  <si>
    <t>メロディー薬局</t>
  </si>
  <si>
    <t>フィオーレ株式会社　代表取締役　保井　理依子</t>
  </si>
  <si>
    <t>6308237</t>
  </si>
  <si>
    <t>メロディー薬局(奈良市中筋町３１番地)</t>
  </si>
  <si>
    <t>261E53301528</t>
  </si>
  <si>
    <t>AI-0000306323</t>
  </si>
  <si>
    <t>株式会社　サエラ　代表取締役　小池　由久</t>
  </si>
  <si>
    <t>サエラ薬局登美ヶ丘店(奈良市中登美ケ丘６丁目３番３号　リコラス登美ヶ丘Ａ棟１Ｆ)</t>
  </si>
  <si>
    <t>261E56347992</t>
  </si>
  <si>
    <t>AI-0000305077</t>
  </si>
  <si>
    <t>木下愛生堂薬局</t>
  </si>
  <si>
    <t>有限会社木下愛生堂　代表取締役　木下　悦子</t>
  </si>
  <si>
    <t>6308381</t>
  </si>
  <si>
    <t>木下愛生堂薬局(奈良市福智院町２２番地)</t>
  </si>
  <si>
    <t>261E51843876</t>
  </si>
  <si>
    <t>AI-0000306517</t>
  </si>
  <si>
    <t>サエラ薬局</t>
  </si>
  <si>
    <t>株式会社　サエラ　代表取締役　小池由久</t>
  </si>
  <si>
    <t>6300256</t>
  </si>
  <si>
    <t>サエラ薬局(生駒市本町５－９)</t>
  </si>
  <si>
    <t>261E56242104</t>
  </si>
  <si>
    <t>AI-0000304654</t>
  </si>
  <si>
    <t>いかるが薬局新庄店</t>
  </si>
  <si>
    <t>6392147</t>
  </si>
  <si>
    <t>いかるが薬局新庄店(葛城市新庄１２２－２)</t>
  </si>
  <si>
    <t>261E55290572</t>
  </si>
  <si>
    <t>AI-0000306619</t>
  </si>
  <si>
    <t>スマイル薬局竜田店</t>
  </si>
  <si>
    <t>スマイル薬局竜田店(生駒郡斑鳩町龍田西４丁目１－４４)</t>
  </si>
  <si>
    <t>261E56256672</t>
  </si>
  <si>
    <t>AI-0000306646</t>
  </si>
  <si>
    <t>ピーター薬局</t>
  </si>
  <si>
    <t>ピーター薬局(北葛城郡王寺町王寺２丁目８番１９号)</t>
  </si>
  <si>
    <t>261E53730383</t>
  </si>
  <si>
    <t>AI-0000306662</t>
  </si>
  <si>
    <t>サエラ薬局　学園前店</t>
  </si>
  <si>
    <t>株式会社サエラ　代表取締役　小池　由久</t>
  </si>
  <si>
    <t>サエラ薬局　学園前店(奈良市学園北１－９－１パラディ学園前Ⅱ５Ｆ)</t>
  </si>
  <si>
    <t>261E51135110</t>
  </si>
  <si>
    <t>AI-0000306837</t>
  </si>
  <si>
    <t>有限会社メジロ薬局宮古店</t>
  </si>
  <si>
    <t>有限会社メジロ薬局宮古店(磯城郡田原本町宮古３５５の３)</t>
  </si>
  <si>
    <t>6310824</t>
  </si>
  <si>
    <t>6391044</t>
  </si>
  <si>
    <t>261E55699871</t>
  </si>
  <si>
    <t>AI-0000306910</t>
  </si>
  <si>
    <t>ウエルシア薬局株式会社　代表取締役　田中　純一</t>
  </si>
  <si>
    <t>ウエルシア薬局　大和郡山小泉店(大和郡山市小泉町２８４９－１)</t>
  </si>
  <si>
    <t>261E53833283</t>
  </si>
  <si>
    <t>AI-0000306913</t>
  </si>
  <si>
    <t>6308113</t>
  </si>
  <si>
    <t>ウエルシア薬局　奈良法蓮店(奈良市法蓮町７０５番地１)</t>
  </si>
  <si>
    <t>261E54471462</t>
  </si>
  <si>
    <t>AI-0000306915</t>
  </si>
  <si>
    <t>6308115</t>
  </si>
  <si>
    <t>ウエルシア薬局　奈良駅前店(奈良市大宮町１－３－８)</t>
  </si>
  <si>
    <t>261E57030000</t>
  </si>
  <si>
    <t>AI-0000306916</t>
  </si>
  <si>
    <t>6308001</t>
  </si>
  <si>
    <t>ウエルシア薬局　奈良法華寺店(奈良市法華寺町８３番５号　１階)</t>
  </si>
  <si>
    <t>261E56749031</t>
  </si>
  <si>
    <t>AI-0000306917</t>
  </si>
  <si>
    <t>ウエルシア薬局　香芝磯壁店(香芝市磯壁３－６１)</t>
  </si>
  <si>
    <t>261E59602630</t>
  </si>
  <si>
    <t>AI-0000306918</t>
  </si>
  <si>
    <t>ウエルシア薬局奈良西木辻店</t>
  </si>
  <si>
    <t>6308325</t>
  </si>
  <si>
    <t>ウエルシア薬局奈良西木辻店(奈良市西木辻町１３０番地の４)</t>
  </si>
  <si>
    <t>261E58859479</t>
  </si>
  <si>
    <t>AI-0000306923</t>
  </si>
  <si>
    <t>ウエルシア薬局　橿原中曽司店(橿原市中曽司町７６－４)</t>
  </si>
  <si>
    <t>261E55664823</t>
  </si>
  <si>
    <t>AI-0000306925</t>
  </si>
  <si>
    <t>6340812</t>
  </si>
  <si>
    <t>ウエルシア薬局　橿原今井店(橿原市今井町３－１０－２１)</t>
  </si>
  <si>
    <t>261E52529837</t>
  </si>
  <si>
    <t>AI-0000306928</t>
  </si>
  <si>
    <t>6308304</t>
  </si>
  <si>
    <t>ウエルシア薬局　奈良南肘塚店(奈良市南肘塚町２５３番地)</t>
  </si>
  <si>
    <t>261E59504030</t>
  </si>
  <si>
    <t>AI-0000306931</t>
  </si>
  <si>
    <t>6390201</t>
  </si>
  <si>
    <t>ウエルシア薬局　上牧片岡台店(北葛城郡上牧町片岡台３－３－１)</t>
  </si>
  <si>
    <t>261E53501261</t>
  </si>
  <si>
    <t>AI-0000306932</t>
  </si>
  <si>
    <t>ウエルシア薬局　奈良六条店(奈良市六条二丁目１８番５号)</t>
  </si>
  <si>
    <t>261E56571177</t>
  </si>
  <si>
    <t>AI-0000306990</t>
  </si>
  <si>
    <t>6350091</t>
  </si>
  <si>
    <t>ウエルシア薬局　大和高田大中東店(大和高田市大中東町１－３３)</t>
  </si>
  <si>
    <t>261E52281287</t>
  </si>
  <si>
    <t>AI-0000306965</t>
  </si>
  <si>
    <t>きむら薬局</t>
  </si>
  <si>
    <t>木村　眞弓</t>
  </si>
  <si>
    <t>6320052</t>
  </si>
  <si>
    <t>きむら薬局(天理市柳本町１９６－１)</t>
  </si>
  <si>
    <t>261E57026124</t>
  </si>
  <si>
    <t>AI-0000307071</t>
  </si>
  <si>
    <t>南山堂薬局　奈良本店</t>
  </si>
  <si>
    <t>株式会社南山堂　代表取締役　奥　益</t>
  </si>
  <si>
    <t>南山堂薬局　奈良本店(奈良市七条西町二丁目８９７番１)</t>
  </si>
  <si>
    <t>261E55314964</t>
  </si>
  <si>
    <t>AI-0000307021</t>
  </si>
  <si>
    <t>藤本　要江</t>
  </si>
  <si>
    <t>ふじ薬局天理店(天理市富堂町１４７－２５)</t>
  </si>
  <si>
    <t>261E51003522</t>
  </si>
  <si>
    <t>AI-0000306969</t>
  </si>
  <si>
    <t>ラビット薬局</t>
  </si>
  <si>
    <t>株式会社とらい・あんぐるホールディングス　代表取締役　田中　英俊</t>
  </si>
  <si>
    <t>ラビット薬局(桜井市粟殿４７５－４東永第三ビルＣ号室)</t>
  </si>
  <si>
    <t>261E56859039</t>
  </si>
  <si>
    <t>AI-0000307379</t>
  </si>
  <si>
    <t>アール薬局香芝店</t>
  </si>
  <si>
    <t>有限会社アール　代表取締役　稲田　増美</t>
  </si>
  <si>
    <t>アール薬局香芝店(香芝市旭ヶ丘５丁目３６－１　ワイズメディカルビル１Ｆ)</t>
  </si>
  <si>
    <t>261E55542508</t>
  </si>
  <si>
    <t>AI-0000307384</t>
  </si>
  <si>
    <t>有限会社　アール　代表取締役　稲田　増美</t>
  </si>
  <si>
    <t>アール薬局　郡山店(大和郡山市九条町１８８－２－３)</t>
  </si>
  <si>
    <t>261E59125503</t>
  </si>
  <si>
    <t>AI-0000307392</t>
  </si>
  <si>
    <t>6300245</t>
  </si>
  <si>
    <t>アール薬局　生駒駅本店(生駒市北新町１０番３６－４０６号)</t>
  </si>
  <si>
    <t>261E58390069</t>
  </si>
  <si>
    <t>AI-0000307441</t>
  </si>
  <si>
    <t>6360072</t>
  </si>
  <si>
    <t>なの花薬局　奈良中山台店(北葛城郡河合町中山台１－１－１)</t>
  </si>
  <si>
    <t>261E59374622</t>
  </si>
  <si>
    <t>AI-0000307471</t>
  </si>
  <si>
    <t>まりん薬局新大宮</t>
  </si>
  <si>
    <t>有限会社　安倉商事　代表取締役　望月　正子</t>
  </si>
  <si>
    <t>6308014</t>
  </si>
  <si>
    <t>まりん薬局新大宮(奈良市四条大路１－３－５３エイジングコート奈良新大宮１階)</t>
  </si>
  <si>
    <t>261E55826159</t>
  </si>
  <si>
    <t>AI-0000306889</t>
  </si>
  <si>
    <t>いかるが中央薬局</t>
  </si>
  <si>
    <t>いかるが中央薬局(大和郡山市小泉町東３－６－２２)</t>
  </si>
  <si>
    <t>261E51537423</t>
  </si>
  <si>
    <t>AI-0000307919</t>
  </si>
  <si>
    <t>アール薬局生駒駅前南店</t>
  </si>
  <si>
    <t>アール薬局生駒駅前南店(生駒市元町１－５－５　オベラス生駒１Ｆ)</t>
  </si>
  <si>
    <t>261E59962471</t>
  </si>
  <si>
    <t>AI-0000306129</t>
  </si>
  <si>
    <t>米田薬局　ならまち店</t>
  </si>
  <si>
    <t>株式会社　ＮＳメディカル　代表取締役　米田　典生</t>
  </si>
  <si>
    <t>米田薬局　ならまち店(奈良市紀寺町９１１番地１号)</t>
  </si>
  <si>
    <t>261E53042631</t>
  </si>
  <si>
    <t>AI-0000307951</t>
  </si>
  <si>
    <t>初瀬薬局中和店</t>
  </si>
  <si>
    <t>初瀬薬局中和店(桜井市阿部３５６－１)</t>
  </si>
  <si>
    <t>261E52638860</t>
  </si>
  <si>
    <t>AI-0000307956</t>
  </si>
  <si>
    <t>八木ほうもん薬局</t>
  </si>
  <si>
    <t>ＳｙｎｅｒｇｙＭａｎａｇｅｍｅｎｔ株式会社　代表取締役　上　佳宏</t>
  </si>
  <si>
    <t>八木ほうもん薬局(橿原市内膳町１－１－４４　エムアイビル３階)</t>
  </si>
  <si>
    <t>261E59891897</t>
  </si>
  <si>
    <t>AI-0000307983</t>
  </si>
  <si>
    <t>かるがも薬局　筒井店</t>
  </si>
  <si>
    <t>株式会社　メディカルかるがも　代表取締役　正井　克典</t>
  </si>
  <si>
    <t>かるがも薬局　筒井店(大和郡山市筒井町２６５－２)</t>
  </si>
  <si>
    <t>261E59011866</t>
  </si>
  <si>
    <t>AI-0000307988</t>
  </si>
  <si>
    <t>かるがも薬局尺土店(葛城市八川１３３)</t>
  </si>
  <si>
    <t>261E56731790</t>
  </si>
  <si>
    <t>AI-0000307995</t>
  </si>
  <si>
    <t>かるがも薬局　東生駒店</t>
  </si>
  <si>
    <t>株式会社メディカルかるがも　代表取締役　正井　克典</t>
  </si>
  <si>
    <t>かるがも薬局　東生駒店(生駒市東生駒２－２０７－１２０)</t>
  </si>
  <si>
    <t>261E55810505</t>
  </si>
  <si>
    <t>AI-0000307997</t>
  </si>
  <si>
    <t>あじさい薬局(奈良市藤ノ木台三丁目２０番２－１号)</t>
  </si>
  <si>
    <t>261E57646063</t>
  </si>
  <si>
    <t>AI-0000308001</t>
  </si>
  <si>
    <t>中央薬局　大和八木店</t>
  </si>
  <si>
    <t>中央薬局　大和八木店(橿原市内膳町５丁目２－４０ＦＡＣＥビル１Ｆ)</t>
  </si>
  <si>
    <t>261E56879837</t>
  </si>
  <si>
    <t>AI-0000308003</t>
  </si>
  <si>
    <t>ならまち薬局</t>
  </si>
  <si>
    <t>ならまち薬局(奈良市小西町２５番１　ファインフラッツ奈良ザ・レジデンス１階)</t>
  </si>
  <si>
    <t>261E53559315</t>
  </si>
  <si>
    <t>AI-0000308004</t>
  </si>
  <si>
    <t>メルズ薬局</t>
  </si>
  <si>
    <t>中栖　久昌</t>
  </si>
  <si>
    <t>6300122</t>
  </si>
  <si>
    <t>メルズ薬局(生駒市真弓１－２－８)</t>
  </si>
  <si>
    <t>6310065</t>
  </si>
  <si>
    <t>261E56577872</t>
  </si>
  <si>
    <t>AI-0000308184</t>
  </si>
  <si>
    <t>イオン薬局登美ヶ丘店</t>
  </si>
  <si>
    <t>イオンリテール株式会社　代表取締役　古澤　康之</t>
  </si>
  <si>
    <t>6300115</t>
  </si>
  <si>
    <t>イオン薬局登美ヶ丘店(生駒市鹿畑町３０２７　１Ｆ)</t>
  </si>
  <si>
    <t>261E59029803</t>
  </si>
  <si>
    <t>AI-0000305991</t>
  </si>
  <si>
    <t>ハート薬局　葛城店</t>
  </si>
  <si>
    <t>株式会社ヴェリタス　代表取締役　井上　友貴</t>
  </si>
  <si>
    <t>6392101</t>
  </si>
  <si>
    <t>ハート薬局　葛城店(葛城市疋田６８４－２)</t>
  </si>
  <si>
    <t>261E55521059</t>
  </si>
  <si>
    <t>AI-0000307513</t>
  </si>
  <si>
    <t>アート薬局</t>
  </si>
  <si>
    <t>アート薬局(生駒郡斑鳩町興留４－１０－１６　野口ビル１階)</t>
  </si>
  <si>
    <t>261E54281255</t>
  </si>
  <si>
    <t>AI-0000308614</t>
  </si>
  <si>
    <t>志都美薬局</t>
  </si>
  <si>
    <t>株式会社　薬國堂　代表取締役　國廣　英一</t>
  </si>
  <si>
    <t>志都美薬局(香芝市上中２００６番地)</t>
  </si>
  <si>
    <t>261E56193485</t>
  </si>
  <si>
    <t>AI-0000303433</t>
  </si>
  <si>
    <t>日本調剤　キヨスミ薬局</t>
  </si>
  <si>
    <t>日本調剤株式会社　代表取締役社長　小城　和紀</t>
  </si>
  <si>
    <t>6391136</t>
  </si>
  <si>
    <t>日本調剤　キヨスミ薬局(大和郡山市本庄町２－１)</t>
  </si>
  <si>
    <t>てるてる薬局</t>
  </si>
  <si>
    <t>有限会社津田調剤　代表取締役　津田　憲男</t>
  </si>
  <si>
    <t>6308441</t>
  </si>
  <si>
    <t>てるてる薬局(奈良市神殿町６９４番地の３)</t>
  </si>
  <si>
    <t>261E51648310</t>
  </si>
  <si>
    <t>AI-0000304396</t>
  </si>
  <si>
    <t>イオン薬局大和郡山店</t>
  </si>
  <si>
    <t>6391101</t>
  </si>
  <si>
    <t>イオン薬局大和郡山店(大和郡山市下三橋町７４１－１Ｆ)</t>
  </si>
  <si>
    <t>6360904</t>
  </si>
  <si>
    <t>261E57135459</t>
  </si>
  <si>
    <t>AI-0000306960</t>
  </si>
  <si>
    <t>そうごう薬局　西大寺店</t>
  </si>
  <si>
    <t>総合メディカル株式会社　代表取締役　多田　荘一郎</t>
  </si>
  <si>
    <t>そうごう薬局　西大寺店(奈良市西大寺南町５番２６号Ｔ・Ｋビル西大寺ＳＯＵＴＨ１階)</t>
  </si>
  <si>
    <t>261E53758829</t>
  </si>
  <si>
    <t>AI-0000308269</t>
  </si>
  <si>
    <t>ハル薬局</t>
  </si>
  <si>
    <t>有限会社エクセル　取締役　仲谷　尚起</t>
  </si>
  <si>
    <t>ハル薬局(大和郡山市朝日町１番１３号)</t>
  </si>
  <si>
    <t>261E53288089</t>
  </si>
  <si>
    <t>AI-0000308841</t>
  </si>
  <si>
    <t>コスモファーマ薬局　三条桧町店</t>
  </si>
  <si>
    <t>株式会社コスモファーマ大阪　代表取締役　藤田　愛里</t>
  </si>
  <si>
    <t>6308124</t>
  </si>
  <si>
    <t>コスモファーマ薬局　三条桧町店(奈良市三条桧町１７番１７号)</t>
  </si>
  <si>
    <t>261E53084580</t>
  </si>
  <si>
    <t>AI-0000308853</t>
  </si>
  <si>
    <t>森田薬王堂薬局</t>
  </si>
  <si>
    <t>森田　博</t>
  </si>
  <si>
    <t>6360316</t>
  </si>
  <si>
    <t>森田薬王堂薬局(磯城郡田原本町室町２０９－３)</t>
  </si>
  <si>
    <t>6310054</t>
  </si>
  <si>
    <t>261E59751356</t>
  </si>
  <si>
    <t>AI-0000308965</t>
  </si>
  <si>
    <t>ＳｙｎｅｒｇｙＭａｎａｇｅｍｅｎｔ　株式会社　代表取締役　上　佳宏</t>
  </si>
  <si>
    <t>学園前薬局(奈良市学園北二丁目１番５号ローレルコート学園前レジデンス１階)</t>
  </si>
  <si>
    <t>261E59779921</t>
  </si>
  <si>
    <t>AI-0000308987</t>
  </si>
  <si>
    <t>ドクトル薬局</t>
  </si>
  <si>
    <t>有限会社ネオドクトル　代表取締役　岡村　佳彦</t>
  </si>
  <si>
    <t>ドクトル薬局(奈良市西大寺南町１１番５号)</t>
  </si>
  <si>
    <t>261E57284553</t>
  </si>
  <si>
    <t>AI-0000307576</t>
  </si>
  <si>
    <t>イオン薬局イオンスタイル橿原</t>
  </si>
  <si>
    <t>6340837</t>
  </si>
  <si>
    <t>イオン薬局イオンスタイル橿原(橿原市曲川町７－２０－１　１Ｆ)</t>
  </si>
  <si>
    <t>261E58406805</t>
  </si>
  <si>
    <t>AI-0000308770</t>
  </si>
  <si>
    <t>イオン薬局イオンスタイル奈良</t>
  </si>
  <si>
    <t>イオン薬局イオンスタイル奈良(奈良市西大寺東町２－４－１　１Ｆ)</t>
  </si>
  <si>
    <t>261E57081420</t>
  </si>
  <si>
    <t>AI-0000309355</t>
  </si>
  <si>
    <t>若葉薬局</t>
  </si>
  <si>
    <t>株式会社わかば　代表取締役　倉本　孝</t>
  </si>
  <si>
    <t>6300215</t>
  </si>
  <si>
    <t>若葉薬局(生駒市東菜畑１丁目２９８番地１メゾン東生駒ＹＤ３番館１０２)</t>
  </si>
  <si>
    <t>261E59815153</t>
  </si>
  <si>
    <t>AI-0000309359</t>
  </si>
  <si>
    <t>若葉薬局　生駒店</t>
  </si>
  <si>
    <t>6300244</t>
  </si>
  <si>
    <t>若葉薬局　生駒店(生駒市東松ヶ丘１７－５)</t>
  </si>
  <si>
    <t>261E56080867</t>
  </si>
  <si>
    <t>AI-0000309360</t>
  </si>
  <si>
    <t>かしの木薬局　鹿ノ台店</t>
  </si>
  <si>
    <t>6300114</t>
  </si>
  <si>
    <t>かしの木薬局　鹿ノ台店(生駒市鹿ノ台西１丁目１－１８)</t>
  </si>
  <si>
    <t>261E59629854</t>
  </si>
  <si>
    <t>AI-0000309362</t>
  </si>
  <si>
    <t>若葉薬局　五位堂店</t>
  </si>
  <si>
    <t>若葉薬局　五位堂店(香芝市五位堂１００７)</t>
  </si>
  <si>
    <t>6340074</t>
  </si>
  <si>
    <t>261E55298330</t>
  </si>
  <si>
    <t>AI-0000309525</t>
  </si>
  <si>
    <t>今小路薬局</t>
  </si>
  <si>
    <t>インフィニティオーシャンブルー株式会社　代表取締役　井上　洋平</t>
  </si>
  <si>
    <t>6308293</t>
  </si>
  <si>
    <t>今小路薬局(奈良市川久保町１９番地５)</t>
  </si>
  <si>
    <t>261E57632693</t>
  </si>
  <si>
    <t>AI-0000309521</t>
  </si>
  <si>
    <t>アップル薬局</t>
  </si>
  <si>
    <t>株式会社アップル薬局　代表取締役　藪本　禎和</t>
  </si>
  <si>
    <t>6310845</t>
  </si>
  <si>
    <t>アップル薬局(奈良市宝来３丁目３－２０)</t>
  </si>
  <si>
    <t>261E59447805</t>
  </si>
  <si>
    <t>AI-0000309626</t>
  </si>
  <si>
    <t>鈴木薬局</t>
  </si>
  <si>
    <t>株式会社　鈴木薬局　代表取締役　鈴木　悦子</t>
  </si>
  <si>
    <t>6350831</t>
  </si>
  <si>
    <t>鈴木薬局(北葛城郡広陵町馬見北２－３－１８)</t>
  </si>
  <si>
    <t>261E58346325</t>
  </si>
  <si>
    <t>AI-0000309730</t>
  </si>
  <si>
    <t>エバグリーン薬局田原本店</t>
  </si>
  <si>
    <t>エバグリーン廣甚株式会社　代表取締役　米原　まき</t>
  </si>
  <si>
    <t>6360246</t>
  </si>
  <si>
    <t>エバグリーン薬局田原本店(磯城郡田原本町千代７６－１)</t>
  </si>
  <si>
    <t>261E55089317</t>
  </si>
  <si>
    <t>AI-0000309735</t>
  </si>
  <si>
    <t>エバグリーン薬局押熊店</t>
  </si>
  <si>
    <t>エバグリーン薬局押熊店(奈良市押熊町４３７番地)</t>
  </si>
  <si>
    <t>261E59174323</t>
  </si>
  <si>
    <t>AI-0000309857</t>
  </si>
  <si>
    <t>有限会社アポブレーンセンター　代表取締役　齊田　良明</t>
  </si>
  <si>
    <t>6308326</t>
  </si>
  <si>
    <t>プラス薬局　ならまち店(奈良市瓦堂町１５番地)</t>
  </si>
  <si>
    <t>261E57088127</t>
  </si>
  <si>
    <t>AI-0000309921</t>
  </si>
  <si>
    <t>アイン薬局生駒店</t>
  </si>
  <si>
    <t>株式会社アインファーマシーズ　代表取締役　淡路　英広</t>
  </si>
  <si>
    <t>アイン薬局生駒店(生駒市元町１－５－３)</t>
  </si>
  <si>
    <t>261E59092904</t>
  </si>
  <si>
    <t>AI-0000309925</t>
  </si>
  <si>
    <t>アイン薬局市立奈良病院前店</t>
  </si>
  <si>
    <t>アイン薬局市立奈良病院前店(奈良市紀寺町６８７番地の９)</t>
  </si>
  <si>
    <t>261E59641766</t>
  </si>
  <si>
    <t>AI-0000309928</t>
  </si>
  <si>
    <t>アイン薬局奈良東九条店</t>
  </si>
  <si>
    <t>6308144</t>
  </si>
  <si>
    <t>アイン薬局奈良東九条店(奈良市東九条町７５４－４)</t>
  </si>
  <si>
    <t>261E56238459</t>
  </si>
  <si>
    <t>AI-0000309956</t>
  </si>
  <si>
    <t>そうごう薬局　かしはら店</t>
  </si>
  <si>
    <t>そうごう薬局　かしはら店(橿原市四分町２－１)</t>
  </si>
  <si>
    <t>261E51179507</t>
  </si>
  <si>
    <t>AI-0000310092</t>
  </si>
  <si>
    <t>あをによし薬局</t>
  </si>
  <si>
    <t>有限会社　前田メディカル　代表取締役　前田　代淳</t>
  </si>
  <si>
    <t>6360122</t>
  </si>
  <si>
    <t>あをによし薬局(生駒郡斑鳩町阿波２丁目５番２号)</t>
  </si>
  <si>
    <t>261E57735171</t>
  </si>
  <si>
    <t>AI-0000310104</t>
  </si>
  <si>
    <t>たんぽぽ薬局御所店</t>
  </si>
  <si>
    <t>たんぽぽ薬局株式会社　代表取締役　松野　英子</t>
  </si>
  <si>
    <t>たんぽぽ薬局御所店(御所市３９８番４、５)</t>
  </si>
  <si>
    <t>261E53417990</t>
  </si>
  <si>
    <t>AI-0000310106</t>
  </si>
  <si>
    <t>プラス薬局北野店</t>
  </si>
  <si>
    <t>6393125</t>
  </si>
  <si>
    <t>プラス薬局北野店(吉野郡大淀町大字北野１９１３－１５)</t>
  </si>
  <si>
    <t>261E55981074</t>
  </si>
  <si>
    <t>AI-0000310108</t>
  </si>
  <si>
    <t>たんぽぽ薬局三室店</t>
  </si>
  <si>
    <t>6360802</t>
  </si>
  <si>
    <t>たんぽぽ薬局三室店(生駒郡三郷町三室一丁目５２９番地)</t>
  </si>
  <si>
    <t>261E52965382</t>
  </si>
  <si>
    <t>AI-0000310109</t>
  </si>
  <si>
    <t>プラス薬局富雄店</t>
  </si>
  <si>
    <t>プラス薬局富雄店(奈良市鳥見町３－１１－１　富雄団地５６－１０９)</t>
  </si>
  <si>
    <t>261E54028465</t>
  </si>
  <si>
    <t>AI-0000310110</t>
  </si>
  <si>
    <t>たんぽぽ薬局　宇陀市立病院前店(宇陀市榛原萩原７５８－４)</t>
  </si>
  <si>
    <t>261E54100761</t>
  </si>
  <si>
    <t>AI-0000310111</t>
  </si>
  <si>
    <t>たんぽぽ薬局　福神店(吉野郡大淀町福神３番地の２９)</t>
  </si>
  <si>
    <t>261E59566066</t>
  </si>
  <si>
    <t>AI-0000310114</t>
  </si>
  <si>
    <t>6393114</t>
  </si>
  <si>
    <t>たんぽぽ薬局　吉野店(吉野郡吉野町丹治１３５－２)</t>
  </si>
  <si>
    <t>261E55438945</t>
  </si>
  <si>
    <t>AI-0000310141</t>
  </si>
  <si>
    <t>ファミリー調剤薬局今里店</t>
  </si>
  <si>
    <t>株式会社オーエムジャパン　代表取締役　森　文彦</t>
  </si>
  <si>
    <t>6350031</t>
  </si>
  <si>
    <t>ファミリー調剤薬局今里店(大和高田市今里町５－２８)</t>
  </si>
  <si>
    <t>261E59725919</t>
  </si>
  <si>
    <t>AI-0000309871</t>
  </si>
  <si>
    <t>さくら薬局　大和郡山店</t>
  </si>
  <si>
    <t>クラフト株式会社　代表取締役　新井　勝</t>
  </si>
  <si>
    <t>さくら薬局　大和郡山店(大和郡山市柳町１２８－９　カイチビル１階)</t>
  </si>
  <si>
    <t>261E54789543</t>
  </si>
  <si>
    <t>AI-0000310183</t>
  </si>
  <si>
    <t>さくら薬局　奈良学園前店</t>
  </si>
  <si>
    <t>6310022</t>
  </si>
  <si>
    <t>さくら薬局　奈良学園前店(奈良市鶴舞西町１－１６)</t>
  </si>
  <si>
    <t>261E58938805</t>
  </si>
  <si>
    <t>AI-0000310186</t>
  </si>
  <si>
    <t>さくら薬局　奈良総合医療センター前店</t>
  </si>
  <si>
    <t>さくら薬局　奈良総合医療センター前店(奈良市石木町６３４番地１)</t>
  </si>
  <si>
    <t>261E58062153</t>
  </si>
  <si>
    <t>AI-0000310191</t>
  </si>
  <si>
    <t>さくら薬局　葛城忍海店</t>
  </si>
  <si>
    <t>6392123</t>
  </si>
  <si>
    <t>さくら薬局　葛城忍海店(葛城市忍海３１５－２)</t>
  </si>
  <si>
    <t>261E51716261</t>
  </si>
  <si>
    <t>AI-0000310198</t>
  </si>
  <si>
    <t>さくら薬局　葛城北花内店</t>
  </si>
  <si>
    <t>さくら薬局　葛城北花内店(葛城市北花内６９１－３)</t>
  </si>
  <si>
    <t>261E54517654</t>
  </si>
  <si>
    <t>AI-0000310201</t>
  </si>
  <si>
    <t>さくら薬局　大和高田根成柿店</t>
  </si>
  <si>
    <t>さくら薬局　大和高田根成柿店(大和高田市根成柿１７４－４)</t>
  </si>
  <si>
    <t>261E53842088</t>
  </si>
  <si>
    <t>AI-0000310208</t>
  </si>
  <si>
    <t>メイプルリーフ薬局　生駒店</t>
  </si>
  <si>
    <t>6300243</t>
  </si>
  <si>
    <t>メイプルリーフ薬局　生駒店(生駒市俵口町１０８５－１)</t>
  </si>
  <si>
    <t>261E54244520</t>
  </si>
  <si>
    <t>AI-0000310210</t>
  </si>
  <si>
    <t>メイプルリーフ薬局　押熊店</t>
  </si>
  <si>
    <t>メイプルリーフ薬局　押熊店(奈良市押熊町１１５３番地)</t>
  </si>
  <si>
    <t>261E59677850</t>
  </si>
  <si>
    <t>AI-0000310187</t>
  </si>
  <si>
    <t>メイプル薬局平群店</t>
  </si>
  <si>
    <t>有限会社スリースターズ　取締役　永田　哲彦</t>
  </si>
  <si>
    <t>メイプル薬局平群店(生駒郡平群町三里３８４番地の１)</t>
  </si>
  <si>
    <t>261E55484476</t>
  </si>
  <si>
    <t>AI-0000310343</t>
  </si>
  <si>
    <t>メイプルリーフ薬局　朱雀店</t>
  </si>
  <si>
    <t>メイプルリーフ薬局　朱雀店(奈良市朱雀一丁目５番地１７)</t>
  </si>
  <si>
    <t>261E57828435</t>
  </si>
  <si>
    <t>AI-0000310475</t>
  </si>
  <si>
    <t>株式会社プチファーマシスト　代表取締役　柳生　美江</t>
  </si>
  <si>
    <t>6308214</t>
  </si>
  <si>
    <t>オレンジ薬局　近鉄奈良店(奈良市東向北町３番地木平ビル１階)</t>
  </si>
  <si>
    <t>261E54835024</t>
  </si>
  <si>
    <t>AI-0000310487</t>
  </si>
  <si>
    <t>株式会社　プチファーマシスト　代表取締役　柳生美江</t>
  </si>
  <si>
    <t>オレンジ薬局　学園大和町店(奈良市学園大和町２－１２５－５)</t>
  </si>
  <si>
    <t>261E58599030</t>
  </si>
  <si>
    <t>AI-0000310488</t>
  </si>
  <si>
    <t>6310006</t>
  </si>
  <si>
    <t>オレンジ薬局　西登美ヶ丘店(奈良市西登美ケ丘五丁目１番地１号)</t>
  </si>
  <si>
    <t>261E59565012</t>
  </si>
  <si>
    <t>AI-0000310489</t>
  </si>
  <si>
    <t>オレンジ薬局　法蓮仲町店(奈良市法蓮町１０９５番６)</t>
  </si>
  <si>
    <t>261E59896893</t>
  </si>
  <si>
    <t>AI-0000310494</t>
  </si>
  <si>
    <t>6310002</t>
  </si>
  <si>
    <t>オレンジ薬局　東登美ヶ丘店(奈良市東登美ケ丘一丁目１番１５号　１Ｆ)</t>
  </si>
  <si>
    <t>261E51149672</t>
  </si>
  <si>
    <t>AI-0000310499</t>
  </si>
  <si>
    <t>オレンジ薬局　筒井町店(大和郡山市筒井町１６０２番地)</t>
  </si>
  <si>
    <t>261E51825464</t>
  </si>
  <si>
    <t>AI-0000310503</t>
  </si>
  <si>
    <t>6308123</t>
  </si>
  <si>
    <t>オレンジ薬局　奈良三条店(奈良市三条大宮町３番４３号)</t>
  </si>
  <si>
    <t>261E57053342</t>
  </si>
  <si>
    <t>AI-0000310505</t>
  </si>
  <si>
    <t>株式会社メディカルパッセ　代表取締役　三宅　拓哉</t>
  </si>
  <si>
    <t>トモエ薬局真美ヶ丘店(香芝市真美ヶ丘６－１－１９)</t>
  </si>
  <si>
    <t>261E54542951</t>
  </si>
  <si>
    <t>AI-0000310508</t>
  </si>
  <si>
    <t>6390227</t>
  </si>
  <si>
    <t>オレンジ薬局　五位堂店(香芝市鎌田４３８番８２　１Ｆ)</t>
  </si>
  <si>
    <t>261E59313912</t>
  </si>
  <si>
    <t>AI-0000310515</t>
  </si>
  <si>
    <t>株式会社オレンジファーマシー　代表取締役　柳生　美江</t>
  </si>
  <si>
    <t>オレンジ薬局　帝塚山大学前店(奈良市三碓町２１４３－１)</t>
  </si>
  <si>
    <t>261E58023318</t>
  </si>
  <si>
    <t>AI-0000310519</t>
  </si>
  <si>
    <t>6360815</t>
  </si>
  <si>
    <t>オレンジ薬局　信貴山店(生駒郡三郷町勢野北４－３－５)</t>
  </si>
  <si>
    <t>261E54223440</t>
  </si>
  <si>
    <t>AI-0000310520</t>
  </si>
  <si>
    <t>オレンジ薬局　橿原うねび店(橿原市四分町２３)</t>
  </si>
  <si>
    <t>261E57001646</t>
  </si>
  <si>
    <t>AI-0000310522</t>
  </si>
  <si>
    <t>オレンジ薬局　三郷店(生駒郡三郷町立野南２－８－１２和栄ビル１階)</t>
  </si>
  <si>
    <t>261E51519875</t>
  </si>
  <si>
    <t>AI-0000310525</t>
  </si>
  <si>
    <t>株式会社健幸ＬＡＢＯ　代表取締役　三宅　拓哉</t>
  </si>
  <si>
    <t>健幸薬局　登美ヶ丘ＬＡＢＯ(奈良市中登美ヶ丘三丁目３番２０３)</t>
  </si>
  <si>
    <t>261E56829477</t>
  </si>
  <si>
    <t>AI-0000310527</t>
  </si>
  <si>
    <t>6308357</t>
  </si>
  <si>
    <t>オレンジ薬局　奈良中央店(奈良市杉ケ町８－３)</t>
  </si>
  <si>
    <t>261E54136691</t>
  </si>
  <si>
    <t>AI-0000310663</t>
  </si>
  <si>
    <t>えふ東薬局</t>
  </si>
  <si>
    <t>6320063</t>
  </si>
  <si>
    <t>えふ東薬局(天理市西長柄町１７８)</t>
  </si>
  <si>
    <t>261E51008954</t>
  </si>
  <si>
    <t>AI-0000310670</t>
  </si>
  <si>
    <t>橿神ウエストゲート薬局</t>
  </si>
  <si>
    <t>橿神ウエストゲート薬局(橿原市久米町５６９　ウエストゲート神宮前１０２)</t>
  </si>
  <si>
    <t>261E57872439</t>
  </si>
  <si>
    <t>AI-0000310704</t>
  </si>
  <si>
    <t>ドクトル薬局(橿原市八木町１丁目７－５)</t>
  </si>
  <si>
    <t>261E52723127</t>
  </si>
  <si>
    <t>AI-0000310927</t>
  </si>
  <si>
    <t>かりん薬局　広陵店</t>
  </si>
  <si>
    <t>株式会社バース　代表取締役　池嶋　勝久</t>
  </si>
  <si>
    <t>6350814</t>
  </si>
  <si>
    <t>かりん薬局　広陵店(北葛城郡広陵町南郷６７６－１)</t>
  </si>
  <si>
    <t>261E53816179</t>
  </si>
  <si>
    <t>AI-0000311251</t>
  </si>
  <si>
    <t>ハヤト薬局</t>
  </si>
  <si>
    <t>合同会社ファルミクス　代表社員　辻井　　幸世</t>
  </si>
  <si>
    <t>6360152</t>
  </si>
  <si>
    <t>ハヤト薬局(生駒郡斑鳩町龍田２－３－１０)</t>
  </si>
  <si>
    <t>薬局の名称：</t>
    <rPh sb="0" eb="2">
      <t>ヤッキョク</t>
    </rPh>
    <rPh sb="3" eb="5">
      <t>メイショウ</t>
    </rPh>
    <phoneticPr fontId="40"/>
  </si>
  <si>
    <r>
      <t>左側（E列）：施設の名称を自動表示します。
右側（G列）</t>
    </r>
    <r>
      <rPr>
        <sz val="11"/>
        <color theme="1"/>
        <rFont val="ＭＳ Ｐゴシック"/>
        <family val="3"/>
        <charset val="128"/>
        <scheme val="minor"/>
      </rPr>
      <t>：</t>
    </r>
    <r>
      <rPr>
        <b/>
        <u/>
        <sz val="11"/>
        <color theme="1"/>
        <rFont val="ＭＳ Ｐゴシック"/>
        <family val="3"/>
        <charset val="128"/>
        <scheme val="minor"/>
      </rPr>
      <t>❶に記載された「賃金改善の総額」にベースアップ評価料を活用した金額や本補助金以外の賃上げ補助金を活用した金額が含まれている場合</t>
    </r>
    <r>
      <rPr>
        <sz val="11"/>
        <color theme="1"/>
        <rFont val="ＭＳ Ｐゴシック"/>
        <family val="2"/>
        <charset val="128"/>
        <scheme val="minor"/>
      </rPr>
      <t>はその金額を記載してください。</t>
    </r>
    <rPh sb="0" eb="2">
      <t>ヒダリガワ</t>
    </rPh>
    <rPh sb="4" eb="5">
      <t>レツ</t>
    </rPh>
    <rPh sb="7" eb="9">
      <t>シセツ</t>
    </rPh>
    <rPh sb="10" eb="12">
      <t>メイショウ</t>
    </rPh>
    <rPh sb="13" eb="15">
      <t>ジドウ</t>
    </rPh>
    <rPh sb="15" eb="17">
      <t>ヒョウジ</t>
    </rPh>
    <rPh sb="22" eb="24">
      <t>ミギガワ</t>
    </rPh>
    <rPh sb="26" eb="27">
      <t>レツ</t>
    </rPh>
    <rPh sb="31" eb="33">
      <t>キサイ</t>
    </rPh>
    <rPh sb="37" eb="39">
      <t>チンギン</t>
    </rPh>
    <rPh sb="39" eb="41">
      <t>カイゼン</t>
    </rPh>
    <rPh sb="42" eb="44">
      <t>ソウガク</t>
    </rPh>
    <rPh sb="52" eb="54">
      <t>ヒョウカ</t>
    </rPh>
    <rPh sb="54" eb="55">
      <t>リョウ</t>
    </rPh>
    <rPh sb="56" eb="58">
      <t>カツヨウ</t>
    </rPh>
    <rPh sb="60" eb="62">
      <t>キンガク</t>
    </rPh>
    <rPh sb="63" eb="64">
      <t>ホン</t>
    </rPh>
    <rPh sb="67" eb="69">
      <t>イガイ</t>
    </rPh>
    <rPh sb="70" eb="72">
      <t>チンア</t>
    </rPh>
    <rPh sb="73" eb="76">
      <t>ホジョキン</t>
    </rPh>
    <rPh sb="77" eb="79">
      <t>カツヨウ</t>
    </rPh>
    <rPh sb="81" eb="83">
      <t>キンガク</t>
    </rPh>
    <rPh sb="84" eb="85">
      <t>フク</t>
    </rPh>
    <rPh sb="90" eb="92">
      <t>バアイ</t>
    </rPh>
    <rPh sb="95" eb="97">
      <t>キンガク</t>
    </rPh>
    <rPh sb="98" eb="100">
      <t>キサイ</t>
    </rPh>
    <phoneticPr fontId="39"/>
  </si>
  <si>
    <t>左側（E列）：令和８年６月１日時点で令和８年度診療報酬改定による見直し後のベースアップ評価料を届け出ることを誓約して支給対象となった施設のみ記載してください。
右側（G列）：❶－❷が自動計算されます。</t>
    <rPh sb="58" eb="60">
      <t>シキュウ</t>
    </rPh>
    <rPh sb="60" eb="62">
      <t>タイショウ</t>
    </rPh>
    <rPh sb="66" eb="68">
      <t>シセツ</t>
    </rPh>
    <rPh sb="70" eb="72">
      <t>キサイ</t>
    </rPh>
    <rPh sb="80" eb="82">
      <t>ミギガワ</t>
    </rPh>
    <rPh sb="84" eb="85">
      <t>レツ</t>
    </rPh>
    <rPh sb="91" eb="93">
      <t>ジドウ</t>
    </rPh>
    <rPh sb="93" eb="95">
      <t>ケイサン</t>
    </rPh>
    <phoneticPr fontId="39"/>
  </si>
  <si>
    <t>○</t>
  </si>
  <si>
    <t>事務職員の賃金改善の内容</t>
    <rPh sb="0" eb="2">
      <t>ジム</t>
    </rPh>
    <rPh sb="5" eb="7">
      <t>チンギン</t>
    </rPh>
    <rPh sb="7" eb="9">
      <t>カイゼン</t>
    </rPh>
    <rPh sb="10" eb="12">
      <t>ナイヨウ</t>
    </rPh>
    <phoneticPr fontId="39"/>
  </si>
  <si>
    <t>令和８年６月１日時点で令和８年度診療報酬改定による見直し後のベースアップ評価料の届出の有無（○：有、×：無）</t>
    <rPh sb="0" eb="2">
      <t>レイワ</t>
    </rPh>
    <rPh sb="3" eb="4">
      <t>ネン</t>
    </rPh>
    <rPh sb="5" eb="6">
      <t>ガツ</t>
    </rPh>
    <rPh sb="7" eb="8">
      <t>ニチ</t>
    </rPh>
    <rPh sb="8" eb="10">
      <t>ジテン</t>
    </rPh>
    <rPh sb="11" eb="13">
      <t>レイワ</t>
    </rPh>
    <rPh sb="14" eb="16">
      <t>ネンド</t>
    </rPh>
    <rPh sb="16" eb="18">
      <t>シンリョウ</t>
    </rPh>
    <rPh sb="18" eb="20">
      <t>ホウシュウ</t>
    </rPh>
    <rPh sb="20" eb="22">
      <t>カイテイ</t>
    </rPh>
    <rPh sb="25" eb="27">
      <t>ミナオ</t>
    </rPh>
    <rPh sb="28" eb="29">
      <t>ゴ</t>
    </rPh>
    <rPh sb="36" eb="38">
      <t>ヒョウカ</t>
    </rPh>
    <rPh sb="38" eb="39">
      <t>リョウ</t>
    </rPh>
    <rPh sb="40" eb="42">
      <t>トドケデ</t>
    </rPh>
    <rPh sb="43" eb="45">
      <t>ウム</t>
    </rPh>
    <rPh sb="48" eb="49">
      <t>アリ</t>
    </rPh>
    <rPh sb="52" eb="53">
      <t>ナシ</t>
    </rPh>
    <phoneticPr fontId="40"/>
  </si>
  <si>
    <t>40歳未満の薬剤師の賃金改善の内容</t>
    <rPh sb="2" eb="3">
      <t>サイ</t>
    </rPh>
    <rPh sb="3" eb="5">
      <t>ミマン</t>
    </rPh>
    <rPh sb="6" eb="9">
      <t>ヤクザイシ</t>
    </rPh>
    <rPh sb="10" eb="12">
      <t>チンギン</t>
    </rPh>
    <rPh sb="12" eb="14">
      <t>カイゼン</t>
    </rPh>
    <rPh sb="15" eb="17">
      <t>ナイヨウ</t>
    </rPh>
    <phoneticPr fontId="39"/>
  </si>
  <si>
    <r>
      <t>交付確定額</t>
    </r>
    <r>
      <rPr>
        <sz val="12"/>
        <color theme="1"/>
        <rFont val="ＭＳ ゴシック"/>
        <family val="3"/>
        <charset val="128"/>
      </rPr>
      <t>　</t>
    </r>
    <r>
      <rPr>
        <sz val="10"/>
        <color theme="1"/>
        <rFont val="ＭＳ ゴシック"/>
        <family val="3"/>
        <charset val="128"/>
      </rPr>
      <t>※令和８年６月１日時点で令和８年度診療報酬改定による見直し後のベースアップ評
                価料の届出が無の場合、交付確定額は</t>
    </r>
    <r>
      <rPr>
        <sz val="10"/>
        <color rgb="FFFF0000"/>
        <rFont val="ＭＳ ゴシック"/>
        <family val="3"/>
        <charset val="128"/>
      </rPr>
      <t>0円</t>
    </r>
    <r>
      <rPr>
        <sz val="10"/>
        <color theme="1"/>
        <rFont val="ＭＳ ゴシック"/>
        <family val="3"/>
        <charset val="128"/>
      </rPr>
      <t>です。</t>
    </r>
    <rPh sb="0" eb="2">
      <t>コウフ</t>
    </rPh>
    <rPh sb="2" eb="5">
      <t>カクテイガク</t>
    </rPh>
    <rPh sb="67" eb="68">
      <t>ナシ</t>
    </rPh>
    <rPh sb="69" eb="71">
      <t>バアイ</t>
    </rPh>
    <rPh sb="72" eb="74">
      <t>コウフ</t>
    </rPh>
    <rPh sb="74" eb="76">
      <t>カクテイ</t>
    </rPh>
    <rPh sb="76" eb="77">
      <t>ガク</t>
    </rPh>
    <rPh sb="79" eb="80">
      <t>エン</t>
    </rPh>
    <phoneticPr fontId="39"/>
  </si>
  <si>
    <t>通し番号</t>
    <rPh sb="0" eb="1">
      <t>トオ</t>
    </rPh>
    <rPh sb="2" eb="4">
      <t>バンゴウ</t>
    </rPh>
    <phoneticPr fontId="3"/>
  </si>
  <si>
    <t>連番
（除外済）</t>
  </si>
  <si>
    <t>名称（所在地）</t>
  </si>
  <si>
    <t>郵便番号</t>
    <rPh sb="0" eb="2">
      <t>ユウビン</t>
    </rPh>
    <rPh sb="2" eb="4">
      <t>バンゴウ</t>
    </rPh>
    <phoneticPr fontId="2"/>
  </si>
  <si>
    <t>住所</t>
    <rPh sb="0" eb="2">
      <t>ジュウショ</t>
    </rPh>
    <phoneticPr fontId="4"/>
  </si>
  <si>
    <t>薬局名</t>
    <rPh sb="0" eb="2">
      <t>ヤッキョク</t>
    </rPh>
    <rPh sb="2" eb="3">
      <t>メイ</t>
    </rPh>
    <phoneticPr fontId="4"/>
  </si>
  <si>
    <t>開設者氏名</t>
    <rPh sb="0" eb="3">
      <t>カイセツシャ</t>
    </rPh>
    <rPh sb="3" eb="5">
      <t>シメイ</t>
    </rPh>
    <phoneticPr fontId="2"/>
  </si>
  <si>
    <t>開設数</t>
    <rPh sb="0" eb="3">
      <t>カイセツスウ</t>
    </rPh>
    <phoneticPr fontId="2"/>
  </si>
  <si>
    <t>物価支援額</t>
    <rPh sb="0" eb="2">
      <t>ブッカ</t>
    </rPh>
    <rPh sb="2" eb="4">
      <t>シエン</t>
    </rPh>
    <rPh sb="4" eb="5">
      <t>ガク</t>
    </rPh>
    <phoneticPr fontId="2"/>
  </si>
  <si>
    <t>賃上げ支援額</t>
    <rPh sb="0" eb="2">
      <t>チンア</t>
    </rPh>
    <rPh sb="3" eb="5">
      <t>シエン</t>
    </rPh>
    <rPh sb="5" eb="6">
      <t>ガク</t>
    </rPh>
    <phoneticPr fontId="2"/>
  </si>
  <si>
    <t>申請番号</t>
    <rPh sb="0" eb="2">
      <t>シンセイ</t>
    </rPh>
    <rPh sb="2" eb="4">
      <t>バンゴウ</t>
    </rPh>
    <phoneticPr fontId="2"/>
  </si>
  <si>
    <t>申込日（再出日）</t>
    <rPh sb="0" eb="3">
      <t>モウシコミビ</t>
    </rPh>
    <rPh sb="4" eb="5">
      <t>サイ</t>
    </rPh>
    <rPh sb="5" eb="6">
      <t>デ</t>
    </rPh>
    <rPh sb="6" eb="7">
      <t>ビ</t>
    </rPh>
    <phoneticPr fontId="2"/>
  </si>
  <si>
    <t>チェック</t>
  </si>
  <si>
    <t>データ数</t>
    <rPh sb="3" eb="4">
      <t>スウ</t>
    </rPh>
    <phoneticPr fontId="2"/>
  </si>
  <si>
    <t>申請種別</t>
    <rPh sb="0" eb="2">
      <t>シンセイ</t>
    </rPh>
    <rPh sb="2" eb="4">
      <t>シュベツ</t>
    </rPh>
    <phoneticPr fontId="2"/>
  </si>
  <si>
    <t>相手方コード</t>
  </si>
  <si>
    <t>奈良市都祁白石町１０９９</t>
  </si>
  <si>
    <t>奈良市小西町９　川村ビル１Ｆ</t>
  </si>
  <si>
    <t>奈良市富雄北１丁目３番５号第１キタダビル１階</t>
  </si>
  <si>
    <t>有限会社　ケンエ薬局</t>
  </si>
  <si>
    <t>奈良市神功３丁目７番３１号</t>
  </si>
  <si>
    <t>奈良市三碓３－１１－１</t>
  </si>
  <si>
    <t>さくら薬局貴ヶ丘</t>
  </si>
  <si>
    <t>奈良市帝塚山１丁目１番３３－１０２号</t>
  </si>
  <si>
    <t>奈良市花芝町２９</t>
  </si>
  <si>
    <t>奈良市芝辻町４－２－３　田村ビル１階</t>
  </si>
  <si>
    <t>奈良市平松１－３１－２４　池田ビル</t>
  </si>
  <si>
    <t>奈良市富雄川西２－７－７</t>
  </si>
  <si>
    <t>奈良市学園北１－１４－１３</t>
  </si>
  <si>
    <t>奈良市六条３－１５－５</t>
  </si>
  <si>
    <t>奈良市福智院町２２番地</t>
  </si>
  <si>
    <t>奈良市神殿町６９４番地の３</t>
  </si>
  <si>
    <t>261E55538188</t>
  </si>
  <si>
    <t>物価と賃上げの両方</t>
    <rPh sb="0" eb="2">
      <t>ブッカ</t>
    </rPh>
    <phoneticPr fontId="2"/>
  </si>
  <si>
    <t>奈良市西大寺国見町１－１－１３３－１１７</t>
  </si>
  <si>
    <t>奈良市中登美ケ丘６丁目３番３号　リコラス登美ヶ丘Ａ棟１Ｆ</t>
  </si>
  <si>
    <t>サエラ薬局登美ヶ丘店</t>
  </si>
  <si>
    <t>奈良市鳥見町３－１１－１　富雄団地５６－１０９</t>
  </si>
  <si>
    <t>奈良市紀寺東口町６７５－１</t>
  </si>
  <si>
    <t>奈良市宝来３丁目３－２０</t>
  </si>
  <si>
    <t>奈良市三条桧町１７番１７号</t>
  </si>
  <si>
    <t>奈良市西大寺東町２－４－１　１Ｆ</t>
  </si>
  <si>
    <t>奈良市四条大路１－３－５３エイジングコート奈良新大宮１階</t>
  </si>
  <si>
    <t>奈良市大安寺町５１５－２　柏木町医療タウン１０５号室</t>
  </si>
  <si>
    <t>ひかり薬局柏木店</t>
  </si>
  <si>
    <t>奈良市三条本町１－２</t>
  </si>
  <si>
    <t>奈良市学園大和町２－１２５－５</t>
  </si>
  <si>
    <t>オレンジ薬局　学園大和町店</t>
  </si>
  <si>
    <t>奈良市鶴舞西町１－１６</t>
  </si>
  <si>
    <t>奈良市西大寺南町１１番５号</t>
  </si>
  <si>
    <t>奈良市西登美ケ丘五丁目１番地１号</t>
  </si>
  <si>
    <t>オレンジ薬局　西登美ヶ丘店</t>
  </si>
  <si>
    <t>奈良市中筋町３１番地</t>
  </si>
  <si>
    <t>奈良市法蓮町１０９５番６</t>
  </si>
  <si>
    <t>オレンジ薬局　法蓮仲町店</t>
  </si>
  <si>
    <t>奈良市東登美ケ丘一丁目１番１５号　１Ｆ</t>
  </si>
  <si>
    <t>オレンジ薬局　東登美ヶ丘店</t>
  </si>
  <si>
    <t>奈良市東向北町３番地木平ビル１階</t>
  </si>
  <si>
    <t>オレンジ薬局　近鉄奈良店</t>
  </si>
  <si>
    <t>奈良市三条大宮町３番４３号</t>
  </si>
  <si>
    <t>オレンジ薬局　奈良三条店</t>
  </si>
  <si>
    <t>奈良市二名３丁目１０４６－１</t>
  </si>
  <si>
    <t>サン薬局　二名店</t>
  </si>
  <si>
    <t>奈良市中町４８４２－１</t>
  </si>
  <si>
    <t>サン薬局　中町店</t>
  </si>
  <si>
    <t>奈良市西木辻町１３０番地の４</t>
  </si>
  <si>
    <t>奈良市東九条町７５４－４</t>
  </si>
  <si>
    <t>奈良市右京４丁目１４番地２４</t>
  </si>
  <si>
    <t>サン薬局　高の原店</t>
  </si>
  <si>
    <t>奈良市西大寺東町２－１－６３　サンワシティ西大寺３階</t>
  </si>
  <si>
    <t>奈良市南京終町７１０番地１</t>
  </si>
  <si>
    <t>サン薬局　京終店</t>
  </si>
  <si>
    <t>奈良市南京終町一丁目１８３番地３４</t>
  </si>
  <si>
    <t>奈良市大宮町１－３－８</t>
  </si>
  <si>
    <t>ウエルシア薬局　奈良駅前店</t>
  </si>
  <si>
    <t>奈良市学園北１－９－１パラディ学園前Ⅱ５Ｆ</t>
  </si>
  <si>
    <t>奈良市石木町６３４番地１</t>
  </si>
  <si>
    <t>奈良市七条西町二丁目８９７番１</t>
  </si>
  <si>
    <t>奈良市三碓町２１４３－１</t>
  </si>
  <si>
    <t>オレンジ薬局　帝塚山大学前店</t>
  </si>
  <si>
    <t>奈良市疋田町二丁目１番５号</t>
  </si>
  <si>
    <t>261E51112271</t>
  </si>
  <si>
    <t>奈良市学園北二丁目１番５号ローレルコート学園前レジデンス１階</t>
  </si>
  <si>
    <t>学園前薬局</t>
  </si>
  <si>
    <t>奈良市法蓮町７０５番地１</t>
  </si>
  <si>
    <t>ウエルシア薬局　奈良法蓮店</t>
  </si>
  <si>
    <t>奈良市中山町西４－４５６－５</t>
  </si>
  <si>
    <t>奈良市西大寺南町５番２６号Ｔ・Ｋビル西大寺ＳＯＵＴＨ１階</t>
  </si>
  <si>
    <t>奈良市瓦堂町１５番地</t>
  </si>
  <si>
    <t>プラス薬局　ならまち店</t>
  </si>
  <si>
    <t>奈良市南肘塚町２５３番地</t>
  </si>
  <si>
    <t>ウエルシア薬局　奈良南肘塚店</t>
  </si>
  <si>
    <t>奈良市朱雀一丁目５番地１７</t>
  </si>
  <si>
    <t>奈良市押熊町１１５３番地</t>
  </si>
  <si>
    <t>奈良市法華寺町８３番５号　１階</t>
  </si>
  <si>
    <t>ウエルシア薬局　奈良法華寺店</t>
  </si>
  <si>
    <t>奈良市学園北１丁目１１－４エル・アベニュー学園前１Ｆ１０２号</t>
  </si>
  <si>
    <t>奈良市あやめ池南二丁目２番９号賀川ビル１階</t>
  </si>
  <si>
    <t>サン薬局　あやめ池店</t>
  </si>
  <si>
    <t>奈良市杉ケ町８－３</t>
  </si>
  <si>
    <t>オレンジ薬局　奈良中央店</t>
  </si>
  <si>
    <t>奈良市中登美ケ丘六丁目３番５号１０１号</t>
  </si>
  <si>
    <t>奈良市南城戸町４番地１</t>
  </si>
  <si>
    <t>奈良市六条二丁目１８番５号</t>
  </si>
  <si>
    <t>ウエルシア薬局　奈良六条店</t>
  </si>
  <si>
    <t>奈良市北市町３６番地１０</t>
  </si>
  <si>
    <t>奈良市尼辻中町１０番２７号</t>
  </si>
  <si>
    <t>フロンティア薬局　尼辻店</t>
  </si>
  <si>
    <t>奈良市千代ケ丘二丁目８番地４６</t>
  </si>
  <si>
    <t>奈良市押熊町１１４２番地</t>
  </si>
  <si>
    <t>メイプル薬局　押熊店</t>
  </si>
  <si>
    <t>奈良市あやめ池南二丁目１番４８号　１Ｆ</t>
  </si>
  <si>
    <t>奈良市大安寺町５１４番地ＰＡＫＥＴテラス１階　Ｃ－２号室</t>
  </si>
  <si>
    <t>ひかり薬局　大宮店</t>
  </si>
  <si>
    <t>奈良市七条西町二丁目１０２３番地の３</t>
  </si>
  <si>
    <t>サン薬局　奈良南店</t>
  </si>
  <si>
    <t>奈良市学園南一丁目５番１９号</t>
  </si>
  <si>
    <t>奈良市紀寺町６８７番地の９</t>
  </si>
  <si>
    <t>奈良市富雄元町二丁目３番２２－１号</t>
  </si>
  <si>
    <t>奈良市押熊町４３７番地</t>
  </si>
  <si>
    <t>奈良市菅原町６４９番地１</t>
  </si>
  <si>
    <t>奈良市紀寺町９１１番地１号</t>
  </si>
  <si>
    <t>奈良市菅原東二丁目２０番１８－１０５号</t>
  </si>
  <si>
    <t>奈良市中登美ヶ丘三丁目３番２０３</t>
  </si>
  <si>
    <t>健幸薬局　登美ヶ丘ＬＡＢＯ</t>
  </si>
  <si>
    <t>奈良市藤ノ木台三丁目２０番２－１号</t>
  </si>
  <si>
    <t>奈良市小西町２５番１　ファインフラッツ奈良ザ・レジデンス１階</t>
  </si>
  <si>
    <t>奈良市川久保町１９番地５</t>
  </si>
  <si>
    <t>奈良市尼辻西町３番５号</t>
  </si>
  <si>
    <t>大和郡山市筒井町２６５－２</t>
  </si>
  <si>
    <t>大和郡山市柳５丁目３０番地の３</t>
  </si>
  <si>
    <t>大和郡山市朝日町１番１３号</t>
  </si>
  <si>
    <t>大和郡山市朝日町１－１６</t>
  </si>
  <si>
    <t>大和郡山市高田町９－１２</t>
  </si>
  <si>
    <t>サン薬局ＪＲ郡山店</t>
  </si>
  <si>
    <t>大和郡山市高田町９２－１４</t>
  </si>
  <si>
    <t>大和郡山市下三橋町７４１－１Ｆ</t>
  </si>
  <si>
    <t>大和郡山市柳町１２８－９　カイチビル１階</t>
  </si>
  <si>
    <t>大和郡山市九条町１８８－２－３</t>
  </si>
  <si>
    <t>アール薬局　郡山店</t>
  </si>
  <si>
    <t>大和郡山市筒井町１６０２番地</t>
  </si>
  <si>
    <t>オレンジ薬局　筒井町店</t>
  </si>
  <si>
    <t>大和郡山市小泉町２８４９－１</t>
  </si>
  <si>
    <t>ウエルシア薬局　大和郡山小泉店</t>
  </si>
  <si>
    <t>大和郡山市小泉町８０８</t>
  </si>
  <si>
    <t>大和郡山市新町３０５－８６</t>
  </si>
  <si>
    <t>大和郡山市藤原町２－１８</t>
  </si>
  <si>
    <t>大和郡山市高田町９番地２２</t>
  </si>
  <si>
    <t>大和郡山市小泉町東３－６－２２</t>
  </si>
  <si>
    <t>大和郡山市外川町７５－１</t>
  </si>
  <si>
    <t>大和郡山市本庄町２－１</t>
  </si>
  <si>
    <t>大和郡山市九条平野町３－２５－１</t>
  </si>
  <si>
    <t>大和郡山市天井町２２３－５</t>
  </si>
  <si>
    <t>サン薬局　郡山南店</t>
  </si>
  <si>
    <t>大和郡山市南郡山町２２３－２近鉄郡山駅前大和ビル１階</t>
  </si>
  <si>
    <t>大和郡山市額田部北町４８０－１</t>
  </si>
  <si>
    <t>大和郡山市筒井町６８８－１ひさやビル１階５号室</t>
  </si>
  <si>
    <t>生駒市白庭台３丁目１５番４号</t>
  </si>
  <si>
    <t>生駒市東生駒１丁目７０番１号</t>
  </si>
  <si>
    <t>生駒市本町５－９</t>
  </si>
  <si>
    <t>生駒市有里町１０７－１</t>
  </si>
  <si>
    <t>ひかり薬局壱分店</t>
  </si>
  <si>
    <t>生駒市元町１－５－５　オベラス生駒１Ｆ</t>
  </si>
  <si>
    <t>生駒市谷田町８７３－１</t>
  </si>
  <si>
    <t>生駒市谷田町８５０－４</t>
  </si>
  <si>
    <t>生駒市鹿畑町３０２７　１Ｆ</t>
  </si>
  <si>
    <t>生駒市壱分町８３－４８</t>
  </si>
  <si>
    <t>サン薬局　一分店</t>
  </si>
  <si>
    <t>生駒市北大和１－３－３</t>
  </si>
  <si>
    <t>生駒市元町１－１３－１－４０５</t>
  </si>
  <si>
    <t>サン薬局　生駒駅前店</t>
  </si>
  <si>
    <t>生駒市山崎町２１－２６</t>
  </si>
  <si>
    <t>生駒市東菜畑１丁目２９８番地１メゾン東生駒ＹＤ３番館１０２</t>
  </si>
  <si>
    <t>生駒市北新町１０番３６－４０６号</t>
  </si>
  <si>
    <t>アール薬局　生駒駅本店</t>
  </si>
  <si>
    <t>生駒市東生駒２－２０７－１２０</t>
  </si>
  <si>
    <t>生駒市俵口町１０８５－１</t>
  </si>
  <si>
    <t>生駒市元町１－５－３</t>
  </si>
  <si>
    <t>生駒市東松ヶ丘１７－５</t>
  </si>
  <si>
    <t>生駒市あすか野南２－１－７</t>
  </si>
  <si>
    <t>フロンティア薬局　あすか野店</t>
  </si>
  <si>
    <t>生駒市南田原町８２２－１</t>
  </si>
  <si>
    <t>フロンティア薬局　南田原店</t>
  </si>
  <si>
    <t>生駒市小明町５６０－４</t>
  </si>
  <si>
    <t>フロンティア薬局　小明店</t>
  </si>
  <si>
    <t>生駒市真弓１－２－８</t>
  </si>
  <si>
    <t>生駒市鹿ノ台西１丁目１－１８</t>
  </si>
  <si>
    <t>桜井市阿部３１１－２</t>
  </si>
  <si>
    <t>桜井市阿部３２７</t>
  </si>
  <si>
    <t>桜井市桜井２０３－５</t>
  </si>
  <si>
    <t>桜井市阿部３５３</t>
  </si>
  <si>
    <t>桜井市戒重２０６－６</t>
  </si>
  <si>
    <t>桜井市川合２５６－３ハーモニアＮ－１号室</t>
  </si>
  <si>
    <t>桜井市西之宮２１９－１</t>
  </si>
  <si>
    <t>ココカラファイン薬局　香久山店</t>
  </si>
  <si>
    <t>AI-0000305538</t>
  </si>
  <si>
    <t>桜井市大福２３８－１１</t>
  </si>
  <si>
    <t>桜井市三輪４６－１</t>
  </si>
  <si>
    <t>桜井市芝３４９</t>
  </si>
  <si>
    <t>桜井市芝１３６０</t>
  </si>
  <si>
    <t>桜井市阿部３５６－１</t>
  </si>
  <si>
    <t>合同会社初瀬　代表社員　阿部　隆喜</t>
    <rPh sb="15" eb="16">
      <t>タカシ</t>
    </rPh>
    <phoneticPr fontId="3"/>
  </si>
  <si>
    <t>桜井市粟殿４７５－４東永第三ビルＣ号室</t>
  </si>
  <si>
    <t>生駒郡三郷町立野南１－２４－１６メゾン前田１０５号</t>
  </si>
  <si>
    <t>生駒郡三郷町三室一丁目５２９番地</t>
  </si>
  <si>
    <t>生駒郡平群町三里３８４番地の１</t>
  </si>
  <si>
    <t>生駒郡三郷町立野南２－９－１２</t>
  </si>
  <si>
    <t>生駒郡平群町上庄１－１４－１２</t>
  </si>
  <si>
    <t>生駒郡平群町菊美台１－７－５</t>
  </si>
  <si>
    <t>生駒郡斑鳩町興留５－１５－１９</t>
  </si>
  <si>
    <t>生駒郡斑鳩町龍田西４丁目７番１０号</t>
  </si>
  <si>
    <t>生駒郡三郷町勢野東６－１５－２１</t>
  </si>
  <si>
    <t>サン薬局　三室店</t>
  </si>
  <si>
    <t>生駒郡斑鳩町興留５－１－３２</t>
  </si>
  <si>
    <t>生駒郡平群町下垣内７０－１</t>
  </si>
  <si>
    <t>生駒郡斑鳩町龍田西８－５－９</t>
  </si>
  <si>
    <t>生駒郡斑鳩町阿波２丁目５番２号</t>
  </si>
  <si>
    <t>生駒郡斑鳩町興留４－１０－１６　野口ビル１階</t>
  </si>
  <si>
    <t>生駒郡平群町菊美台１丁目１０－１３</t>
  </si>
  <si>
    <t>生駒郡三郷町勢野北４－３－５</t>
  </si>
  <si>
    <t>オレンジ薬局　信貴山店</t>
  </si>
  <si>
    <t>生駒郡三郷町立野南２－８－１２和栄ビル１階</t>
  </si>
  <si>
    <t>オレンジ薬局　三郷店</t>
  </si>
  <si>
    <t>生駒郡斑鳩町龍田２－３－１０</t>
  </si>
  <si>
    <t>生駒郡平群町下垣内１３１－１</t>
  </si>
  <si>
    <t>フロンティア薬局　平群店</t>
  </si>
  <si>
    <t>生駒郡斑鳩町龍田西４丁目１－４４</t>
  </si>
  <si>
    <t>生駒郡平群町椿井７３４－１</t>
  </si>
  <si>
    <t>磯城郡田原本町室町２０９－３</t>
  </si>
  <si>
    <t>磯城郡田原本町宮古３５３－１</t>
  </si>
  <si>
    <t>磯城郡田原本町宮古３５５の３</t>
  </si>
  <si>
    <t>磯城郡田原本町保津２９２－１</t>
  </si>
  <si>
    <t>磯城郡田原本町千代７６－１</t>
  </si>
  <si>
    <t>磯城郡田原本町９３９トモルテたわらもと１階１０１</t>
  </si>
  <si>
    <t>大和高田市大中６４－３</t>
  </si>
  <si>
    <t>大和高田市土庫１丁目１３－８</t>
  </si>
  <si>
    <t>大和高田市永和町９－４５</t>
  </si>
  <si>
    <t>大和高田市今里町５－２８</t>
  </si>
  <si>
    <t>大和高田市根成柿１７４－２</t>
  </si>
  <si>
    <t>サン薬局　高田南店</t>
  </si>
  <si>
    <t>大和高田市大谷７５８－８０</t>
  </si>
  <si>
    <t>大和高田市日之出町１１－１０</t>
  </si>
  <si>
    <t>大和高田市礒野北町６－６</t>
  </si>
  <si>
    <t>サン薬局　高田店</t>
  </si>
  <si>
    <t>大和高田市神楽２丁目１－２３－１</t>
  </si>
  <si>
    <t>フロンティア薬局　大和高田神楽店</t>
  </si>
  <si>
    <t>大和高田市大中東町１－３３</t>
  </si>
  <si>
    <t>ウエルシア薬局　大和高田大中東店</t>
  </si>
  <si>
    <t>大和高田市片塩町１１－１８</t>
  </si>
  <si>
    <t>大和高田市根成柿１７４－４</t>
  </si>
  <si>
    <t>天理市指柳町２５２－２</t>
  </si>
  <si>
    <t>みずの薬局</t>
  </si>
  <si>
    <t>天理市柳本町１９６－１</t>
  </si>
  <si>
    <t>天理市富堂町１４７－２５</t>
  </si>
  <si>
    <t>ふじ薬局天理店</t>
  </si>
  <si>
    <t>天理市丹波市町２７４－３</t>
  </si>
  <si>
    <t>天理市富堂町３２０－５</t>
  </si>
  <si>
    <t>天理市丹波市町３０３－９</t>
  </si>
  <si>
    <t>天理市蔵之庄町４７０－６</t>
  </si>
  <si>
    <t>天理市別所町１１－１</t>
  </si>
  <si>
    <t>天理市西井戸堂町４５５－２</t>
  </si>
  <si>
    <t>天理市川原城町６９８</t>
  </si>
  <si>
    <t>サン薬局　天理本通店</t>
  </si>
  <si>
    <t>天理市川原城町７５９－１０４</t>
  </si>
  <si>
    <t>サン薬局　天理中央店</t>
  </si>
  <si>
    <t>天理市別所町９－１</t>
  </si>
  <si>
    <t>サン薬局　憩北店</t>
  </si>
  <si>
    <t>天理市守目堂町１０５－１</t>
  </si>
  <si>
    <t>ココカラファイン薬局　天理店</t>
  </si>
  <si>
    <t>天理市森本町１０－５</t>
  </si>
  <si>
    <t>サン薬局　天理東２号店</t>
  </si>
  <si>
    <t>天理市丹波市町３０２－４　森田ビル１階</t>
  </si>
  <si>
    <t>天理市西長柄町１７８</t>
  </si>
  <si>
    <t>合同会社ファルミクス　代表社員　辻井　幸世</t>
    <rPh sb="16" eb="17">
      <t>ツジ</t>
    </rPh>
    <phoneticPr fontId="3"/>
  </si>
  <si>
    <t>橿原市八木町２－３－３１</t>
  </si>
  <si>
    <t>橿原市八木町１丁目６番１号</t>
  </si>
  <si>
    <t>橿原市上品寺町３８０－２３</t>
  </si>
  <si>
    <t>橿原市内膳町５－２－３０　ＯＪビル</t>
  </si>
  <si>
    <t>橿原市曽我町１０６３－６</t>
  </si>
  <si>
    <t>橿原市東坊城町８４８－７</t>
  </si>
  <si>
    <t>橿原市久米町６５０－１</t>
  </si>
  <si>
    <t>橿原市兵部町６－１８</t>
  </si>
  <si>
    <t>サン薬局　医大前店</t>
  </si>
  <si>
    <t>橿原市四分町２－１</t>
  </si>
  <si>
    <t>橿原市中曽司町１７８－３</t>
  </si>
  <si>
    <t>橿原市内膳町４－４３－６</t>
  </si>
  <si>
    <t>サン薬局　八木店</t>
  </si>
  <si>
    <t>橿原市五井町２５５－１</t>
  </si>
  <si>
    <t>このは薬局　五井店</t>
  </si>
  <si>
    <t>橿原市北妙法寺町５６３－２</t>
  </si>
  <si>
    <t>橿原市上品寺町２０４－１</t>
  </si>
  <si>
    <t>サン薬局　八木北店</t>
  </si>
  <si>
    <t>橿原市八木町１丁目７－５</t>
  </si>
  <si>
    <t>橿原市木原町２０４－１</t>
  </si>
  <si>
    <t>橿原市曲川町７－２０－１　１Ｆ</t>
  </si>
  <si>
    <t>橿原市中曽司町７６－４</t>
  </si>
  <si>
    <t>ウエルシア薬局　橿原中曽司店</t>
  </si>
  <si>
    <t>橿原市内膳町１－１－４４　エムアイビル３階</t>
  </si>
  <si>
    <t>橿原市石川町４２２－１</t>
  </si>
  <si>
    <t>橿原市兵部町７－２</t>
  </si>
  <si>
    <t>橿原市今井町３－１０－２１</t>
  </si>
  <si>
    <t>ウエルシア薬局　橿原今井店</t>
  </si>
  <si>
    <t>橿原市四分町２３</t>
  </si>
  <si>
    <t>オレンジ薬局　橿原うねび店</t>
  </si>
  <si>
    <t>橿原市葛本町７０７－９</t>
  </si>
  <si>
    <t>橿原市久米町５６９　ウエストゲート神宮前１０２</t>
  </si>
  <si>
    <t>ＧＧｍａｎａｇｅｍｅｎｔ株式会社　代表取締役　吉川　弘哲</t>
    <rPh sb="23" eb="25">
      <t>ヨシカワ</t>
    </rPh>
    <phoneticPr fontId="3"/>
  </si>
  <si>
    <t>橿原市内膳町５丁目２－４０ＦＡＣＥビル１Ｆ</t>
  </si>
  <si>
    <t>橿原市新堂町１８９－１－外１２２イオンモール橿原ＷｅｓｔＶｉｌｌａｇｅ１階１１０２区画　ココカラファイン</t>
  </si>
  <si>
    <t>ココカラファイン薬局　イオンモール橿原ウエストビレッジ店</t>
  </si>
  <si>
    <t>御所市３９８番４、５</t>
  </si>
  <si>
    <t>御所市４７３番地の４</t>
  </si>
  <si>
    <t>フロンティア薬局御所店</t>
  </si>
  <si>
    <t>御所市４７７－３</t>
  </si>
  <si>
    <t>御所市　３９５－１</t>
  </si>
  <si>
    <t>サン薬局　御所店</t>
  </si>
  <si>
    <t>御所市ＪＲ御所駅前通り１０１－１</t>
  </si>
  <si>
    <t>サン薬局　御所北店</t>
  </si>
  <si>
    <t>五條市野原西２－９－３３</t>
  </si>
  <si>
    <t>五條市今井４丁目３番３号</t>
  </si>
  <si>
    <t>五條市中之町１６１７－２２</t>
  </si>
  <si>
    <t>五條市今井１－１１－６０</t>
  </si>
  <si>
    <t>五條市野原西５－１－１７</t>
  </si>
  <si>
    <t>北葛城郡王寺町王寺二丁目６番１２号　服部ビル３Ｆ</t>
  </si>
  <si>
    <t>北葛城郡王寺町舟戸１丁目１－８</t>
  </si>
  <si>
    <t>北葛城郡王寺町王寺２丁目８番１９号</t>
  </si>
  <si>
    <t>北葛城郡王寺町久度２丁目３－１りーべる王寺西館３０３－２</t>
  </si>
  <si>
    <t>スマイル薬局りーべる王寺店</t>
  </si>
  <si>
    <t>北葛城郡王寺町王寺２－４－７</t>
  </si>
  <si>
    <t>北葛城郡河合町広瀬台３－８－１７</t>
  </si>
  <si>
    <t>北葛城郡王寺町元町２－２４７８</t>
  </si>
  <si>
    <t>北葛城郡上牧町上牧５４４－１</t>
  </si>
  <si>
    <t>サン薬局　上牧西店</t>
  </si>
  <si>
    <t>北葛城郡広陵町馬見北２－３－１８</t>
  </si>
  <si>
    <t>北葛城郡河合町星和台２－１－１７</t>
  </si>
  <si>
    <t>スマイル薬局　星和台店</t>
  </si>
  <si>
    <t>北葛城郡上牧町上牧２１７４－２</t>
  </si>
  <si>
    <t>サン薬局　上牧店</t>
  </si>
  <si>
    <t>北葛城郡河合町西山台５６８－１－２</t>
  </si>
  <si>
    <t>東洋薬局　河合店</t>
  </si>
  <si>
    <t>北葛城郡河合町中山台１－１－１</t>
  </si>
  <si>
    <t>なの花薬局　奈良中山台店</t>
  </si>
  <si>
    <t>北葛城郡河合町広瀬台３丁目３－４</t>
  </si>
  <si>
    <t>スマイル薬局　河合店</t>
  </si>
  <si>
    <t>北葛城郡河合町穴闇８４－８</t>
  </si>
  <si>
    <t>北葛城郡広陵町南郷６７６－１</t>
  </si>
  <si>
    <t>北葛城郡上牧町片岡台３－３－１</t>
  </si>
  <si>
    <t>ウエルシア薬局　上牧片岡台店</t>
  </si>
  <si>
    <t>北葛城郡広陵町馬見中５－１－１５</t>
  </si>
  <si>
    <t>高市郡高取町兵庫２２６</t>
  </si>
  <si>
    <t>サン薬局　高取店</t>
  </si>
  <si>
    <t>吉野郡下市町善城５５４</t>
  </si>
  <si>
    <t>吉野郡大淀町土田３２０－１</t>
  </si>
  <si>
    <t>吉野郡大淀町福神１０－３</t>
  </si>
  <si>
    <t>吉野郡大淀町土田２６１－１</t>
  </si>
  <si>
    <t>吉野郡大淀町大字下渕９３３番地</t>
  </si>
  <si>
    <t>吉野郡大淀町大字北野１９１３－１５</t>
  </si>
  <si>
    <t>吉野郡大淀町下渕３７６－１</t>
  </si>
  <si>
    <t>吉野郡大淀町下渕３５９－１０</t>
  </si>
  <si>
    <t>吉野郡大淀町福神３番地の２９</t>
  </si>
  <si>
    <t>たんぽぽ薬局　福神店</t>
  </si>
  <si>
    <t>吉野郡大淀町大字福神１０－１</t>
  </si>
  <si>
    <t>吉野郡大淀町下渕１５３－１</t>
  </si>
  <si>
    <t>吉野郡吉野町丹治１３５－２</t>
  </si>
  <si>
    <t>たんぽぽ薬局　吉野店</t>
  </si>
  <si>
    <t>香芝市穴虫１０７－７</t>
  </si>
  <si>
    <t>香芝市西真美１－５－１</t>
  </si>
  <si>
    <t>サン薬局真美ヶ丘店</t>
  </si>
  <si>
    <t>香芝市瓦口２３０９－１　ＩＢグランド１０１</t>
  </si>
  <si>
    <t>香芝市旭ヶ丘５丁目３６－１　ワイズメディカルビル１Ｆ</t>
  </si>
  <si>
    <t>香芝市旭ヶ丘３－２－１</t>
  </si>
  <si>
    <t>香芝市磯壁３－６１</t>
  </si>
  <si>
    <t>ウエルシア薬局　香芝磯壁店</t>
  </si>
  <si>
    <t>香芝市旭ケ丘２－３０－１２リ・フィデルⅠ　１０２</t>
  </si>
  <si>
    <t>サン薬局　旭ヶ丘店</t>
  </si>
  <si>
    <t>香芝市鎌田４３８番８２　１Ｆ</t>
  </si>
  <si>
    <t>オレンジ薬局　五位堂店</t>
  </si>
  <si>
    <t>香芝市上中２００６番地</t>
  </si>
  <si>
    <t>香芝市真美ケ丘６－１０エコール・マミ南館２階</t>
  </si>
  <si>
    <t>香芝市上中８４１－３－２</t>
  </si>
  <si>
    <t>サン薬局　香芝南店</t>
  </si>
  <si>
    <t>香芝市瓦口２２８２</t>
  </si>
  <si>
    <t>ナズミ薬局　五位堂駅前店</t>
  </si>
  <si>
    <t>261E59287110</t>
  </si>
  <si>
    <t>香芝市五位堂１－２９８－１</t>
  </si>
  <si>
    <t>香芝市真美ヶ丘６－１－１９</t>
  </si>
  <si>
    <t>トモエ薬局真美ヶ丘店</t>
  </si>
  <si>
    <t>香芝市瓦口３３－１</t>
  </si>
  <si>
    <t>香芝市五位堂１００７</t>
  </si>
  <si>
    <t>葛城市八川１３３</t>
  </si>
  <si>
    <t>かるがも薬局尺土店</t>
  </si>
  <si>
    <t>葛城市北花内６１６－９</t>
  </si>
  <si>
    <t>葛城市八川１１４番３</t>
  </si>
  <si>
    <t>スマイル薬局　尺土店</t>
  </si>
  <si>
    <t>葛城市尺土９番地１７</t>
  </si>
  <si>
    <t>AI-0000309238</t>
  </si>
  <si>
    <t>葛城市當麻１３１番</t>
  </si>
  <si>
    <t>葛城市新庄１２２－２</t>
  </si>
  <si>
    <t>葛城市疋田６８４－２</t>
  </si>
  <si>
    <t>葛城市忍海３１５－２</t>
  </si>
  <si>
    <t>葛城市北花内６９１－３</t>
  </si>
  <si>
    <t>宇陀市菟田野松井１６－１</t>
  </si>
  <si>
    <t>宇陀市榛原萩原７５８－４</t>
  </si>
  <si>
    <t>たんぽぽ薬局　宇陀市立病院前店</t>
  </si>
  <si>
    <t>宇陀市榛原萩原７６０－４</t>
  </si>
  <si>
    <t>サン薬局　宇陀店</t>
  </si>
  <si>
    <t>香芝市西真美3-4</t>
  </si>
  <si>
    <t>サン薬局　高清会病院店</t>
  </si>
  <si>
    <t>　</t>
  </si>
  <si>
    <t>261E56834644</t>
    <phoneticPr fontId="39"/>
  </si>
  <si>
    <t>261E52060420</t>
    <phoneticPr fontId="39"/>
  </si>
  <si>
    <t>261E56412425</t>
    <phoneticPr fontId="39"/>
  </si>
  <si>
    <t>261E55933756</t>
    <phoneticPr fontId="3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</si>
</sst>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円&quot;"/>
    <numFmt numFmtId="177" formatCode="0.0%"/>
    <numFmt numFmtId="178" formatCode="#,##0&quot;ヶ月&quot;"/>
    <numFmt numFmtId="179" formatCode="#,##0&quot;回&quot;"/>
    <numFmt numFmtId="180" formatCode="yyyy/m/d\ h:mm;@"/>
    <numFmt numFmtId="181" formatCode="#,##0.0&quot;人&quot;"/>
  </numFmts>
  <fonts count="67">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u/>
      <sz val="11"/>
      <color theme="1"/>
      <name val="ＭＳ Ｐゴシック"/>
      <family val="3"/>
      <charset val="128"/>
      <scheme val="minor"/>
    </font>
    <font>
      <b/>
      <sz val="14"/>
      <color rgb="FFFF0000"/>
      <name val="ＭＳ Ｐゴシック"/>
      <family val="3"/>
      <charset val="128"/>
      <scheme val="minor"/>
    </font>
    <font>
      <b/>
      <sz val="9"/>
      <color indexed="81"/>
      <name val="MS P ゴシック"/>
      <family val="3"/>
      <charset val="128"/>
    </font>
    <font>
      <b/>
      <sz val="11"/>
      <name val="ＭＳ Ｐゴシック"/>
      <family val="3"/>
      <charset val="128"/>
      <scheme val="minor"/>
    </font>
    <font>
      <b/>
      <u/>
      <sz val="10"/>
      <color theme="1"/>
      <name val="ＭＳ ゴシック"/>
      <family val="3"/>
      <charset val="128"/>
    </font>
    <font>
      <b/>
      <u/>
      <sz val="10"/>
      <color rgb="FFFF0000"/>
      <name val="ＭＳ ゴシック"/>
      <family val="3"/>
      <charset val="128"/>
    </font>
    <font>
      <b/>
      <sz val="12"/>
      <color theme="1"/>
      <name val="ＭＳ ゴシック"/>
      <family val="3"/>
      <charset val="128"/>
    </font>
    <font>
      <b/>
      <sz val="11"/>
      <color theme="0"/>
      <name val="ＭＳ Ｐゴシック"/>
      <family val="2"/>
      <charset val="128"/>
      <scheme val="minor"/>
    </font>
    <font>
      <b/>
      <sz val="9"/>
      <color indexed="81"/>
      <name val="MS P ゴシック"/>
      <family val="2"/>
    </font>
    <font>
      <b/>
      <sz val="9"/>
      <color indexed="81"/>
      <name val="ＭＳ Ｐゴシック"/>
      <family val="3"/>
      <charset val="128"/>
    </font>
    <font>
      <b/>
      <sz val="12"/>
      <color theme="1"/>
      <name val="ＭＳ Ｐゴシック"/>
      <family val="3"/>
      <charset val="128"/>
      <scheme val="minor"/>
    </font>
    <font>
      <sz val="12"/>
      <color theme="1"/>
      <name val="ＭＳ ゴシック"/>
      <family val="3"/>
      <charset val="128"/>
    </font>
    <font>
      <sz val="10"/>
      <color theme="1"/>
      <name val="ＭＳ ゴシック"/>
      <family val="3"/>
      <charset val="128"/>
    </font>
    <font>
      <sz val="10"/>
      <color rgb="FFFF0000"/>
      <name val="ＭＳ ゴシック"/>
      <family val="3"/>
      <charset val="128"/>
    </font>
    <font>
      <sz val="9"/>
      <color theme="1"/>
      <name val="ＭＳ Ｐゴシック"/>
      <family val="2"/>
      <charset val="128"/>
      <scheme val="minor"/>
    </font>
    <font>
      <b/>
      <sz val="14"/>
      <name val="ＭＳ Ｐゴシック"/>
      <family val="3"/>
      <charset val="128"/>
      <scheme val="minor"/>
    </font>
  </fonts>
  <fills count="42">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9"/>
        <bgColor theme="9"/>
      </patternFill>
    </fill>
    <fill>
      <patternFill patternType="solid">
        <fgColor theme="5"/>
        <bgColor theme="9"/>
      </patternFill>
    </fill>
    <fill>
      <patternFill patternType="solid">
        <fgColor theme="8"/>
        <bgColor theme="9"/>
      </patternFill>
    </fill>
    <fill>
      <patternFill patternType="solid">
        <fgColor theme="0"/>
        <bgColor indexed="64"/>
      </patternFill>
    </fill>
  </fills>
  <borders count="30">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s>
  <cellStyleXfs count="74">
    <xf numFmtId="0" fontId="0" fillId="0" borderId="0">
      <alignment vertical="center"/>
    </xf>
    <xf numFmtId="0" fontId="22" fillId="2" borderId="0" applyNumberFormat="0" applyBorder="0" applyAlignment="0" applyProtection="0">
      <alignment vertical="center"/>
    </xf>
    <xf numFmtId="0" fontId="22" fillId="3" borderId="0" applyNumberFormat="0" applyBorder="0" applyAlignment="0" applyProtection="0">
      <alignment vertical="center"/>
    </xf>
    <xf numFmtId="0" fontId="22" fillId="4" borderId="0" applyNumberFormat="0" applyBorder="0" applyAlignment="0" applyProtection="0">
      <alignment vertical="center"/>
    </xf>
    <xf numFmtId="0" fontId="22" fillId="5" borderId="0" applyNumberFormat="0" applyBorder="0" applyAlignment="0" applyProtection="0">
      <alignment vertical="center"/>
    </xf>
    <xf numFmtId="0" fontId="22" fillId="6"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0" borderId="0" applyNumberFormat="0" applyFill="0" applyBorder="0" applyAlignment="0" applyProtection="0">
      <alignment vertical="center"/>
    </xf>
    <xf numFmtId="0" fontId="25" fillId="26" borderId="7" applyNumberFormat="0" applyAlignment="0" applyProtection="0">
      <alignment vertical="center"/>
    </xf>
    <xf numFmtId="0" fontId="26" fillId="27" borderId="0" applyNumberFormat="0" applyBorder="0" applyAlignment="0" applyProtection="0">
      <alignment vertical="center"/>
    </xf>
    <xf numFmtId="0" fontId="22" fillId="28" borderId="8" applyNumberFormat="0" applyFont="0" applyAlignment="0" applyProtection="0">
      <alignment vertical="center"/>
    </xf>
    <xf numFmtId="0" fontId="27" fillId="0" borderId="9" applyNumberFormat="0" applyFill="0" applyAlignment="0" applyProtection="0">
      <alignment vertical="center"/>
    </xf>
    <xf numFmtId="0" fontId="28" fillId="29" borderId="0" applyNumberFormat="0" applyBorder="0" applyAlignment="0" applyProtection="0">
      <alignment vertical="center"/>
    </xf>
    <xf numFmtId="0" fontId="29" fillId="30" borderId="10" applyNumberFormat="0" applyAlignment="0" applyProtection="0">
      <alignment vertical="center"/>
    </xf>
    <xf numFmtId="0" fontId="30" fillId="0" borderId="0" applyNumberFormat="0" applyFill="0" applyBorder="0" applyAlignment="0" applyProtection="0">
      <alignment vertical="center"/>
    </xf>
    <xf numFmtId="0" fontId="31" fillId="0" borderId="11" applyNumberFormat="0" applyFill="0" applyAlignment="0" applyProtection="0">
      <alignment vertical="center"/>
    </xf>
    <xf numFmtId="0" fontId="32" fillId="0" borderId="12" applyNumberFormat="0" applyFill="0" applyAlignment="0" applyProtection="0">
      <alignment vertical="center"/>
    </xf>
    <xf numFmtId="0" fontId="33" fillId="0" borderId="13" applyNumberFormat="0" applyFill="0" applyAlignment="0" applyProtection="0">
      <alignment vertical="center"/>
    </xf>
    <xf numFmtId="0" fontId="33" fillId="0" borderId="0" applyNumberFormat="0" applyFill="0" applyBorder="0" applyAlignment="0" applyProtection="0">
      <alignment vertical="center"/>
    </xf>
    <xf numFmtId="0" fontId="34" fillId="0" borderId="14" applyNumberFormat="0" applyFill="0" applyAlignment="0" applyProtection="0">
      <alignment vertical="center"/>
    </xf>
    <xf numFmtId="0" fontId="35" fillId="30" borderId="15" applyNumberFormat="0" applyAlignment="0" applyProtection="0">
      <alignment vertical="center"/>
    </xf>
    <xf numFmtId="0" fontId="36" fillId="0" borderId="0" applyNumberFormat="0" applyFill="0" applyBorder="0" applyAlignment="0" applyProtection="0">
      <alignment vertical="center"/>
    </xf>
    <xf numFmtId="0" fontId="37" fillId="31" borderId="10" applyNumberFormat="0" applyAlignment="0" applyProtection="0">
      <alignment vertical="center"/>
    </xf>
    <xf numFmtId="0" fontId="38" fillId="32" borderId="0" applyNumberFormat="0" applyBorder="0" applyAlignment="0" applyProtection="0">
      <alignment vertical="center"/>
    </xf>
    <xf numFmtId="0" fontId="21" fillId="0" borderId="0">
      <alignment vertical="center"/>
    </xf>
    <xf numFmtId="0" fontId="20" fillId="0" borderId="0">
      <alignment vertical="center"/>
    </xf>
    <xf numFmtId="0" fontId="42" fillId="0" borderId="0"/>
    <xf numFmtId="38" fontId="42" fillId="0" borderId="0" applyFont="0" applyFill="0" applyBorder="0" applyAlignment="0" applyProtection="0"/>
    <xf numFmtId="0" fontId="44" fillId="0" borderId="0"/>
    <xf numFmtId="38" fontId="44" fillId="0" borderId="0" applyFont="0" applyFill="0" applyBorder="0" applyAlignment="0" applyProtection="0">
      <alignment vertical="center"/>
    </xf>
    <xf numFmtId="0" fontId="22" fillId="0" borderId="0">
      <alignment vertical="center"/>
    </xf>
    <xf numFmtId="0" fontId="22" fillId="0" borderId="0">
      <alignment vertical="center"/>
    </xf>
    <xf numFmtId="0" fontId="43" fillId="0" borderId="0">
      <alignment vertical="center"/>
    </xf>
    <xf numFmtId="38" fontId="22" fillId="0" borderId="0" applyFont="0" applyFill="0" applyBorder="0" applyAlignment="0" applyProtection="0">
      <alignment vertical="center"/>
    </xf>
    <xf numFmtId="0" fontId="45" fillId="0" borderId="0">
      <alignment vertical="center"/>
    </xf>
    <xf numFmtId="0" fontId="19" fillId="0" borderId="0">
      <alignment vertical="center"/>
    </xf>
    <xf numFmtId="38" fontId="19" fillId="0" borderId="0" applyFont="0" applyFill="0" applyBorder="0" applyAlignment="0" applyProtection="0">
      <alignment vertical="center"/>
    </xf>
    <xf numFmtId="0" fontId="45" fillId="0" borderId="0"/>
    <xf numFmtId="0" fontId="18" fillId="0" borderId="0">
      <alignment vertical="center"/>
    </xf>
    <xf numFmtId="0" fontId="17"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4" fillId="0" borderId="0">
      <alignment vertical="center"/>
    </xf>
    <xf numFmtId="0" fontId="14" fillId="0" borderId="0">
      <alignment vertical="center"/>
    </xf>
    <xf numFmtId="0" fontId="13" fillId="0" borderId="0">
      <alignment vertical="center"/>
    </xf>
    <xf numFmtId="38" fontId="13" fillId="0" borderId="0" applyFont="0" applyFill="0" applyBorder="0" applyAlignment="0" applyProtection="0">
      <alignment vertical="center"/>
    </xf>
    <xf numFmtId="0" fontId="12" fillId="0" borderId="0">
      <alignment vertical="center"/>
    </xf>
    <xf numFmtId="38" fontId="12" fillId="0" borderId="0" applyFont="0" applyFill="0" applyBorder="0" applyAlignment="0" applyProtection="0">
      <alignment vertical="center"/>
    </xf>
    <xf numFmtId="38" fontId="22" fillId="0" borderId="0" applyFont="0" applyFill="0" applyBorder="0" applyAlignment="0" applyProtection="0">
      <alignment vertical="center"/>
    </xf>
    <xf numFmtId="0" fontId="11" fillId="0" borderId="0">
      <alignment vertical="center"/>
    </xf>
    <xf numFmtId="38" fontId="11" fillId="0" borderId="0" applyFont="0" applyFill="0" applyBorder="0" applyAlignment="0" applyProtection="0">
      <alignment vertical="center"/>
    </xf>
    <xf numFmtId="9" fontId="22" fillId="0" borderId="0" applyFont="0" applyFill="0" applyBorder="0" applyAlignment="0" applyProtection="0">
      <alignment vertical="center"/>
    </xf>
    <xf numFmtId="0" fontId="10" fillId="0" borderId="0">
      <alignment vertical="center"/>
    </xf>
    <xf numFmtId="0" fontId="10" fillId="0" borderId="0">
      <alignment vertical="center"/>
    </xf>
  </cellStyleXfs>
  <cellXfs count="108">
    <xf numFmtId="0" fontId="0" fillId="0" borderId="0" xfId="0">
      <alignment vertical="center"/>
    </xf>
    <xf numFmtId="0" fontId="17" fillId="0" borderId="0" xfId="57">
      <alignment vertical="center"/>
    </xf>
    <xf numFmtId="0" fontId="46" fillId="33" borderId="22" xfId="58" applyFont="1" applyFill="1" applyBorder="1">
      <alignment vertical="center"/>
    </xf>
    <xf numFmtId="0" fontId="16" fillId="34" borderId="21" xfId="58" applyFill="1" applyBorder="1">
      <alignment vertical="center"/>
    </xf>
    <xf numFmtId="0" fontId="16" fillId="0" borderId="0" xfId="58">
      <alignment vertical="center"/>
    </xf>
    <xf numFmtId="0" fontId="48" fillId="0" borderId="0" xfId="69" applyFont="1">
      <alignment vertical="center"/>
    </xf>
    <xf numFmtId="0" fontId="11" fillId="0" borderId="0" xfId="69">
      <alignment vertical="center"/>
    </xf>
    <xf numFmtId="0" fontId="11" fillId="0" borderId="0" xfId="69" applyAlignment="1">
      <alignment vertical="center" wrapText="1"/>
    </xf>
    <xf numFmtId="0" fontId="22" fillId="0" borderId="0" xfId="69" applyFont="1" applyAlignment="1">
      <alignment vertical="center" wrapText="1"/>
    </xf>
    <xf numFmtId="0" fontId="34" fillId="37" borderId="5" xfId="69" applyFont="1" applyFill="1" applyBorder="1" applyAlignment="1">
      <alignment vertical="center" wrapText="1"/>
    </xf>
    <xf numFmtId="0" fontId="34" fillId="35" borderId="5" xfId="69" applyFont="1" applyFill="1" applyBorder="1" applyAlignment="1">
      <alignment horizontal="center" vertical="center" wrapText="1"/>
    </xf>
    <xf numFmtId="0" fontId="34" fillId="0" borderId="5" xfId="69" applyFont="1" applyBorder="1" applyAlignment="1">
      <alignment vertical="center" wrapText="1"/>
    </xf>
    <xf numFmtId="0" fontId="48" fillId="0" borderId="0" xfId="69" applyFont="1" applyAlignment="1">
      <alignment horizontal="center" vertical="center"/>
    </xf>
    <xf numFmtId="0" fontId="34" fillId="37" borderId="5" xfId="69" applyFont="1" applyFill="1" applyBorder="1" applyAlignment="1">
      <alignment horizontal="center" vertical="center" wrapText="1"/>
    </xf>
    <xf numFmtId="0" fontId="11" fillId="0" borderId="0" xfId="69" applyAlignment="1">
      <alignment horizontal="center" vertical="center"/>
    </xf>
    <xf numFmtId="0" fontId="0" fillId="0" borderId="0" xfId="69" applyFont="1" applyAlignment="1">
      <alignment vertical="center" wrapText="1"/>
    </xf>
    <xf numFmtId="0" fontId="34" fillId="36" borderId="3" xfId="69" applyFont="1" applyFill="1" applyBorder="1" applyAlignment="1">
      <alignment vertical="center" wrapText="1"/>
    </xf>
    <xf numFmtId="0" fontId="34" fillId="0" borderId="0" xfId="58" applyFont="1" applyAlignment="1">
      <alignment vertical="center" wrapText="1"/>
    </xf>
    <xf numFmtId="0" fontId="34" fillId="36" borderId="20" xfId="58" applyFont="1" applyFill="1" applyBorder="1" applyAlignment="1">
      <alignment vertical="center" wrapText="1"/>
    </xf>
    <xf numFmtId="0" fontId="34" fillId="36" borderId="18" xfId="58" applyFont="1" applyFill="1" applyBorder="1" applyAlignment="1">
      <alignment vertical="center" wrapText="1"/>
    </xf>
    <xf numFmtId="0" fontId="34" fillId="36" borderId="17" xfId="58" applyFont="1" applyFill="1" applyBorder="1" applyAlignment="1">
      <alignment vertical="center" wrapText="1"/>
    </xf>
    <xf numFmtId="0" fontId="48" fillId="0" borderId="0" xfId="69" applyFont="1" applyAlignment="1">
      <alignment horizontal="center" vertical="center"/>
    </xf>
    <xf numFmtId="0" fontId="48" fillId="0" borderId="0" xfId="69" applyFont="1" applyAlignment="1">
      <alignment horizontal="center" vertical="center"/>
    </xf>
    <xf numFmtId="0" fontId="47" fillId="0" borderId="0" xfId="69" applyFont="1" applyFill="1" applyAlignment="1" applyProtection="1">
      <alignment horizontal="right" vertical="center"/>
      <protection locked="0"/>
    </xf>
    <xf numFmtId="176" fontId="34" fillId="0" borderId="5" xfId="69" applyNumberFormat="1" applyFont="1" applyBorder="1" applyAlignment="1">
      <alignment horizontal="center" vertical="center" wrapText="1"/>
    </xf>
    <xf numFmtId="177" fontId="34" fillId="0" borderId="5" xfId="71" applyNumberFormat="1" applyFont="1" applyBorder="1" applyAlignment="1">
      <alignment horizontal="center" vertical="center" wrapText="1"/>
    </xf>
    <xf numFmtId="176" fontId="34" fillId="0" borderId="5" xfId="71" applyNumberFormat="1" applyFont="1" applyBorder="1" applyAlignment="1">
      <alignment horizontal="center" vertical="center" wrapText="1"/>
    </xf>
    <xf numFmtId="176" fontId="34" fillId="0" borderId="5" xfId="69" applyNumberFormat="1" applyFont="1" applyFill="1" applyBorder="1" applyAlignment="1">
      <alignment horizontal="center" vertical="center" wrapText="1"/>
    </xf>
    <xf numFmtId="0" fontId="34" fillId="37" borderId="5" xfId="72" applyFont="1" applyFill="1" applyBorder="1" applyAlignment="1">
      <alignment vertical="center" wrapText="1"/>
    </xf>
    <xf numFmtId="0" fontId="34" fillId="37" borderId="5" xfId="72" applyFont="1" applyFill="1" applyBorder="1" applyAlignment="1">
      <alignment horizontal="center" vertical="center" wrapText="1"/>
    </xf>
    <xf numFmtId="0" fontId="0" fillId="0" borderId="0" xfId="72" applyFont="1" applyAlignment="1">
      <alignment vertical="center" wrapText="1"/>
    </xf>
    <xf numFmtId="0" fontId="10" fillId="0" borderId="0" xfId="72">
      <alignment vertical="center"/>
    </xf>
    <xf numFmtId="0" fontId="34" fillId="0" borderId="25" xfId="69" applyFont="1" applyBorder="1" applyAlignment="1">
      <alignment vertical="center" wrapText="1"/>
    </xf>
    <xf numFmtId="0" fontId="49" fillId="0" borderId="0" xfId="69" applyFont="1">
      <alignment vertical="center"/>
    </xf>
    <xf numFmtId="0" fontId="9" fillId="0" borderId="0" xfId="69" applyFont="1" applyAlignment="1">
      <alignment vertical="center" wrapText="1"/>
    </xf>
    <xf numFmtId="0" fontId="8" fillId="0" borderId="0" xfId="69" applyFont="1" applyAlignment="1">
      <alignment vertical="center" wrapText="1"/>
    </xf>
    <xf numFmtId="0" fontId="48" fillId="0" borderId="0" xfId="69" applyFont="1" applyAlignment="1">
      <alignment vertical="center" wrapText="1"/>
    </xf>
    <xf numFmtId="0" fontId="34" fillId="0" borderId="5" xfId="69" applyFont="1" applyBorder="1" applyAlignment="1">
      <alignment horizontal="center" vertical="center" wrapText="1"/>
    </xf>
    <xf numFmtId="0" fontId="49" fillId="35" borderId="0" xfId="69" applyFont="1" applyFill="1" applyAlignment="1" applyProtection="1">
      <alignment horizontal="right" vertical="center"/>
      <protection locked="0"/>
    </xf>
    <xf numFmtId="176" fontId="49" fillId="35" borderId="0" xfId="68" applyNumberFormat="1" applyFont="1" applyFill="1" applyAlignment="1" applyProtection="1">
      <alignment horizontal="right" vertical="center"/>
      <protection locked="0"/>
    </xf>
    <xf numFmtId="176" fontId="34" fillId="0" borderId="23" xfId="69" applyNumberFormat="1" applyFont="1" applyBorder="1" applyAlignment="1">
      <alignment horizontal="center" vertical="center" wrapText="1"/>
    </xf>
    <xf numFmtId="0" fontId="54" fillId="0" borderId="1" xfId="69" applyFont="1" applyBorder="1" applyAlignment="1">
      <alignment vertical="center" wrapText="1"/>
    </xf>
    <xf numFmtId="0" fontId="34" fillId="0" borderId="3" xfId="69" applyFont="1" applyBorder="1" applyAlignment="1">
      <alignment vertical="center" wrapText="1"/>
    </xf>
    <xf numFmtId="0" fontId="7" fillId="0" borderId="0" xfId="69" applyFont="1">
      <alignment vertical="center"/>
    </xf>
    <xf numFmtId="0" fontId="6" fillId="0" borderId="0" xfId="69" applyFont="1" applyAlignment="1">
      <alignment vertical="center" wrapText="1"/>
    </xf>
    <xf numFmtId="176" fontId="34" fillId="35" borderId="5" xfId="69" applyNumberFormat="1" applyFont="1" applyFill="1" applyBorder="1" applyAlignment="1" applyProtection="1">
      <alignment horizontal="center" vertical="center" wrapText="1"/>
      <protection locked="0"/>
    </xf>
    <xf numFmtId="178" fontId="34" fillId="35" borderId="5" xfId="69" applyNumberFormat="1" applyFont="1" applyFill="1" applyBorder="1" applyAlignment="1" applyProtection="1">
      <alignment horizontal="center" vertical="center" wrapText="1"/>
      <protection locked="0"/>
    </xf>
    <xf numFmtId="176" fontId="34" fillId="35" borderId="5" xfId="71" applyNumberFormat="1" applyFont="1" applyFill="1" applyBorder="1" applyAlignment="1" applyProtection="1">
      <alignment horizontal="center" vertical="center" wrapText="1"/>
      <protection locked="0"/>
    </xf>
    <xf numFmtId="178" fontId="34" fillId="35" borderId="5" xfId="71" applyNumberFormat="1" applyFont="1" applyFill="1" applyBorder="1" applyAlignment="1" applyProtection="1">
      <alignment horizontal="center" vertical="center" wrapText="1"/>
      <protection locked="0"/>
    </xf>
    <xf numFmtId="0" fontId="49" fillId="0" borderId="0" xfId="69" applyFont="1" applyProtection="1">
      <alignment vertical="center"/>
    </xf>
    <xf numFmtId="0" fontId="49" fillId="0" borderId="0" xfId="69" applyFont="1" applyAlignment="1" applyProtection="1">
      <alignment horizontal="center" vertical="center"/>
    </xf>
    <xf numFmtId="0" fontId="49" fillId="0" borderId="0" xfId="69" applyFont="1" applyFill="1" applyAlignment="1" applyProtection="1">
      <alignment horizontal="center" vertical="center"/>
    </xf>
    <xf numFmtId="176" fontId="49" fillId="36" borderId="0" xfId="68" applyNumberFormat="1" applyFont="1" applyFill="1" applyAlignment="1" applyProtection="1">
      <alignment horizontal="right" vertical="center"/>
    </xf>
    <xf numFmtId="176" fontId="49" fillId="36" borderId="0" xfId="69" applyNumberFormat="1" applyFont="1" applyFill="1" applyAlignment="1" applyProtection="1">
      <alignment horizontal="right" vertical="center"/>
    </xf>
    <xf numFmtId="0" fontId="55" fillId="0" borderId="0" xfId="69" applyFont="1" applyAlignment="1">
      <alignment vertical="center" wrapText="1"/>
    </xf>
    <xf numFmtId="0" fontId="47" fillId="0" borderId="0" xfId="69" applyFont="1" applyFill="1" applyAlignment="1" applyProtection="1">
      <alignment horizontal="right" vertical="center"/>
    </xf>
    <xf numFmtId="0" fontId="48" fillId="0" borderId="0" xfId="69" applyFont="1" applyAlignment="1">
      <alignment horizontal="center" vertical="center"/>
    </xf>
    <xf numFmtId="176" fontId="34" fillId="0" borderId="5" xfId="69" applyNumberFormat="1" applyFont="1" applyFill="1" applyBorder="1" applyAlignment="1" applyProtection="1">
      <alignment horizontal="center" vertical="center" wrapText="1"/>
    </xf>
    <xf numFmtId="179" fontId="34" fillId="35" borderId="5" xfId="69" applyNumberFormat="1" applyFont="1" applyFill="1" applyBorder="1" applyAlignment="1" applyProtection="1">
      <alignment horizontal="center" vertical="center" wrapText="1"/>
      <protection locked="0"/>
    </xf>
    <xf numFmtId="0" fontId="5" fillId="0" borderId="0" xfId="69" applyFont="1" applyAlignment="1">
      <alignment vertical="center" wrapText="1"/>
    </xf>
    <xf numFmtId="0" fontId="57" fillId="0" borderId="0" xfId="69" applyFont="1" applyAlignment="1">
      <alignment horizontal="left" vertical="center"/>
    </xf>
    <xf numFmtId="0" fontId="58" fillId="38" borderId="28" xfId="0" applyFont="1" applyFill="1" applyBorder="1">
      <alignment vertical="center"/>
    </xf>
    <xf numFmtId="180" fontId="58" fillId="38" borderId="28" xfId="0" applyNumberFormat="1" applyFont="1" applyFill="1" applyBorder="1">
      <alignment vertical="center"/>
    </xf>
    <xf numFmtId="0" fontId="58" fillId="38" borderId="0" xfId="0" applyFont="1" applyFill="1" applyAlignment="1">
      <alignment vertical="center" wrapText="1"/>
    </xf>
    <xf numFmtId="0" fontId="58" fillId="38" borderId="28" xfId="0" applyFont="1" applyFill="1" applyBorder="1" applyAlignment="1">
      <alignment vertical="center" wrapText="1"/>
    </xf>
    <xf numFmtId="49" fontId="58" fillId="38" borderId="28" xfId="0" applyNumberFormat="1" applyFont="1" applyFill="1" applyBorder="1" applyAlignment="1">
      <alignment vertical="center" wrapText="1"/>
    </xf>
    <xf numFmtId="0" fontId="58" fillId="38" borderId="29" xfId="0" applyFont="1" applyFill="1" applyBorder="1" applyAlignment="1">
      <alignment vertical="center" wrapText="1"/>
    </xf>
    <xf numFmtId="0" fontId="58" fillId="39" borderId="0" xfId="0" applyFont="1" applyFill="1" applyAlignment="1">
      <alignment vertical="center" wrapText="1"/>
    </xf>
    <xf numFmtId="0" fontId="58" fillId="39" borderId="0" xfId="0" applyFont="1" applyFill="1">
      <alignment vertical="center"/>
    </xf>
    <xf numFmtId="0" fontId="58" fillId="40" borderId="0" xfId="0" applyFont="1" applyFill="1" applyAlignment="1">
      <alignment horizontal="center" vertical="center"/>
    </xf>
    <xf numFmtId="0" fontId="0" fillId="0" borderId="0" xfId="0" applyAlignment="1">
      <alignment vertical="center" wrapText="1"/>
    </xf>
    <xf numFmtId="0" fontId="5" fillId="0" borderId="0" xfId="69" applyFont="1">
      <alignment vertical="center"/>
    </xf>
    <xf numFmtId="0" fontId="49" fillId="36" borderId="0" xfId="69" applyFont="1" applyFill="1" applyAlignment="1" applyProtection="1">
      <alignment horizontal="right" vertical="center"/>
    </xf>
    <xf numFmtId="176" fontId="11" fillId="0" borderId="0" xfId="69" applyNumberFormat="1">
      <alignment vertical="center"/>
    </xf>
    <xf numFmtId="0" fontId="65" fillId="0" borderId="0" xfId="69" applyFont="1" applyAlignment="1"/>
    <xf numFmtId="0" fontId="61" fillId="35" borderId="0" xfId="69" applyFont="1" applyFill="1" applyAlignment="1" applyProtection="1">
      <alignment horizontal="center" vertical="center"/>
      <protection locked="0"/>
    </xf>
    <xf numFmtId="181" fontId="34" fillId="35" borderId="5" xfId="69" applyNumberFormat="1" applyFont="1" applyFill="1" applyBorder="1" applyAlignment="1" applyProtection="1">
      <alignment horizontal="center" vertical="center" wrapText="1"/>
      <protection locked="0"/>
    </xf>
    <xf numFmtId="181" fontId="34" fillId="35" borderId="5" xfId="71" applyNumberFormat="1" applyFont="1" applyFill="1" applyBorder="1" applyAlignment="1" applyProtection="1">
      <alignment horizontal="center" vertical="center" wrapText="1"/>
      <protection locked="0"/>
    </xf>
    <xf numFmtId="14" fontId="0" fillId="0" borderId="0" xfId="0" applyNumberFormat="1">
      <alignment vertical="center"/>
    </xf>
    <xf numFmtId="0" fontId="3" fillId="0" borderId="0" xfId="69" applyFont="1" applyAlignment="1">
      <alignment vertical="center" wrapText="1"/>
    </xf>
    <xf numFmtId="0" fontId="61" fillId="41" borderId="0" xfId="69" applyFont="1" applyFill="1" applyAlignment="1">
      <alignment horizontal="center" vertical="center"/>
    </xf>
    <xf numFmtId="0" fontId="48" fillId="0" borderId="0" xfId="69" applyFont="1" applyAlignment="1">
      <alignment horizontal="center" vertical="center" wrapText="1"/>
    </xf>
    <xf numFmtId="0" fontId="48" fillId="0" borderId="0" xfId="69" applyFont="1" applyAlignment="1">
      <alignment horizontal="center" vertical="center"/>
    </xf>
    <xf numFmtId="0" fontId="34" fillId="0" borderId="24" xfId="69" applyFont="1" applyBorder="1" applyAlignment="1">
      <alignment horizontal="center" vertical="center" wrapText="1"/>
    </xf>
    <xf numFmtId="0" fontId="34" fillId="0" borderId="25" xfId="69" applyFont="1" applyBorder="1" applyAlignment="1">
      <alignment horizontal="center" vertical="center" wrapText="1"/>
    </xf>
    <xf numFmtId="0" fontId="49" fillId="0" borderId="0" xfId="69" applyFont="1" applyAlignment="1" applyProtection="1">
      <alignment vertical="center" wrapText="1"/>
    </xf>
    <xf numFmtId="0" fontId="34" fillId="37" borderId="3" xfId="72" applyFont="1" applyFill="1" applyBorder="1" applyAlignment="1">
      <alignment horizontal="center" vertical="center" wrapText="1"/>
    </xf>
    <xf numFmtId="0" fontId="34" fillId="37" borderId="2" xfId="72" applyFont="1" applyFill="1" applyBorder="1" applyAlignment="1">
      <alignment horizontal="center" vertical="center" wrapText="1"/>
    </xf>
    <xf numFmtId="0" fontId="34" fillId="0" borderId="3" xfId="69" applyFont="1" applyBorder="1" applyAlignment="1">
      <alignment horizontal="center" vertical="center" wrapText="1"/>
    </xf>
    <xf numFmtId="0" fontId="34" fillId="0" borderId="1" xfId="69" applyFont="1" applyBorder="1" applyAlignment="1">
      <alignment horizontal="center" vertical="center" wrapText="1"/>
    </xf>
    <xf numFmtId="0" fontId="34" fillId="0" borderId="2" xfId="69" applyFont="1" applyBorder="1" applyAlignment="1">
      <alignment horizontal="center" vertical="center" wrapText="1"/>
    </xf>
    <xf numFmtId="0" fontId="52" fillId="0" borderId="3" xfId="69" applyFont="1" applyBorder="1" applyAlignment="1">
      <alignment horizontal="center" vertical="center" wrapText="1"/>
    </xf>
    <xf numFmtId="0" fontId="52" fillId="0" borderId="1" xfId="69" applyFont="1" applyBorder="1" applyAlignment="1">
      <alignment horizontal="center" vertical="center" wrapText="1"/>
    </xf>
    <xf numFmtId="0" fontId="52" fillId="0" borderId="2" xfId="69" applyFont="1" applyBorder="1" applyAlignment="1">
      <alignment horizontal="center" vertical="center" wrapText="1"/>
    </xf>
    <xf numFmtId="0" fontId="34" fillId="0" borderId="5" xfId="69" applyFont="1" applyFill="1" applyBorder="1" applyAlignment="1">
      <alignment horizontal="center" vertical="center" wrapText="1"/>
    </xf>
    <xf numFmtId="0" fontId="49" fillId="0" borderId="6" xfId="69" applyFont="1" applyBorder="1" applyAlignment="1" applyProtection="1">
      <alignment vertical="center" wrapText="1"/>
    </xf>
    <xf numFmtId="0" fontId="34" fillId="0" borderId="3" xfId="69" applyFont="1" applyFill="1" applyBorder="1" applyAlignment="1">
      <alignment horizontal="center" vertical="center" wrapText="1"/>
    </xf>
    <xf numFmtId="0" fontId="34" fillId="0" borderId="1" xfId="69" applyFont="1" applyFill="1" applyBorder="1" applyAlignment="1">
      <alignment horizontal="center" vertical="center" wrapText="1"/>
    </xf>
    <xf numFmtId="0" fontId="41" fillId="0" borderId="6" xfId="69" applyFont="1" applyBorder="1" applyAlignment="1">
      <alignment horizontal="left" vertical="center" wrapText="1"/>
    </xf>
    <xf numFmtId="0" fontId="41" fillId="0" borderId="6" xfId="69" applyFont="1" applyBorder="1" applyAlignment="1">
      <alignment horizontal="left" vertical="center"/>
    </xf>
    <xf numFmtId="0" fontId="34" fillId="37" borderId="4" xfId="69" applyFont="1" applyFill="1" applyBorder="1" applyAlignment="1">
      <alignment horizontal="center" vertical="center" wrapText="1"/>
    </xf>
    <xf numFmtId="0" fontId="34" fillId="37" borderId="26" xfId="69" applyFont="1" applyFill="1" applyBorder="1" applyAlignment="1">
      <alignment horizontal="center" vertical="center" wrapText="1"/>
    </xf>
    <xf numFmtId="177" fontId="34" fillId="0" borderId="24" xfId="71" applyNumberFormat="1" applyFont="1" applyBorder="1" applyAlignment="1">
      <alignment horizontal="center" vertical="center" wrapText="1"/>
    </xf>
    <xf numFmtId="177" fontId="34" fillId="0" borderId="25" xfId="71" applyNumberFormat="1" applyFont="1" applyBorder="1" applyAlignment="1">
      <alignment horizontal="center" vertical="center" wrapText="1"/>
    </xf>
    <xf numFmtId="0" fontId="6" fillId="0" borderId="27" xfId="69" applyFont="1" applyBorder="1" applyAlignment="1">
      <alignment horizontal="left" vertical="center" wrapText="1"/>
    </xf>
    <xf numFmtId="0" fontId="8" fillId="0" borderId="27" xfId="69" applyFont="1" applyBorder="1" applyAlignment="1">
      <alignment horizontal="left" vertical="center"/>
    </xf>
    <xf numFmtId="0" fontId="16" fillId="0" borderId="19" xfId="58" applyBorder="1" applyAlignment="1">
      <alignment horizontal="center" vertical="center"/>
    </xf>
    <xf numFmtId="0" fontId="16" fillId="0" borderId="16" xfId="58" applyBorder="1" applyAlignment="1">
      <alignment horizontal="center" vertical="center"/>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19">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auto="1"/>
      </font>
      <fill>
        <patternFill>
          <bgColor theme="9" tint="0.59996337778862885"/>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3366FF"/>
      <color rgb="FF0099FF"/>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99ED1-2722-4E65-B439-260C1089ED85}">
  <sheetPr>
    <tabColor theme="4"/>
    <pageSetUpPr fitToPage="1"/>
  </sheetPr>
  <dimension ref="A1:N26"/>
  <sheetViews>
    <sheetView tabSelected="1" view="pageBreakPreview" zoomScale="66" zoomScaleNormal="85" zoomScaleSheetLayoutView="66" workbookViewId="0">
      <selection activeCell="E4" sqref="E4"/>
    </sheetView>
  </sheetViews>
  <sheetFormatPr defaultColWidth="9" defaultRowHeight="13.2"/>
  <cols>
    <col min="1" max="1" width="47.77734375" style="6" customWidth="1"/>
    <col min="2" max="4" width="15.109375" style="14" customWidth="1"/>
    <col min="5" max="5" width="25.5546875" style="14" customWidth="1"/>
    <col min="6" max="6" width="81.33203125" style="6" customWidth="1"/>
    <col min="7" max="7" width="23.44140625" style="6" customWidth="1"/>
    <col min="8" max="8" width="167.88671875" style="7" customWidth="1"/>
    <col min="9" max="14" width="14.6640625" style="6" customWidth="1"/>
    <col min="15" max="15" width="18.88671875" style="6" customWidth="1"/>
    <col min="16" max="16" width="9" style="6"/>
    <col min="17" max="23" width="9" style="6" customWidth="1"/>
    <col min="24" max="16384" width="9" style="6"/>
  </cols>
  <sheetData>
    <row r="1" spans="1:14" ht="25.5" customHeight="1">
      <c r="A1" s="5" t="s">
        <v>157</v>
      </c>
      <c r="B1" s="12"/>
      <c r="C1" s="21"/>
      <c r="D1" s="22"/>
      <c r="E1" s="21"/>
      <c r="F1" s="5"/>
      <c r="G1" s="23"/>
    </row>
    <row r="2" spans="1:14" ht="46.5" customHeight="1">
      <c r="A2" s="81" t="s">
        <v>119</v>
      </c>
      <c r="B2" s="82"/>
      <c r="C2" s="82"/>
      <c r="D2" s="82"/>
      <c r="E2" s="82"/>
      <c r="F2" s="82"/>
      <c r="G2" s="82"/>
      <c r="H2" s="34" t="s">
        <v>50</v>
      </c>
    </row>
    <row r="3" spans="1:14" ht="25.5" customHeight="1">
      <c r="A3" s="49" t="s">
        <v>160</v>
      </c>
      <c r="B3" s="56"/>
      <c r="C3" s="56"/>
      <c r="D3" s="56"/>
      <c r="E3" s="75"/>
      <c r="F3" s="60"/>
      <c r="G3" s="80"/>
      <c r="H3" s="59" t="s">
        <v>147</v>
      </c>
    </row>
    <row r="4" spans="1:14" ht="32.25" customHeight="1">
      <c r="A4" s="49" t="s">
        <v>161</v>
      </c>
      <c r="B4" s="50"/>
      <c r="C4" s="50"/>
      <c r="D4" s="50"/>
      <c r="E4" s="72" t="str">
        <f>IF(E3="","",_xlfn.XLOOKUP(E3,申請内容!I:I,申請内容!G:G,""))</f>
        <v/>
      </c>
      <c r="F4" s="49" t="s">
        <v>111</v>
      </c>
      <c r="G4" s="52">
        <f>SUM($G$11:$G$15)</f>
        <v>0</v>
      </c>
      <c r="H4" s="59" t="s">
        <v>150</v>
      </c>
    </row>
    <row r="5" spans="1:14" ht="76.5" customHeight="1">
      <c r="A5" s="49" t="s">
        <v>1557</v>
      </c>
      <c r="B5" s="50"/>
      <c r="C5" s="50"/>
      <c r="D5" s="50"/>
      <c r="E5" s="72" t="str">
        <f>IF(E3="","",_xlfn.XLOOKUP(E3,申請内容!I:I,申請内容!F:F,""))</f>
        <v/>
      </c>
      <c r="F5" s="54" t="s">
        <v>145</v>
      </c>
      <c r="G5" s="39">
        <v>0</v>
      </c>
      <c r="H5" s="79" t="s">
        <v>1558</v>
      </c>
    </row>
    <row r="6" spans="1:14" ht="45.75" customHeight="1">
      <c r="A6" s="85" t="s">
        <v>1562</v>
      </c>
      <c r="B6" s="85"/>
      <c r="C6" s="85"/>
      <c r="D6" s="85"/>
      <c r="E6" s="38" t="s">
        <v>1560</v>
      </c>
      <c r="F6" s="33" t="s">
        <v>118</v>
      </c>
      <c r="G6" s="52">
        <f>ROUNDDOWN(G4-G5,-3)</f>
        <v>0</v>
      </c>
      <c r="H6" s="79" t="s">
        <v>1559</v>
      </c>
      <c r="I6" s="43" t="s">
        <v>126</v>
      </c>
      <c r="J6" s="43" t="s">
        <v>127</v>
      </c>
      <c r="K6" s="71" t="s">
        <v>149</v>
      </c>
    </row>
    <row r="7" spans="1:14" ht="41.25" customHeight="1">
      <c r="A7" s="49" t="s">
        <v>129</v>
      </c>
      <c r="B7" s="51"/>
      <c r="C7" s="51"/>
      <c r="D7" s="51"/>
      <c r="E7" s="52" t="str">
        <f>IF(G6&gt;=G7,"○","×")</f>
        <v>×</v>
      </c>
      <c r="F7" s="49" t="s">
        <v>148</v>
      </c>
      <c r="G7" s="52" t="str">
        <f>IF(E3="","",_xlfn.XLOOKUP(E3,申請内容!I:I,申請内容!K:K,""))</f>
        <v/>
      </c>
      <c r="H7" s="59" t="s">
        <v>151</v>
      </c>
    </row>
    <row r="8" spans="1:14" ht="56.4" customHeight="1">
      <c r="A8" s="95" t="s">
        <v>1564</v>
      </c>
      <c r="B8" s="95"/>
      <c r="C8" s="95"/>
      <c r="D8" s="95"/>
      <c r="E8" s="53" t="str">
        <f>IF(E3="","",IF(E6="×",0,G7-G8))</f>
        <v/>
      </c>
      <c r="F8" s="49" t="s">
        <v>128</v>
      </c>
      <c r="G8" s="52" t="str">
        <f>IF(E3="","",IF(E6="×",G7,IF(ROUNDDOWN(G7-G6,-3)&lt;=0,0,ROUNDDOWN(G7-G6,-3))))</f>
        <v/>
      </c>
      <c r="H8" s="44" t="s">
        <v>132</v>
      </c>
    </row>
    <row r="9" spans="1:14" ht="41.25" customHeight="1">
      <c r="A9" s="37" t="s">
        <v>124</v>
      </c>
      <c r="B9" s="88" t="s">
        <v>125</v>
      </c>
      <c r="C9" s="89"/>
      <c r="D9" s="89"/>
      <c r="E9" s="90"/>
      <c r="F9" s="94" t="s">
        <v>54</v>
      </c>
      <c r="G9" s="94"/>
      <c r="H9" s="8"/>
    </row>
    <row r="10" spans="1:14" s="31" customFormat="1" ht="66" customHeight="1">
      <c r="A10" s="28" t="s">
        <v>108</v>
      </c>
      <c r="B10" s="29" t="s">
        <v>98</v>
      </c>
      <c r="C10" s="29" t="s">
        <v>109</v>
      </c>
      <c r="D10" s="29" t="s">
        <v>97</v>
      </c>
      <c r="E10" s="29" t="s">
        <v>133</v>
      </c>
      <c r="F10" s="86" t="s">
        <v>112</v>
      </c>
      <c r="G10" s="87"/>
      <c r="H10" s="30" t="s">
        <v>99</v>
      </c>
    </row>
    <row r="11" spans="1:14" ht="50.25" customHeight="1">
      <c r="A11" s="11" t="s">
        <v>121</v>
      </c>
      <c r="B11" s="76"/>
      <c r="C11" s="45"/>
      <c r="D11" s="46"/>
      <c r="E11" s="45"/>
      <c r="F11" s="11"/>
      <c r="G11" s="27">
        <f>B11*C11*D11</f>
        <v>0</v>
      </c>
      <c r="H11" s="15" t="s">
        <v>137</v>
      </c>
      <c r="I11" s="6">
        <v>6</v>
      </c>
      <c r="J11" s="6">
        <v>5</v>
      </c>
      <c r="K11" s="6">
        <v>4</v>
      </c>
      <c r="L11" s="6">
        <v>3</v>
      </c>
      <c r="M11" s="6">
        <v>2</v>
      </c>
      <c r="N11" s="6">
        <v>1</v>
      </c>
    </row>
    <row r="12" spans="1:14" ht="57" customHeight="1">
      <c r="A12" s="11" t="s">
        <v>122</v>
      </c>
      <c r="B12" s="76"/>
      <c r="C12" s="45"/>
      <c r="D12" s="46"/>
      <c r="E12" s="45"/>
      <c r="F12" s="11"/>
      <c r="G12" s="27">
        <f t="shared" ref="G12:G13" si="0">B12*C12*D12</f>
        <v>0</v>
      </c>
      <c r="H12" s="15" t="s">
        <v>134</v>
      </c>
    </row>
    <row r="13" spans="1:14" ht="80.25" customHeight="1">
      <c r="A13" s="11" t="s">
        <v>143</v>
      </c>
      <c r="B13" s="76"/>
      <c r="C13" s="45"/>
      <c r="D13" s="46"/>
      <c r="E13" s="32"/>
      <c r="F13" s="11"/>
      <c r="G13" s="27">
        <f t="shared" si="0"/>
        <v>0</v>
      </c>
      <c r="H13" s="15" t="s">
        <v>135</v>
      </c>
    </row>
    <row r="14" spans="1:14" ht="50.1" customHeight="1">
      <c r="A14" s="11" t="s">
        <v>123</v>
      </c>
      <c r="B14" s="76"/>
      <c r="C14" s="45"/>
      <c r="D14" s="58"/>
      <c r="E14" s="40"/>
      <c r="F14" s="41"/>
      <c r="G14" s="24">
        <f>B14*C14*D14</f>
        <v>0</v>
      </c>
      <c r="H14" s="15" t="s">
        <v>136</v>
      </c>
      <c r="I14" s="6">
        <v>4</v>
      </c>
      <c r="J14" s="6">
        <v>3</v>
      </c>
      <c r="K14" s="6">
        <v>2</v>
      </c>
      <c r="L14" s="6">
        <v>1</v>
      </c>
    </row>
    <row r="15" spans="1:14" ht="73.5" customHeight="1">
      <c r="A15" s="83"/>
      <c r="B15" s="84"/>
      <c r="C15" s="84"/>
      <c r="D15" s="84"/>
      <c r="E15" s="84"/>
      <c r="F15" s="42" t="s">
        <v>146</v>
      </c>
      <c r="G15" s="57">
        <f>'別紙（2.0％超部分算定シート）'!I4+'別紙（2.0％超部分算定シート）'!I5+'別紙（2.0％超部分算定シート）'!I6</f>
        <v>0</v>
      </c>
      <c r="H15" s="15" t="s">
        <v>117</v>
      </c>
      <c r="I15" s="74" t="s">
        <v>152</v>
      </c>
      <c r="J15" s="74" t="s">
        <v>153</v>
      </c>
    </row>
    <row r="16" spans="1:14" ht="55.5" customHeight="1">
      <c r="A16" s="91" t="str">
        <f>IF(G4=0,L16,IF(E3="",L16,IF(K16&gt;0,M16,N16)))</f>
        <v>以下、補助金を活用した、個別職種の賃金改善の内容について記載してください。
政策上の必要性から把握するものであり、補助金の交付額には影響しません。職種ごとの賃金改善の総額と医療機関等全体の賃金改善の総額が一致しなくても差し支えありません。</v>
      </c>
      <c r="B16" s="92"/>
      <c r="C16" s="92"/>
      <c r="D16" s="92"/>
      <c r="E16" s="92"/>
      <c r="F16" s="92"/>
      <c r="G16" s="93"/>
      <c r="H16" s="15"/>
      <c r="I16" s="73" t="e">
        <f>SUM(#REF!,#REF!,G18:G21,#REF!,G23:G26,#REF!,#REF!)</f>
        <v>#REF!</v>
      </c>
      <c r="J16" s="73" t="e">
        <f>SUM(#REF!,G18:G21,#REF!,#REF!,#REF!,#REF!,#REF!,#REF!)</f>
        <v>#REF!</v>
      </c>
      <c r="K16" s="6" t="str">
        <f>IF(G4&gt;0,IF(OR(MID(E3,4,1)="B",MID(E3,4,1)="C"),I16,IF(MID(E3,4,1)="D",J16,"")),"")</f>
        <v/>
      </c>
      <c r="L16" s="36" t="s">
        <v>156</v>
      </c>
      <c r="M16" s="36" t="s">
        <v>154</v>
      </c>
      <c r="N16" s="36" t="s">
        <v>155</v>
      </c>
    </row>
    <row r="17" spans="1:12" s="31" customFormat="1" ht="72.75" customHeight="1">
      <c r="A17" s="28" t="s">
        <v>1563</v>
      </c>
      <c r="B17" s="29" t="s">
        <v>98</v>
      </c>
      <c r="C17" s="29" t="s">
        <v>120</v>
      </c>
      <c r="D17" s="29" t="s">
        <v>97</v>
      </c>
      <c r="E17" s="29" t="s">
        <v>142</v>
      </c>
      <c r="F17" s="86" t="s">
        <v>112</v>
      </c>
      <c r="G17" s="87"/>
      <c r="H17" s="30" t="s">
        <v>99</v>
      </c>
    </row>
    <row r="18" spans="1:12" ht="50.25" customHeight="1">
      <c r="A18" s="11" t="s">
        <v>121</v>
      </c>
      <c r="B18" s="76"/>
      <c r="C18" s="45"/>
      <c r="D18" s="46"/>
      <c r="E18" s="45"/>
      <c r="F18" s="11"/>
      <c r="G18" s="27">
        <f t="shared" ref="G18:G25" si="1">B18*C18*D18</f>
        <v>0</v>
      </c>
      <c r="H18" s="15" t="s">
        <v>139</v>
      </c>
    </row>
    <row r="19" spans="1:12" ht="57" customHeight="1">
      <c r="A19" s="11" t="s">
        <v>122</v>
      </c>
      <c r="B19" s="76"/>
      <c r="C19" s="45"/>
      <c r="D19" s="46"/>
      <c r="E19" s="45"/>
      <c r="F19" s="11"/>
      <c r="G19" s="27">
        <f t="shared" si="1"/>
        <v>0</v>
      </c>
      <c r="H19" s="15" t="s">
        <v>140</v>
      </c>
    </row>
    <row r="20" spans="1:12" ht="80.25" customHeight="1">
      <c r="A20" s="11" t="s">
        <v>143</v>
      </c>
      <c r="B20" s="76"/>
      <c r="C20" s="45"/>
      <c r="D20" s="46"/>
      <c r="E20" s="32"/>
      <c r="F20" s="11"/>
      <c r="G20" s="27">
        <f t="shared" si="1"/>
        <v>0</v>
      </c>
      <c r="H20" s="15" t="s">
        <v>141</v>
      </c>
    </row>
    <row r="21" spans="1:12" ht="39" customHeight="1">
      <c r="A21" s="11" t="s">
        <v>123</v>
      </c>
      <c r="B21" s="76"/>
      <c r="C21" s="45"/>
      <c r="D21" s="58"/>
      <c r="E21" s="40"/>
      <c r="F21" s="41"/>
      <c r="G21" s="24">
        <f>B21*C21*D21</f>
        <v>0</v>
      </c>
      <c r="H21" s="15" t="s">
        <v>138</v>
      </c>
      <c r="I21" s="6">
        <v>4</v>
      </c>
      <c r="J21" s="6">
        <v>3</v>
      </c>
      <c r="K21" s="6">
        <v>2</v>
      </c>
      <c r="L21" s="6">
        <v>1</v>
      </c>
    </row>
    <row r="22" spans="1:12" s="31" customFormat="1" ht="72.75" customHeight="1">
      <c r="A22" s="28" t="s">
        <v>1561</v>
      </c>
      <c r="B22" s="29" t="s">
        <v>98</v>
      </c>
      <c r="C22" s="29" t="s">
        <v>120</v>
      </c>
      <c r="D22" s="29" t="s">
        <v>97</v>
      </c>
      <c r="E22" s="29" t="s">
        <v>133</v>
      </c>
      <c r="F22" s="86" t="s">
        <v>112</v>
      </c>
      <c r="G22" s="87"/>
      <c r="H22" s="30" t="s">
        <v>99</v>
      </c>
    </row>
    <row r="23" spans="1:12" ht="50.25" customHeight="1">
      <c r="A23" s="11" t="s">
        <v>121</v>
      </c>
      <c r="B23" s="76"/>
      <c r="C23" s="45"/>
      <c r="D23" s="46"/>
      <c r="E23" s="45"/>
      <c r="F23" s="11"/>
      <c r="G23" s="27">
        <f t="shared" si="1"/>
        <v>0</v>
      </c>
      <c r="H23" s="15" t="s">
        <v>139</v>
      </c>
    </row>
    <row r="24" spans="1:12" ht="57" customHeight="1">
      <c r="A24" s="11" t="s">
        <v>122</v>
      </c>
      <c r="B24" s="76"/>
      <c r="C24" s="45"/>
      <c r="D24" s="46"/>
      <c r="E24" s="45"/>
      <c r="F24" s="11"/>
      <c r="G24" s="27">
        <f t="shared" si="1"/>
        <v>0</v>
      </c>
      <c r="H24" s="15" t="s">
        <v>140</v>
      </c>
    </row>
    <row r="25" spans="1:12" ht="80.25" customHeight="1">
      <c r="A25" s="11" t="s">
        <v>143</v>
      </c>
      <c r="B25" s="76"/>
      <c r="C25" s="45"/>
      <c r="D25" s="46"/>
      <c r="E25" s="32"/>
      <c r="F25" s="11"/>
      <c r="G25" s="27">
        <f t="shared" si="1"/>
        <v>0</v>
      </c>
      <c r="H25" s="15" t="s">
        <v>141</v>
      </c>
    </row>
    <row r="26" spans="1:12" ht="39.75" customHeight="1">
      <c r="A26" s="11" t="s">
        <v>123</v>
      </c>
      <c r="B26" s="76"/>
      <c r="C26" s="45"/>
      <c r="D26" s="58"/>
      <c r="E26" s="40"/>
      <c r="F26" s="41"/>
      <c r="G26" s="24">
        <f>B26*C26*D26</f>
        <v>0</v>
      </c>
      <c r="H26" s="15" t="s">
        <v>138</v>
      </c>
      <c r="I26" s="6">
        <v>4</v>
      </c>
      <c r="J26" s="6">
        <v>3</v>
      </c>
      <c r="K26" s="6">
        <v>2</v>
      </c>
      <c r="L26" s="6">
        <v>1</v>
      </c>
    </row>
  </sheetData>
  <mergeCells count="10">
    <mergeCell ref="F17:G17"/>
    <mergeCell ref="F22:G22"/>
    <mergeCell ref="A16:G16"/>
    <mergeCell ref="F9:G9"/>
    <mergeCell ref="A8:D8"/>
    <mergeCell ref="A2:G2"/>
    <mergeCell ref="A15:E15"/>
    <mergeCell ref="A6:D6"/>
    <mergeCell ref="F10:G10"/>
    <mergeCell ref="B9:E9"/>
  </mergeCells>
  <phoneticPr fontId="40"/>
  <conditionalFormatting sqref="A11:A13">
    <cfRule type="expression" dxfId="18" priority="53">
      <formula>#REF!="×"</formula>
    </cfRule>
  </conditionalFormatting>
  <conditionalFormatting sqref="A18:A19">
    <cfRule type="expression" dxfId="17" priority="50">
      <formula>#REF!="×"</formula>
    </cfRule>
  </conditionalFormatting>
  <conditionalFormatting sqref="A23:A24">
    <cfRule type="expression" dxfId="16" priority="48">
      <formula>#REF!="×"</formula>
    </cfRule>
  </conditionalFormatting>
  <conditionalFormatting sqref="A14:G14">
    <cfRule type="expression" dxfId="15" priority="42">
      <formula>#REF!="×"</formula>
    </cfRule>
  </conditionalFormatting>
  <conditionalFormatting sqref="A21:C21 E21:G21">
    <cfRule type="expression" dxfId="14" priority="38">
      <formula>#REF!="×"</formula>
    </cfRule>
  </conditionalFormatting>
  <conditionalFormatting sqref="A26:C26 E26:G26">
    <cfRule type="expression" dxfId="13" priority="36">
      <formula>#REF!="×"</formula>
    </cfRule>
  </conditionalFormatting>
  <conditionalFormatting sqref="B11:E12 F11:G13 B13:D13 A15:A16 F18:G20 B18:C20 F23:G25 B23:C25 E18:E19 E23:E24">
    <cfRule type="expression" dxfId="12" priority="176">
      <formula>#REF!="×"</formula>
    </cfRule>
  </conditionalFormatting>
  <conditionalFormatting sqref="F15:G15">
    <cfRule type="expression" dxfId="11" priority="34">
      <formula>#REF!="×"</formula>
    </cfRule>
  </conditionalFormatting>
  <conditionalFormatting sqref="A25 A20">
    <cfRule type="expression" dxfId="10" priority="33">
      <formula>#REF!="×"</formula>
    </cfRule>
  </conditionalFormatting>
  <conditionalFormatting sqref="D21">
    <cfRule type="expression" dxfId="9" priority="17">
      <formula>#REF!="×"</formula>
    </cfRule>
  </conditionalFormatting>
  <conditionalFormatting sqref="D18:D20">
    <cfRule type="expression" dxfId="8" priority="18">
      <formula>#REF!="×"</formula>
    </cfRule>
  </conditionalFormatting>
  <conditionalFormatting sqref="D26">
    <cfRule type="expression" dxfId="7" priority="13">
      <formula>#REF!="×"</formula>
    </cfRule>
  </conditionalFormatting>
  <conditionalFormatting sqref="D23:D25">
    <cfRule type="expression" dxfId="6" priority="14">
      <formula>#REF!="×"</formula>
    </cfRule>
  </conditionalFormatting>
  <dataValidations count="3">
    <dataValidation type="list" allowBlank="1" showInputMessage="1" showErrorMessage="1" sqref="D14 D26 D21" xr:uid="{14A38159-5CDE-4E8B-AA4E-157579BCFD9A}">
      <formula1>$I$14:$M$14</formula1>
    </dataValidation>
    <dataValidation type="list" allowBlank="1" showInputMessage="1" showErrorMessage="1" sqref="E6" xr:uid="{FA3FB731-4F54-49B7-8D61-0611F41E2734}">
      <formula1>"○,×"</formula1>
    </dataValidation>
    <dataValidation type="list" allowBlank="1" showInputMessage="1" showErrorMessage="1" sqref="D11:D13 D23:D25 D18:D20" xr:uid="{13A24DE8-E237-4734-83CB-2B20D92B4518}">
      <formula1>$I$11:$O$11</formula1>
    </dataValidation>
  </dataValidations>
  <printOptions horizontalCentered="1"/>
  <pageMargins left="0.70866141732283472" right="0.70866141732283472" top="0.55118110236220474" bottom="0.35433070866141736" header="0.31496062992125984" footer="0.11811023622047245"/>
  <pageSetup paperSize="9" scale="59" fitToHeight="0" orientation="landscape" r:id="rId1"/>
  <rowBreaks count="3" manualBreakCount="3">
    <brk id="15" max="10" man="1"/>
    <brk id="16" max="10" man="1"/>
    <brk id="21" max="6"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2683-6E6F-4CD9-A3C8-5CE306609936}">
  <sheetPr>
    <tabColor theme="4"/>
    <pageSetUpPr fitToPage="1"/>
  </sheetPr>
  <dimension ref="A1:P9"/>
  <sheetViews>
    <sheetView view="pageBreakPreview" zoomScale="90" zoomScaleNormal="115" zoomScaleSheetLayoutView="90" workbookViewId="0">
      <selection activeCell="F4" sqref="F4:H5"/>
    </sheetView>
  </sheetViews>
  <sheetFormatPr defaultColWidth="9" defaultRowHeight="13.2"/>
  <cols>
    <col min="1" max="1" width="37.88671875" style="6" customWidth="1"/>
    <col min="2" max="5" width="15.109375" style="14" customWidth="1"/>
    <col min="6" max="6" width="16.44140625" style="14" customWidth="1"/>
    <col min="7" max="7" width="24.21875" style="14" customWidth="1"/>
    <col min="8" max="8" width="19.77734375" style="14" customWidth="1"/>
    <col min="9" max="9" width="42.109375" style="6" customWidth="1"/>
    <col min="10" max="10" width="187.21875" style="7" customWidth="1"/>
    <col min="11" max="16" width="14.6640625" style="6" customWidth="1"/>
    <col min="17" max="17" width="18.88671875" style="6" customWidth="1"/>
    <col min="18" max="18" width="9" style="6"/>
    <col min="19" max="25" width="9" style="6" customWidth="1"/>
    <col min="26" max="16384" width="9" style="6"/>
  </cols>
  <sheetData>
    <row r="1" spans="1:16" ht="73.5" customHeight="1">
      <c r="A1" s="36" t="s">
        <v>130</v>
      </c>
      <c r="B1" s="98" t="s">
        <v>144</v>
      </c>
      <c r="C1" s="99"/>
      <c r="D1" s="99"/>
      <c r="E1" s="99"/>
      <c r="F1" s="99"/>
      <c r="G1" s="99"/>
      <c r="H1" s="99"/>
      <c r="I1" s="55"/>
    </row>
    <row r="2" spans="1:16" ht="41.25" customHeight="1">
      <c r="A2" s="96" t="s">
        <v>110</v>
      </c>
      <c r="B2" s="97"/>
      <c r="C2" s="97"/>
      <c r="D2" s="97"/>
      <c r="E2" s="97"/>
      <c r="F2" s="97"/>
      <c r="G2" s="97"/>
      <c r="H2" s="97"/>
      <c r="I2" s="100" t="s">
        <v>54</v>
      </c>
      <c r="J2" s="8"/>
    </row>
    <row r="3" spans="1:16" ht="72.75" customHeight="1">
      <c r="A3" s="9" t="s">
        <v>116</v>
      </c>
      <c r="B3" s="13" t="s">
        <v>102</v>
      </c>
      <c r="C3" s="13" t="s">
        <v>103</v>
      </c>
      <c r="D3" s="13" t="s">
        <v>101</v>
      </c>
      <c r="E3" s="13" t="s">
        <v>104</v>
      </c>
      <c r="F3" s="13" t="s">
        <v>105</v>
      </c>
      <c r="G3" s="13" t="s">
        <v>107</v>
      </c>
      <c r="H3" s="13" t="s">
        <v>106</v>
      </c>
      <c r="I3" s="101"/>
      <c r="J3" s="15" t="s">
        <v>99</v>
      </c>
    </row>
    <row r="4" spans="1:16" ht="84.75" customHeight="1">
      <c r="A4" s="11" t="s">
        <v>113</v>
      </c>
      <c r="B4" s="45"/>
      <c r="C4" s="45"/>
      <c r="D4" s="25" t="e">
        <f>C4/B4</f>
        <v>#DIV/0!</v>
      </c>
      <c r="E4" s="26" t="e">
        <f>(D4-0.02)*B4</f>
        <v>#DIV/0!</v>
      </c>
      <c r="F4" s="47"/>
      <c r="G4" s="48"/>
      <c r="H4" s="77"/>
      <c r="I4" s="27">
        <f>F4*G4*H4</f>
        <v>0</v>
      </c>
      <c r="J4" s="15"/>
      <c r="K4" s="6">
        <v>6</v>
      </c>
      <c r="L4" s="6">
        <v>5</v>
      </c>
      <c r="M4" s="6">
        <v>4</v>
      </c>
      <c r="N4" s="6">
        <v>3</v>
      </c>
      <c r="O4" s="6">
        <v>2</v>
      </c>
      <c r="P4" s="6">
        <v>1</v>
      </c>
    </row>
    <row r="5" spans="1:16" ht="93.75" customHeight="1">
      <c r="A5" s="11" t="s">
        <v>114</v>
      </c>
      <c r="B5" s="45"/>
      <c r="C5" s="45"/>
      <c r="D5" s="25" t="e">
        <f>C5/B5</f>
        <v>#DIV/0!</v>
      </c>
      <c r="E5" s="26" t="e">
        <f>(D5-0.02)*B5</f>
        <v>#DIV/0!</v>
      </c>
      <c r="F5" s="47"/>
      <c r="G5" s="48"/>
      <c r="H5" s="77"/>
      <c r="I5" s="27">
        <f>F5*G5*H5</f>
        <v>0</v>
      </c>
      <c r="J5" s="15"/>
    </row>
    <row r="6" spans="1:16" ht="90" customHeight="1">
      <c r="A6" s="11" t="s">
        <v>115</v>
      </c>
      <c r="B6" s="102"/>
      <c r="C6" s="103"/>
      <c r="D6" s="103"/>
      <c r="E6" s="103"/>
      <c r="F6" s="103"/>
      <c r="G6" s="103"/>
      <c r="H6" s="103"/>
      <c r="I6" s="45">
        <v>0</v>
      </c>
      <c r="J6" s="15"/>
    </row>
    <row r="7" spans="1:16" ht="60.75" customHeight="1">
      <c r="A7" s="104" t="s">
        <v>131</v>
      </c>
      <c r="B7" s="105"/>
      <c r="C7" s="105"/>
      <c r="D7" s="105"/>
      <c r="E7" s="105"/>
      <c r="F7" s="105"/>
      <c r="G7" s="105"/>
      <c r="H7" s="105"/>
      <c r="I7" s="105"/>
    </row>
    <row r="9" spans="1:16">
      <c r="A9" s="35"/>
    </row>
  </sheetData>
  <mergeCells count="5">
    <mergeCell ref="A2:H2"/>
    <mergeCell ref="B1:H1"/>
    <mergeCell ref="I2:I3"/>
    <mergeCell ref="B6:H6"/>
    <mergeCell ref="A7:I7"/>
  </mergeCells>
  <phoneticPr fontId="39"/>
  <conditionalFormatting sqref="A4:H5 I4:I6 A6:B6">
    <cfRule type="expression" dxfId="5" priority="4">
      <formula>#REF!="×"</formula>
    </cfRule>
  </conditionalFormatting>
  <dataValidations count="2">
    <dataValidation type="custom" allowBlank="1" showInputMessage="1" showErrorMessage="1" sqref="F4:F5" xr:uid="{5DC58E7F-B355-4E16-B363-26BF58E46165}">
      <formula1>F4&lt;=E4</formula1>
    </dataValidation>
    <dataValidation type="list" allowBlank="1" showInputMessage="1" showErrorMessage="1" sqref="G4:G5" xr:uid="{60666F9F-B337-407A-98C5-23A9745583A2}">
      <formula1>$K$4:$Q$4</formula1>
    </dataValidation>
  </dataValidations>
  <printOptions horizontalCentered="1"/>
  <pageMargins left="0.70866141732283472" right="0.70866141732283472" top="0.74803149606299213" bottom="0.55118110236220474" header="0.31496062992125984" footer="0.31496062992125984"/>
  <pageSetup paperSize="9" scale="65"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CF0C9-FB65-444D-8596-13D5348E6087}">
  <dimension ref="A1:BE296"/>
  <sheetViews>
    <sheetView zoomScale="98" zoomScaleNormal="98" workbookViewId="0">
      <selection activeCell="I5" sqref="I5"/>
    </sheetView>
  </sheetViews>
  <sheetFormatPr defaultRowHeight="13.2"/>
  <cols>
    <col min="1" max="1" width="14.109375" bestFit="1" customWidth="1"/>
    <col min="2" max="2" width="14.6640625" bestFit="1" customWidth="1"/>
    <col min="3" max="3" width="22.33203125" customWidth="1"/>
    <col min="4" max="4" width="16.21875" customWidth="1"/>
    <col min="9" max="9" width="18.33203125" customWidth="1"/>
    <col min="27" max="27" width="26.21875" customWidth="1"/>
    <col min="34" max="34" width="29.33203125" customWidth="1"/>
    <col min="37" max="37" width="17" customWidth="1"/>
    <col min="55" max="55" width="17.21875" bestFit="1" customWidth="1"/>
    <col min="56" max="56" width="19.21875" customWidth="1"/>
  </cols>
  <sheetData>
    <row r="1" spans="1:57" ht="81" customHeight="1">
      <c r="A1" s="61" t="s">
        <v>1565</v>
      </c>
      <c r="B1" s="61" t="s">
        <v>1566</v>
      </c>
      <c r="C1" s="61" t="s">
        <v>1567</v>
      </c>
      <c r="D1" s="62" t="s">
        <v>1568</v>
      </c>
      <c r="E1" s="61" t="s">
        <v>1569</v>
      </c>
      <c r="F1" s="61" t="s">
        <v>1570</v>
      </c>
      <c r="G1" s="61" t="s">
        <v>1571</v>
      </c>
      <c r="H1" s="61" t="s">
        <v>1572</v>
      </c>
      <c r="I1" s="63" t="s">
        <v>162</v>
      </c>
      <c r="J1" s="63" t="s">
        <v>1573</v>
      </c>
      <c r="K1" s="63" t="s">
        <v>1574</v>
      </c>
      <c r="L1" s="64" t="s">
        <v>1575</v>
      </c>
      <c r="M1" s="64" t="s">
        <v>1576</v>
      </c>
      <c r="N1" s="63" t="s">
        <v>1577</v>
      </c>
      <c r="O1" s="63" t="s">
        <v>1578</v>
      </c>
      <c r="P1" s="63" t="s">
        <v>1579</v>
      </c>
      <c r="Q1" s="63" t="s">
        <v>1580</v>
      </c>
      <c r="R1" s="63"/>
      <c r="S1" s="63"/>
      <c r="T1" s="63"/>
      <c r="U1" s="63"/>
      <c r="V1" s="64"/>
      <c r="W1" s="64"/>
      <c r="X1" s="64"/>
      <c r="Y1" s="65"/>
      <c r="Z1" s="64"/>
      <c r="AA1" s="64"/>
      <c r="AB1" s="61"/>
      <c r="AC1" s="66"/>
      <c r="AD1" s="63"/>
      <c r="AE1" s="63"/>
      <c r="AF1" s="63"/>
      <c r="AG1" s="63"/>
      <c r="AH1" s="63"/>
      <c r="AI1" s="67"/>
      <c r="AJ1" s="67"/>
      <c r="AK1" s="67"/>
      <c r="AL1" s="67"/>
      <c r="AM1" s="68"/>
      <c r="AN1" s="68"/>
      <c r="AO1" s="68"/>
      <c r="AP1" s="67"/>
      <c r="AQ1" s="67"/>
      <c r="AR1" s="67"/>
      <c r="AS1" s="67"/>
      <c r="AT1" s="67"/>
      <c r="AU1" s="67"/>
      <c r="AV1" s="67"/>
      <c r="AW1" s="68"/>
      <c r="AX1" s="68"/>
      <c r="AY1" s="68"/>
      <c r="AZ1" s="67"/>
      <c r="BA1" s="67"/>
      <c r="BB1" s="69"/>
      <c r="BC1" s="64"/>
      <c r="BD1" s="70"/>
      <c r="BE1" s="70"/>
    </row>
    <row r="2" spans="1:57">
      <c r="A2">
        <v>1</v>
      </c>
      <c r="B2">
        <v>6</v>
      </c>
      <c r="C2" t="s">
        <v>260</v>
      </c>
      <c r="D2" s="78" t="s">
        <v>259</v>
      </c>
      <c r="E2" t="s">
        <v>1581</v>
      </c>
      <c r="F2" t="s">
        <v>257</v>
      </c>
      <c r="G2" t="s">
        <v>258</v>
      </c>
      <c r="H2">
        <v>1</v>
      </c>
      <c r="I2" t="s">
        <v>1974</v>
      </c>
      <c r="J2">
        <v>85000</v>
      </c>
      <c r="K2">
        <v>145000</v>
      </c>
      <c r="L2" t="s">
        <v>256</v>
      </c>
      <c r="M2">
        <v>46139.857638888891</v>
      </c>
      <c r="N2" t="b">
        <v>0</v>
      </c>
      <c r="O2">
        <v>1</v>
      </c>
      <c r="P2" t="s">
        <v>158</v>
      </c>
    </row>
    <row r="3" spans="1:57">
      <c r="A3">
        <v>2</v>
      </c>
      <c r="B3">
        <v>8</v>
      </c>
      <c r="C3" t="s">
        <v>209</v>
      </c>
      <c r="D3" s="78" t="s">
        <v>208</v>
      </c>
      <c r="E3" t="s">
        <v>1582</v>
      </c>
      <c r="F3" t="s">
        <v>206</v>
      </c>
      <c r="G3" t="s">
        <v>207</v>
      </c>
      <c r="H3">
        <v>1</v>
      </c>
      <c r="I3" t="s">
        <v>1975</v>
      </c>
      <c r="J3">
        <v>85000</v>
      </c>
      <c r="K3">
        <v>145000</v>
      </c>
      <c r="L3" t="s">
        <v>205</v>
      </c>
      <c r="M3">
        <v>46139.634722222225</v>
      </c>
      <c r="N3" t="b">
        <v>0</v>
      </c>
      <c r="O3">
        <v>1</v>
      </c>
      <c r="P3" t="s">
        <v>158</v>
      </c>
    </row>
    <row r="4" spans="1:57">
      <c r="A4">
        <v>3</v>
      </c>
      <c r="B4">
        <v>11</v>
      </c>
      <c r="C4" t="s">
        <v>237</v>
      </c>
      <c r="D4" s="78" t="s">
        <v>236</v>
      </c>
      <c r="E4" t="s">
        <v>1583</v>
      </c>
      <c r="F4" t="s">
        <v>1584</v>
      </c>
      <c r="G4" t="s">
        <v>235</v>
      </c>
      <c r="H4">
        <v>2</v>
      </c>
      <c r="I4" t="s">
        <v>1976</v>
      </c>
      <c r="J4">
        <v>85000</v>
      </c>
      <c r="K4">
        <v>145000</v>
      </c>
      <c r="L4" t="s">
        <v>234</v>
      </c>
      <c r="M4">
        <v>46139.678472222222</v>
      </c>
      <c r="N4" t="b">
        <v>0</v>
      </c>
      <c r="O4">
        <v>1</v>
      </c>
      <c r="P4" t="s">
        <v>158</v>
      </c>
    </row>
    <row r="5" spans="1:57">
      <c r="A5">
        <v>4</v>
      </c>
      <c r="B5">
        <v>12</v>
      </c>
      <c r="C5" t="s">
        <v>956</v>
      </c>
      <c r="D5" s="78" t="s">
        <v>955</v>
      </c>
      <c r="E5" t="s">
        <v>1585</v>
      </c>
      <c r="F5" t="s">
        <v>954</v>
      </c>
      <c r="G5" t="s">
        <v>941</v>
      </c>
      <c r="H5">
        <v>28</v>
      </c>
      <c r="I5" t="s">
        <v>1977</v>
      </c>
      <c r="J5">
        <v>50000</v>
      </c>
      <c r="K5">
        <v>70000</v>
      </c>
      <c r="L5" t="s">
        <v>953</v>
      </c>
      <c r="M5">
        <v>46153.649305555555</v>
      </c>
      <c r="N5" t="b">
        <v>0</v>
      </c>
      <c r="O5">
        <v>1</v>
      </c>
      <c r="P5" t="s">
        <v>158</v>
      </c>
      <c r="Q5">
        <v>71077</v>
      </c>
    </row>
    <row r="6" spans="1:57">
      <c r="A6">
        <v>5</v>
      </c>
      <c r="B6">
        <v>15</v>
      </c>
      <c r="C6" t="s">
        <v>429</v>
      </c>
      <c r="D6" s="78" t="s">
        <v>428</v>
      </c>
      <c r="E6" t="s">
        <v>1586</v>
      </c>
      <c r="F6" t="s">
        <v>1587</v>
      </c>
      <c r="G6" t="s">
        <v>418</v>
      </c>
      <c r="H6">
        <v>4</v>
      </c>
      <c r="I6" t="s">
        <v>426</v>
      </c>
      <c r="J6">
        <v>85000</v>
      </c>
      <c r="K6">
        <v>145000</v>
      </c>
      <c r="L6" t="s">
        <v>427</v>
      </c>
      <c r="M6">
        <v>46142.646527777775</v>
      </c>
      <c r="N6" t="b">
        <v>0</v>
      </c>
      <c r="O6">
        <v>2</v>
      </c>
      <c r="P6" t="s">
        <v>158</v>
      </c>
      <c r="Q6">
        <v>71346</v>
      </c>
    </row>
    <row r="7" spans="1:57">
      <c r="A7">
        <v>6</v>
      </c>
      <c r="B7">
        <v>17</v>
      </c>
      <c r="C7" t="s">
        <v>587</v>
      </c>
      <c r="D7" s="78" t="s">
        <v>586</v>
      </c>
      <c r="E7" t="s">
        <v>1588</v>
      </c>
      <c r="F7" t="s">
        <v>584</v>
      </c>
      <c r="G7" t="s">
        <v>585</v>
      </c>
      <c r="H7">
        <v>1</v>
      </c>
      <c r="I7" t="s">
        <v>582</v>
      </c>
      <c r="J7">
        <v>85000</v>
      </c>
      <c r="K7">
        <v>145000</v>
      </c>
      <c r="L7" t="s">
        <v>583</v>
      </c>
      <c r="M7">
        <v>46143.537499999999</v>
      </c>
      <c r="N7" t="b">
        <v>0</v>
      </c>
      <c r="O7">
        <v>1</v>
      </c>
      <c r="P7" t="s">
        <v>158</v>
      </c>
    </row>
    <row r="8" spans="1:57">
      <c r="A8">
        <v>7</v>
      </c>
      <c r="B8">
        <v>21</v>
      </c>
      <c r="C8" t="s">
        <v>653</v>
      </c>
      <c r="D8" s="78" t="s">
        <v>652</v>
      </c>
      <c r="E8" t="s">
        <v>1589</v>
      </c>
      <c r="F8" t="s">
        <v>651</v>
      </c>
      <c r="G8" t="s">
        <v>444</v>
      </c>
      <c r="H8">
        <v>69</v>
      </c>
      <c r="I8" t="s">
        <v>649</v>
      </c>
      <c r="J8">
        <v>50000</v>
      </c>
      <c r="K8">
        <v>70000</v>
      </c>
      <c r="L8" t="s">
        <v>650</v>
      </c>
      <c r="M8">
        <v>46144.545138888891</v>
      </c>
      <c r="N8" t="b">
        <v>0</v>
      </c>
      <c r="O8">
        <v>1</v>
      </c>
      <c r="P8" t="s">
        <v>158</v>
      </c>
      <c r="Q8">
        <v>71049</v>
      </c>
    </row>
    <row r="9" spans="1:57">
      <c r="A9">
        <v>8</v>
      </c>
      <c r="B9">
        <v>22</v>
      </c>
      <c r="C9" t="s">
        <v>648</v>
      </c>
      <c r="D9" s="78" t="s">
        <v>647</v>
      </c>
      <c r="E9" t="s">
        <v>1590</v>
      </c>
      <c r="F9" t="s">
        <v>646</v>
      </c>
      <c r="G9" t="s">
        <v>444</v>
      </c>
      <c r="H9">
        <v>69</v>
      </c>
      <c r="I9" t="s">
        <v>644</v>
      </c>
      <c r="J9">
        <v>50000</v>
      </c>
      <c r="K9">
        <v>70000</v>
      </c>
      <c r="L9" t="s">
        <v>645</v>
      </c>
      <c r="M9">
        <v>46144.543055555558</v>
      </c>
      <c r="N9" t="b">
        <v>0</v>
      </c>
      <c r="O9">
        <v>1</v>
      </c>
      <c r="P9" t="s">
        <v>158</v>
      </c>
      <c r="Q9">
        <v>71171</v>
      </c>
    </row>
    <row r="10" spans="1:57">
      <c r="A10">
        <v>9</v>
      </c>
      <c r="B10">
        <v>23</v>
      </c>
      <c r="C10" t="s">
        <v>643</v>
      </c>
      <c r="D10" s="78" t="s">
        <v>642</v>
      </c>
      <c r="E10" t="s">
        <v>1591</v>
      </c>
      <c r="F10" t="s">
        <v>641</v>
      </c>
      <c r="G10" t="s">
        <v>444</v>
      </c>
      <c r="H10">
        <v>69</v>
      </c>
      <c r="I10" t="s">
        <v>639</v>
      </c>
      <c r="J10">
        <v>50000</v>
      </c>
      <c r="K10">
        <v>70000</v>
      </c>
      <c r="L10" t="s">
        <v>640</v>
      </c>
      <c r="M10">
        <v>46144.540972222225</v>
      </c>
      <c r="N10" t="b">
        <v>0</v>
      </c>
      <c r="O10">
        <v>1</v>
      </c>
      <c r="P10" t="s">
        <v>158</v>
      </c>
      <c r="Q10">
        <v>71051</v>
      </c>
    </row>
    <row r="11" spans="1:57">
      <c r="A11">
        <v>10</v>
      </c>
      <c r="B11">
        <v>24</v>
      </c>
      <c r="C11" t="s">
        <v>685</v>
      </c>
      <c r="D11" s="78" t="s">
        <v>684</v>
      </c>
      <c r="E11" t="s">
        <v>1592</v>
      </c>
      <c r="F11" t="s">
        <v>683</v>
      </c>
      <c r="G11" t="s">
        <v>444</v>
      </c>
      <c r="H11">
        <v>69</v>
      </c>
      <c r="I11" t="s">
        <v>681</v>
      </c>
      <c r="J11">
        <v>50000</v>
      </c>
      <c r="K11">
        <v>70000</v>
      </c>
      <c r="L11" t="s">
        <v>682</v>
      </c>
      <c r="M11">
        <v>46144.569444444445</v>
      </c>
      <c r="N11" t="b">
        <v>0</v>
      </c>
      <c r="O11">
        <v>1</v>
      </c>
      <c r="P11" t="s">
        <v>158</v>
      </c>
      <c r="Q11">
        <v>71133</v>
      </c>
    </row>
    <row r="12" spans="1:57">
      <c r="A12">
        <v>11</v>
      </c>
      <c r="B12">
        <v>25</v>
      </c>
      <c r="C12" t="s">
        <v>710</v>
      </c>
      <c r="D12" s="78" t="s">
        <v>309</v>
      </c>
      <c r="E12" t="s">
        <v>1593</v>
      </c>
      <c r="F12" t="s">
        <v>709</v>
      </c>
      <c r="G12" t="s">
        <v>444</v>
      </c>
      <c r="H12">
        <v>69</v>
      </c>
      <c r="I12" t="s">
        <v>707</v>
      </c>
      <c r="J12">
        <v>50000</v>
      </c>
      <c r="K12">
        <v>70000</v>
      </c>
      <c r="L12" t="s">
        <v>708</v>
      </c>
      <c r="M12">
        <v>46144.584722222222</v>
      </c>
      <c r="N12" t="b">
        <v>0</v>
      </c>
      <c r="O12">
        <v>1</v>
      </c>
      <c r="P12" t="s">
        <v>158</v>
      </c>
      <c r="Q12">
        <v>71134</v>
      </c>
    </row>
    <row r="13" spans="1:57">
      <c r="A13">
        <v>12</v>
      </c>
      <c r="B13">
        <v>26</v>
      </c>
      <c r="C13" t="s">
        <v>474</v>
      </c>
      <c r="D13" s="78" t="s">
        <v>473</v>
      </c>
      <c r="E13" t="s">
        <v>1594</v>
      </c>
      <c r="F13" t="s">
        <v>472</v>
      </c>
      <c r="G13" t="s">
        <v>444</v>
      </c>
      <c r="H13">
        <v>69</v>
      </c>
      <c r="I13" t="s">
        <v>470</v>
      </c>
      <c r="J13">
        <v>50000</v>
      </c>
      <c r="K13">
        <v>70000</v>
      </c>
      <c r="L13" t="s">
        <v>471</v>
      </c>
      <c r="M13">
        <v>46142.741666666669</v>
      </c>
      <c r="N13" t="b">
        <v>0</v>
      </c>
      <c r="O13">
        <v>1</v>
      </c>
      <c r="P13" t="s">
        <v>158</v>
      </c>
      <c r="Q13">
        <v>71170</v>
      </c>
    </row>
    <row r="14" spans="1:57">
      <c r="A14">
        <v>13</v>
      </c>
      <c r="B14">
        <v>27</v>
      </c>
      <c r="C14" t="s">
        <v>1067</v>
      </c>
      <c r="D14" s="78" t="s">
        <v>1066</v>
      </c>
      <c r="E14" t="s">
        <v>1595</v>
      </c>
      <c r="F14" t="s">
        <v>1064</v>
      </c>
      <c r="G14" t="s">
        <v>1065</v>
      </c>
      <c r="H14">
        <v>1</v>
      </c>
      <c r="I14" t="s">
        <v>1062</v>
      </c>
      <c r="J14">
        <v>85000</v>
      </c>
      <c r="K14">
        <v>145000</v>
      </c>
      <c r="L14" t="s">
        <v>1063</v>
      </c>
      <c r="M14">
        <v>46154.531944444447</v>
      </c>
      <c r="N14" t="b">
        <v>0</v>
      </c>
      <c r="O14">
        <v>1</v>
      </c>
      <c r="P14" t="s">
        <v>158</v>
      </c>
      <c r="Q14">
        <v>71022</v>
      </c>
    </row>
    <row r="15" spans="1:57">
      <c r="A15">
        <v>14</v>
      </c>
      <c r="B15">
        <v>28</v>
      </c>
      <c r="C15" t="s">
        <v>1270</v>
      </c>
      <c r="D15" s="78" t="s">
        <v>1269</v>
      </c>
      <c r="E15" t="s">
        <v>1596</v>
      </c>
      <c r="F15" t="s">
        <v>1267</v>
      </c>
      <c r="G15" t="s">
        <v>1268</v>
      </c>
      <c r="H15">
        <v>1</v>
      </c>
      <c r="I15" t="s">
        <v>1597</v>
      </c>
      <c r="J15">
        <v>85000</v>
      </c>
      <c r="K15">
        <v>145000</v>
      </c>
      <c r="L15" t="s">
        <v>159</v>
      </c>
      <c r="M15" t="s">
        <v>159</v>
      </c>
      <c r="N15" t="b">
        <v>0</v>
      </c>
      <c r="O15">
        <v>0</v>
      </c>
      <c r="P15" t="s">
        <v>1598</v>
      </c>
    </row>
    <row r="16" spans="1:57">
      <c r="A16">
        <v>15</v>
      </c>
      <c r="B16">
        <v>30</v>
      </c>
      <c r="C16" t="s">
        <v>464</v>
      </c>
      <c r="D16" s="78" t="s">
        <v>463</v>
      </c>
      <c r="E16" t="s">
        <v>1599</v>
      </c>
      <c r="F16" t="s">
        <v>462</v>
      </c>
      <c r="G16" t="s">
        <v>444</v>
      </c>
      <c r="H16">
        <v>69</v>
      </c>
      <c r="I16" t="s">
        <v>460</v>
      </c>
      <c r="J16">
        <v>50000</v>
      </c>
      <c r="K16">
        <v>70000</v>
      </c>
      <c r="L16" t="s">
        <v>461</v>
      </c>
      <c r="M16">
        <v>46142.736805555556</v>
      </c>
      <c r="N16" t="b">
        <v>0</v>
      </c>
      <c r="O16">
        <v>1</v>
      </c>
      <c r="P16" t="s">
        <v>158</v>
      </c>
      <c r="Q16">
        <v>71050</v>
      </c>
    </row>
    <row r="17" spans="1:17">
      <c r="A17">
        <v>16</v>
      </c>
      <c r="B17">
        <v>31</v>
      </c>
      <c r="C17" t="s">
        <v>1061</v>
      </c>
      <c r="D17" s="78" t="s">
        <v>860</v>
      </c>
      <c r="E17" t="s">
        <v>1600</v>
      </c>
      <c r="F17" t="s">
        <v>1601</v>
      </c>
      <c r="G17" t="s">
        <v>1060</v>
      </c>
      <c r="H17">
        <v>88</v>
      </c>
      <c r="I17" t="s">
        <v>1058</v>
      </c>
      <c r="J17">
        <v>50000</v>
      </c>
      <c r="K17">
        <v>70000</v>
      </c>
      <c r="L17" t="s">
        <v>1059</v>
      </c>
      <c r="M17">
        <v>46153.876388888886</v>
      </c>
      <c r="N17" t="b">
        <v>0</v>
      </c>
      <c r="O17">
        <v>1</v>
      </c>
      <c r="P17" t="s">
        <v>158</v>
      </c>
      <c r="Q17">
        <v>71160</v>
      </c>
    </row>
    <row r="18" spans="1:17">
      <c r="A18">
        <v>17</v>
      </c>
      <c r="B18">
        <v>33</v>
      </c>
      <c r="C18" t="s">
        <v>1414</v>
      </c>
      <c r="D18" s="78" t="s">
        <v>1239</v>
      </c>
      <c r="E18" t="s">
        <v>1602</v>
      </c>
      <c r="F18" t="s">
        <v>1413</v>
      </c>
      <c r="G18" t="s">
        <v>1369</v>
      </c>
      <c r="H18">
        <v>3</v>
      </c>
      <c r="I18" t="s">
        <v>1411</v>
      </c>
      <c r="J18">
        <v>85000</v>
      </c>
      <c r="K18">
        <v>145000</v>
      </c>
      <c r="L18" t="s">
        <v>1412</v>
      </c>
      <c r="M18">
        <v>46168.525694444441</v>
      </c>
      <c r="N18" t="b">
        <v>0</v>
      </c>
      <c r="O18">
        <v>1</v>
      </c>
      <c r="P18" t="s">
        <v>158</v>
      </c>
    </row>
    <row r="19" spans="1:17">
      <c r="A19">
        <v>18</v>
      </c>
      <c r="B19">
        <v>34</v>
      </c>
      <c r="C19" t="s">
        <v>445</v>
      </c>
      <c r="D19" s="78" t="s">
        <v>173</v>
      </c>
      <c r="E19" t="s">
        <v>1603</v>
      </c>
      <c r="F19" t="s">
        <v>443</v>
      </c>
      <c r="G19" t="s">
        <v>444</v>
      </c>
      <c r="H19">
        <v>69</v>
      </c>
      <c r="I19" t="s">
        <v>441</v>
      </c>
      <c r="J19">
        <v>50000</v>
      </c>
      <c r="K19">
        <v>70000</v>
      </c>
      <c r="L19" t="s">
        <v>442</v>
      </c>
      <c r="M19">
        <v>46142.724999999999</v>
      </c>
      <c r="N19" t="b">
        <v>0</v>
      </c>
      <c r="O19">
        <v>1</v>
      </c>
      <c r="P19" t="s">
        <v>158</v>
      </c>
      <c r="Q19">
        <v>71120</v>
      </c>
    </row>
    <row r="20" spans="1:17">
      <c r="A20">
        <v>19</v>
      </c>
      <c r="B20">
        <v>35</v>
      </c>
      <c r="C20" t="s">
        <v>1350</v>
      </c>
      <c r="D20" s="78" t="s">
        <v>1349</v>
      </c>
      <c r="E20" t="s">
        <v>1604</v>
      </c>
      <c r="F20" t="s">
        <v>1347</v>
      </c>
      <c r="G20" t="s">
        <v>1348</v>
      </c>
      <c r="H20">
        <v>1</v>
      </c>
      <c r="I20" t="s">
        <v>1345</v>
      </c>
      <c r="J20">
        <v>85000</v>
      </c>
      <c r="K20">
        <v>145000</v>
      </c>
      <c r="L20" t="s">
        <v>1346</v>
      </c>
      <c r="M20">
        <v>46165.592361111114</v>
      </c>
      <c r="N20" t="b">
        <v>0</v>
      </c>
      <c r="O20">
        <v>1</v>
      </c>
      <c r="P20" t="s">
        <v>158</v>
      </c>
    </row>
    <row r="21" spans="1:17">
      <c r="A21">
        <v>20</v>
      </c>
      <c r="B21">
        <v>36</v>
      </c>
      <c r="C21" t="s">
        <v>1292</v>
      </c>
      <c r="D21" s="78" t="s">
        <v>1291</v>
      </c>
      <c r="E21" t="s">
        <v>1605</v>
      </c>
      <c r="F21" t="s">
        <v>1289</v>
      </c>
      <c r="G21" t="s">
        <v>1290</v>
      </c>
      <c r="H21">
        <v>190</v>
      </c>
      <c r="I21" t="s">
        <v>1287</v>
      </c>
      <c r="J21">
        <v>50000</v>
      </c>
      <c r="K21">
        <v>70000</v>
      </c>
      <c r="L21" t="s">
        <v>1288</v>
      </c>
      <c r="M21">
        <v>46162.42291666667</v>
      </c>
      <c r="N21" t="b">
        <v>0</v>
      </c>
      <c r="O21">
        <v>1</v>
      </c>
      <c r="P21" t="s">
        <v>158</v>
      </c>
      <c r="Q21">
        <v>71036</v>
      </c>
    </row>
    <row r="22" spans="1:17">
      <c r="A22">
        <v>21</v>
      </c>
      <c r="B22">
        <v>38</v>
      </c>
      <c r="C22" t="s">
        <v>1317</v>
      </c>
      <c r="D22" s="78" t="s">
        <v>342</v>
      </c>
      <c r="E22" t="s">
        <v>1606</v>
      </c>
      <c r="F22" t="s">
        <v>1316</v>
      </c>
      <c r="G22" t="s">
        <v>1243</v>
      </c>
      <c r="H22">
        <v>999</v>
      </c>
      <c r="I22" t="s">
        <v>1314</v>
      </c>
      <c r="J22">
        <v>50000</v>
      </c>
      <c r="K22">
        <v>70000</v>
      </c>
      <c r="L22" t="s">
        <v>1315</v>
      </c>
      <c r="M22">
        <v>46163.706250000003</v>
      </c>
      <c r="N22" t="b">
        <v>0</v>
      </c>
      <c r="O22">
        <v>1</v>
      </c>
      <c r="P22" t="s">
        <v>158</v>
      </c>
    </row>
    <row r="23" spans="1:17">
      <c r="A23">
        <v>22</v>
      </c>
      <c r="B23">
        <v>41</v>
      </c>
      <c r="C23" t="s">
        <v>1186</v>
      </c>
      <c r="D23" s="78" t="s">
        <v>1185</v>
      </c>
      <c r="E23" t="s">
        <v>1607</v>
      </c>
      <c r="F23" t="s">
        <v>1183</v>
      </c>
      <c r="G23" t="s">
        <v>1184</v>
      </c>
      <c r="H23">
        <v>1</v>
      </c>
      <c r="I23" t="s">
        <v>1181</v>
      </c>
      <c r="J23">
        <v>85000</v>
      </c>
      <c r="K23">
        <v>145000</v>
      </c>
      <c r="L23" t="s">
        <v>1182</v>
      </c>
      <c r="M23">
        <v>46156.702777777777</v>
      </c>
      <c r="N23" t="b">
        <v>0</v>
      </c>
      <c r="O23">
        <v>1</v>
      </c>
      <c r="P23" t="s">
        <v>158</v>
      </c>
      <c r="Q23">
        <v>71510</v>
      </c>
    </row>
    <row r="24" spans="1:17">
      <c r="A24">
        <v>23</v>
      </c>
      <c r="B24">
        <v>44</v>
      </c>
      <c r="C24" t="s">
        <v>780</v>
      </c>
      <c r="D24" s="78" t="s">
        <v>779</v>
      </c>
      <c r="E24" t="s">
        <v>1608</v>
      </c>
      <c r="F24" t="s">
        <v>1609</v>
      </c>
      <c r="G24" t="s">
        <v>774</v>
      </c>
      <c r="H24">
        <v>3</v>
      </c>
      <c r="I24" t="s">
        <v>777</v>
      </c>
      <c r="J24">
        <v>85000</v>
      </c>
      <c r="K24">
        <v>145000</v>
      </c>
      <c r="L24" t="s">
        <v>778</v>
      </c>
      <c r="M24">
        <v>46149.384722222225</v>
      </c>
      <c r="N24" t="b">
        <v>0</v>
      </c>
      <c r="O24">
        <v>1</v>
      </c>
      <c r="P24" t="s">
        <v>158</v>
      </c>
      <c r="Q24">
        <v>71143</v>
      </c>
    </row>
    <row r="25" spans="1:17">
      <c r="A25">
        <v>24</v>
      </c>
      <c r="B25">
        <v>45</v>
      </c>
      <c r="C25" t="s">
        <v>732</v>
      </c>
      <c r="D25" s="78" t="s">
        <v>731</v>
      </c>
      <c r="E25" t="s">
        <v>1610</v>
      </c>
      <c r="F25" t="s">
        <v>375</v>
      </c>
      <c r="G25" t="s">
        <v>376</v>
      </c>
      <c r="H25">
        <v>33</v>
      </c>
      <c r="I25" t="s">
        <v>729</v>
      </c>
      <c r="J25">
        <v>50000</v>
      </c>
      <c r="K25">
        <v>70000</v>
      </c>
      <c r="L25" t="s">
        <v>730</v>
      </c>
      <c r="M25">
        <v>46144.626388888886</v>
      </c>
      <c r="N25" t="b">
        <v>0</v>
      </c>
      <c r="O25">
        <v>1</v>
      </c>
      <c r="P25" t="s">
        <v>158</v>
      </c>
      <c r="Q25">
        <v>71194</v>
      </c>
    </row>
    <row r="26" spans="1:17">
      <c r="A26">
        <v>25</v>
      </c>
      <c r="B26">
        <v>49</v>
      </c>
      <c r="C26" t="s">
        <v>1484</v>
      </c>
      <c r="D26" s="78" t="s">
        <v>361</v>
      </c>
      <c r="E26" t="s">
        <v>1611</v>
      </c>
      <c r="F26" t="s">
        <v>1612</v>
      </c>
      <c r="G26" t="s">
        <v>1483</v>
      </c>
      <c r="H26">
        <v>143</v>
      </c>
      <c r="I26" t="s">
        <v>1481</v>
      </c>
      <c r="J26">
        <v>50000</v>
      </c>
      <c r="K26">
        <v>70000</v>
      </c>
      <c r="L26" t="s">
        <v>1482</v>
      </c>
      <c r="M26">
        <v>46169.552083333336</v>
      </c>
      <c r="N26" t="b">
        <v>0</v>
      </c>
      <c r="O26">
        <v>2</v>
      </c>
      <c r="P26" t="s">
        <v>158</v>
      </c>
    </row>
    <row r="27" spans="1:17">
      <c r="A27">
        <v>26</v>
      </c>
      <c r="B27">
        <v>51</v>
      </c>
      <c r="C27" t="s">
        <v>1440</v>
      </c>
      <c r="D27" s="78" t="s">
        <v>1439</v>
      </c>
      <c r="E27" t="s">
        <v>1613</v>
      </c>
      <c r="F27" t="s">
        <v>1438</v>
      </c>
      <c r="G27" t="s">
        <v>1434</v>
      </c>
      <c r="H27">
        <v>833</v>
      </c>
      <c r="I27" t="s">
        <v>1436</v>
      </c>
      <c r="J27">
        <v>50000</v>
      </c>
      <c r="K27">
        <v>70000</v>
      </c>
      <c r="L27" t="s">
        <v>1437</v>
      </c>
      <c r="M27">
        <v>46168.616666666669</v>
      </c>
      <c r="N27" t="b">
        <v>0</v>
      </c>
      <c r="O27">
        <v>1</v>
      </c>
      <c r="P27" t="s">
        <v>158</v>
      </c>
    </row>
    <row r="28" spans="1:17">
      <c r="A28">
        <v>27</v>
      </c>
      <c r="B28">
        <v>56</v>
      </c>
      <c r="C28" t="s">
        <v>1308</v>
      </c>
      <c r="D28" s="78" t="s">
        <v>1096</v>
      </c>
      <c r="E28" t="s">
        <v>1614</v>
      </c>
      <c r="F28" t="s">
        <v>1306</v>
      </c>
      <c r="G28" t="s">
        <v>1307</v>
      </c>
      <c r="H28">
        <v>16</v>
      </c>
      <c r="I28" t="s">
        <v>1304</v>
      </c>
      <c r="J28">
        <v>75000</v>
      </c>
      <c r="K28">
        <v>105000</v>
      </c>
      <c r="L28" t="s">
        <v>1305</v>
      </c>
      <c r="M28">
        <v>46162.695833333331</v>
      </c>
      <c r="N28" t="b">
        <v>0</v>
      </c>
      <c r="O28">
        <v>1</v>
      </c>
      <c r="P28" t="s">
        <v>158</v>
      </c>
      <c r="Q28">
        <v>71528</v>
      </c>
    </row>
    <row r="29" spans="1:17">
      <c r="A29">
        <v>28</v>
      </c>
      <c r="B29">
        <v>57</v>
      </c>
      <c r="C29" t="s">
        <v>1488</v>
      </c>
      <c r="D29" s="78" t="s">
        <v>1487</v>
      </c>
      <c r="E29" t="s">
        <v>1615</v>
      </c>
      <c r="F29" t="s">
        <v>1616</v>
      </c>
      <c r="G29" t="s">
        <v>1478</v>
      </c>
      <c r="H29">
        <v>143</v>
      </c>
      <c r="I29" t="s">
        <v>1485</v>
      </c>
      <c r="J29">
        <v>50000</v>
      </c>
      <c r="K29">
        <v>70000</v>
      </c>
      <c r="L29" t="s">
        <v>1486</v>
      </c>
      <c r="M29">
        <v>46169.554166666669</v>
      </c>
      <c r="N29" t="b">
        <v>0</v>
      </c>
      <c r="O29">
        <v>2</v>
      </c>
      <c r="P29" t="s">
        <v>158</v>
      </c>
    </row>
    <row r="30" spans="1:17">
      <c r="A30">
        <v>29</v>
      </c>
      <c r="B30">
        <v>58</v>
      </c>
      <c r="C30" t="s">
        <v>1057</v>
      </c>
      <c r="D30" s="78" t="s">
        <v>1056</v>
      </c>
      <c r="E30" t="s">
        <v>1617</v>
      </c>
      <c r="F30" t="s">
        <v>1054</v>
      </c>
      <c r="G30" t="s">
        <v>1055</v>
      </c>
      <c r="H30">
        <v>28</v>
      </c>
      <c r="I30" t="s">
        <v>1052</v>
      </c>
      <c r="J30">
        <v>50000</v>
      </c>
      <c r="K30">
        <v>70000</v>
      </c>
      <c r="L30" t="s">
        <v>1053</v>
      </c>
      <c r="M30">
        <v>46153.731249999997</v>
      </c>
      <c r="N30" t="b">
        <v>0</v>
      </c>
      <c r="O30">
        <v>1</v>
      </c>
      <c r="P30" t="s">
        <v>158</v>
      </c>
      <c r="Q30">
        <v>71414</v>
      </c>
    </row>
    <row r="31" spans="1:17">
      <c r="A31">
        <v>30</v>
      </c>
      <c r="B31">
        <v>59</v>
      </c>
      <c r="C31" t="s">
        <v>1491</v>
      </c>
      <c r="D31" s="78" t="s">
        <v>1104</v>
      </c>
      <c r="E31" t="s">
        <v>1618</v>
      </c>
      <c r="F31" t="s">
        <v>1619</v>
      </c>
      <c r="G31" t="s">
        <v>1478</v>
      </c>
      <c r="H31">
        <v>143</v>
      </c>
      <c r="I31" t="s">
        <v>1489</v>
      </c>
      <c r="J31">
        <v>50000</v>
      </c>
      <c r="K31">
        <v>70000</v>
      </c>
      <c r="L31" t="s">
        <v>1490</v>
      </c>
      <c r="M31">
        <v>46169.555555555555</v>
      </c>
      <c r="N31" t="b">
        <v>0</v>
      </c>
      <c r="O31">
        <v>1</v>
      </c>
      <c r="P31" t="s">
        <v>158</v>
      </c>
    </row>
    <row r="32" spans="1:17">
      <c r="A32">
        <v>31</v>
      </c>
      <c r="B32">
        <v>60</v>
      </c>
      <c r="C32" t="s">
        <v>1495</v>
      </c>
      <c r="D32" s="78" t="s">
        <v>1494</v>
      </c>
      <c r="E32" t="s">
        <v>1620</v>
      </c>
      <c r="F32" t="s">
        <v>1621</v>
      </c>
      <c r="G32" t="s">
        <v>1478</v>
      </c>
      <c r="H32">
        <v>143</v>
      </c>
      <c r="I32" t="s">
        <v>1492</v>
      </c>
      <c r="J32">
        <v>50000</v>
      </c>
      <c r="K32">
        <v>70000</v>
      </c>
      <c r="L32" t="s">
        <v>1493</v>
      </c>
      <c r="M32">
        <v>46169.557638888888</v>
      </c>
      <c r="N32" t="b">
        <v>0</v>
      </c>
      <c r="O32">
        <v>1</v>
      </c>
      <c r="P32" t="s">
        <v>158</v>
      </c>
    </row>
    <row r="33" spans="1:17">
      <c r="A33">
        <v>32</v>
      </c>
      <c r="B33">
        <v>61</v>
      </c>
      <c r="C33" t="s">
        <v>1480</v>
      </c>
      <c r="D33" s="78" t="s">
        <v>1479</v>
      </c>
      <c r="E33" t="s">
        <v>1622</v>
      </c>
      <c r="F33" t="s">
        <v>1623</v>
      </c>
      <c r="G33" t="s">
        <v>1478</v>
      </c>
      <c r="H33">
        <v>140</v>
      </c>
      <c r="I33" t="s">
        <v>1476</v>
      </c>
      <c r="J33">
        <v>50000</v>
      </c>
      <c r="K33">
        <v>70000</v>
      </c>
      <c r="L33" t="s">
        <v>1477</v>
      </c>
      <c r="M33">
        <v>46169.540972222225</v>
      </c>
      <c r="N33" t="b">
        <v>0</v>
      </c>
      <c r="O33">
        <v>2</v>
      </c>
      <c r="P33" t="s">
        <v>158</v>
      </c>
    </row>
    <row r="34" spans="1:17">
      <c r="A34">
        <v>33</v>
      </c>
      <c r="B34">
        <v>63</v>
      </c>
      <c r="C34" t="s">
        <v>1502</v>
      </c>
      <c r="D34" s="78" t="s">
        <v>1501</v>
      </c>
      <c r="E34" t="s">
        <v>1624</v>
      </c>
      <c r="F34" t="s">
        <v>1625</v>
      </c>
      <c r="G34" t="s">
        <v>1478</v>
      </c>
      <c r="H34">
        <v>143</v>
      </c>
      <c r="I34" t="s">
        <v>1499</v>
      </c>
      <c r="J34">
        <v>50000</v>
      </c>
      <c r="K34">
        <v>70000</v>
      </c>
      <c r="L34" t="s">
        <v>1500</v>
      </c>
      <c r="M34">
        <v>46169.563888888886</v>
      </c>
      <c r="N34" t="b">
        <v>0</v>
      </c>
      <c r="O34">
        <v>1</v>
      </c>
      <c r="P34" t="s">
        <v>158</v>
      </c>
    </row>
    <row r="35" spans="1:17">
      <c r="A35">
        <v>34</v>
      </c>
      <c r="B35">
        <v>64</v>
      </c>
      <c r="C35" t="s">
        <v>533</v>
      </c>
      <c r="D35" s="78" t="s">
        <v>532</v>
      </c>
      <c r="E35" t="s">
        <v>1626</v>
      </c>
      <c r="F35" t="s">
        <v>1627</v>
      </c>
      <c r="G35" t="s">
        <v>488</v>
      </c>
      <c r="H35">
        <v>69</v>
      </c>
      <c r="I35" t="s">
        <v>530</v>
      </c>
      <c r="J35">
        <v>50000</v>
      </c>
      <c r="K35">
        <v>70000</v>
      </c>
      <c r="L35" t="s">
        <v>531</v>
      </c>
      <c r="M35">
        <v>46143.38958333333</v>
      </c>
      <c r="N35" t="b">
        <v>0</v>
      </c>
      <c r="O35">
        <v>1</v>
      </c>
      <c r="P35" t="s">
        <v>158</v>
      </c>
      <c r="Q35">
        <v>71292</v>
      </c>
    </row>
    <row r="36" spans="1:17">
      <c r="A36">
        <v>35</v>
      </c>
      <c r="B36">
        <v>65</v>
      </c>
      <c r="C36" t="s">
        <v>490</v>
      </c>
      <c r="D36" s="78" t="s">
        <v>489</v>
      </c>
      <c r="E36" t="s">
        <v>1628</v>
      </c>
      <c r="F36" t="s">
        <v>1629</v>
      </c>
      <c r="G36" t="s">
        <v>488</v>
      </c>
      <c r="H36">
        <v>69</v>
      </c>
      <c r="I36" t="s">
        <v>486</v>
      </c>
      <c r="J36">
        <v>50000</v>
      </c>
      <c r="K36">
        <v>70000</v>
      </c>
      <c r="L36" t="s">
        <v>487</v>
      </c>
      <c r="M36">
        <v>46143.333333333336</v>
      </c>
      <c r="N36" t="b">
        <v>0</v>
      </c>
      <c r="O36">
        <v>1</v>
      </c>
      <c r="P36" t="s">
        <v>158</v>
      </c>
      <c r="Q36">
        <v>71172</v>
      </c>
    </row>
    <row r="37" spans="1:17">
      <c r="A37">
        <v>36</v>
      </c>
      <c r="B37">
        <v>66</v>
      </c>
      <c r="C37" t="s">
        <v>1121</v>
      </c>
      <c r="D37" s="78" t="s">
        <v>1120</v>
      </c>
      <c r="E37" t="s">
        <v>1630</v>
      </c>
      <c r="F37" t="s">
        <v>1119</v>
      </c>
      <c r="G37" t="s">
        <v>1100</v>
      </c>
      <c r="H37">
        <v>2659</v>
      </c>
      <c r="I37" t="s">
        <v>1117</v>
      </c>
      <c r="J37">
        <v>50000</v>
      </c>
      <c r="K37">
        <v>70000</v>
      </c>
      <c r="L37" t="s">
        <v>1118</v>
      </c>
      <c r="M37">
        <v>46155.510416666664</v>
      </c>
      <c r="N37" t="b">
        <v>0</v>
      </c>
      <c r="O37">
        <v>1</v>
      </c>
      <c r="P37" t="s">
        <v>158</v>
      </c>
      <c r="Q37">
        <v>71233</v>
      </c>
    </row>
    <row r="38" spans="1:17">
      <c r="A38">
        <v>37</v>
      </c>
      <c r="B38">
        <v>67</v>
      </c>
      <c r="C38" t="s">
        <v>1385</v>
      </c>
      <c r="D38" s="78" t="s">
        <v>1384</v>
      </c>
      <c r="E38" t="s">
        <v>1631</v>
      </c>
      <c r="F38" t="s">
        <v>1383</v>
      </c>
      <c r="G38" t="s">
        <v>1375</v>
      </c>
      <c r="H38">
        <v>1293</v>
      </c>
      <c r="I38" t="s">
        <v>1381</v>
      </c>
      <c r="J38">
        <v>50000</v>
      </c>
      <c r="K38">
        <v>70000</v>
      </c>
      <c r="L38" t="s">
        <v>1382</v>
      </c>
      <c r="M38">
        <v>46167.738888888889</v>
      </c>
      <c r="N38" t="b">
        <v>0</v>
      </c>
      <c r="O38">
        <v>1</v>
      </c>
      <c r="P38" t="s">
        <v>158</v>
      </c>
    </row>
    <row r="39" spans="1:17">
      <c r="A39">
        <v>38</v>
      </c>
      <c r="B39">
        <v>68</v>
      </c>
      <c r="C39" t="s">
        <v>713</v>
      </c>
      <c r="D39" s="78" t="s">
        <v>414</v>
      </c>
      <c r="E39" t="s">
        <v>1632</v>
      </c>
      <c r="F39" t="s">
        <v>1633</v>
      </c>
      <c r="G39" t="s">
        <v>488</v>
      </c>
      <c r="H39">
        <v>69</v>
      </c>
      <c r="I39" t="s">
        <v>711</v>
      </c>
      <c r="J39">
        <v>50000</v>
      </c>
      <c r="K39">
        <v>70000</v>
      </c>
      <c r="L39" t="s">
        <v>712</v>
      </c>
      <c r="M39">
        <v>46144.586805555555</v>
      </c>
      <c r="N39" t="b">
        <v>0</v>
      </c>
      <c r="O39">
        <v>1</v>
      </c>
      <c r="P39" t="s">
        <v>158</v>
      </c>
      <c r="Q39">
        <v>71111</v>
      </c>
    </row>
    <row r="40" spans="1:17">
      <c r="A40">
        <v>39</v>
      </c>
      <c r="B40">
        <v>70</v>
      </c>
      <c r="C40" t="s">
        <v>434</v>
      </c>
      <c r="D40" s="78" t="s">
        <v>342</v>
      </c>
      <c r="E40" t="s">
        <v>1634</v>
      </c>
      <c r="F40" t="s">
        <v>432</v>
      </c>
      <c r="G40" t="s">
        <v>433</v>
      </c>
      <c r="H40">
        <v>914</v>
      </c>
      <c r="I40" t="s">
        <v>430</v>
      </c>
      <c r="J40">
        <v>50000</v>
      </c>
      <c r="K40">
        <v>70000</v>
      </c>
      <c r="L40" t="s">
        <v>431</v>
      </c>
      <c r="M40">
        <v>46142.677083333336</v>
      </c>
      <c r="N40" t="b">
        <v>0</v>
      </c>
      <c r="O40">
        <v>1</v>
      </c>
      <c r="P40" t="s">
        <v>158</v>
      </c>
      <c r="Q40">
        <v>71478</v>
      </c>
    </row>
    <row r="41" spans="1:17">
      <c r="A41">
        <v>40</v>
      </c>
      <c r="B41">
        <v>71</v>
      </c>
      <c r="C41" t="s">
        <v>659</v>
      </c>
      <c r="D41" s="78" t="s">
        <v>202</v>
      </c>
      <c r="E41" t="s">
        <v>1635</v>
      </c>
      <c r="F41" t="s">
        <v>1636</v>
      </c>
      <c r="G41" t="s">
        <v>488</v>
      </c>
      <c r="H41">
        <v>69</v>
      </c>
      <c r="I41" t="s">
        <v>657</v>
      </c>
      <c r="J41">
        <v>50000</v>
      </c>
      <c r="K41">
        <v>70000</v>
      </c>
      <c r="L41" t="s">
        <v>658</v>
      </c>
      <c r="M41">
        <v>46144.549305555556</v>
      </c>
      <c r="N41" t="b">
        <v>0</v>
      </c>
      <c r="O41">
        <v>1</v>
      </c>
      <c r="P41" t="s">
        <v>158</v>
      </c>
      <c r="Q41">
        <v>71164</v>
      </c>
    </row>
    <row r="42" spans="1:17">
      <c r="A42">
        <v>41</v>
      </c>
      <c r="B42">
        <v>75</v>
      </c>
      <c r="C42" t="s">
        <v>203</v>
      </c>
      <c r="D42" s="78" t="s">
        <v>202</v>
      </c>
      <c r="E42" t="s">
        <v>1637</v>
      </c>
      <c r="F42" t="s">
        <v>200</v>
      </c>
      <c r="G42" t="s">
        <v>201</v>
      </c>
      <c r="H42">
        <v>3</v>
      </c>
      <c r="I42" t="s">
        <v>198</v>
      </c>
      <c r="J42">
        <v>85000</v>
      </c>
      <c r="K42">
        <v>145000</v>
      </c>
      <c r="L42" t="s">
        <v>199</v>
      </c>
      <c r="M42">
        <v>46139.507638888892</v>
      </c>
      <c r="N42" t="b">
        <v>0</v>
      </c>
      <c r="O42">
        <v>1</v>
      </c>
      <c r="P42" t="s">
        <v>158</v>
      </c>
    </row>
    <row r="43" spans="1:17">
      <c r="A43">
        <v>42</v>
      </c>
      <c r="B43">
        <v>81</v>
      </c>
      <c r="C43" t="s">
        <v>1109</v>
      </c>
      <c r="D43" s="78" t="s">
        <v>1108</v>
      </c>
      <c r="E43" t="s">
        <v>1638</v>
      </c>
      <c r="F43" t="s">
        <v>1639</v>
      </c>
      <c r="G43" t="s">
        <v>1100</v>
      </c>
      <c r="H43">
        <v>2659</v>
      </c>
      <c r="I43" t="s">
        <v>1106</v>
      </c>
      <c r="J43">
        <v>50000</v>
      </c>
      <c r="K43">
        <v>70000</v>
      </c>
      <c r="L43" t="s">
        <v>1107</v>
      </c>
      <c r="M43">
        <v>46155.503472222219</v>
      </c>
      <c r="N43" t="b">
        <v>0</v>
      </c>
      <c r="O43">
        <v>1</v>
      </c>
      <c r="P43" t="s">
        <v>158</v>
      </c>
      <c r="Q43">
        <v>71228</v>
      </c>
    </row>
    <row r="44" spans="1:17">
      <c r="A44">
        <v>43</v>
      </c>
      <c r="B44">
        <v>84</v>
      </c>
      <c r="C44" t="s">
        <v>1091</v>
      </c>
      <c r="D44" s="78" t="s">
        <v>309</v>
      </c>
      <c r="E44" t="s">
        <v>1640</v>
      </c>
      <c r="F44" t="s">
        <v>1089</v>
      </c>
      <c r="G44" t="s">
        <v>1090</v>
      </c>
      <c r="H44">
        <v>89</v>
      </c>
      <c r="I44" t="s">
        <v>1087</v>
      </c>
      <c r="J44">
        <v>50000</v>
      </c>
      <c r="K44">
        <v>70000</v>
      </c>
      <c r="L44" t="s">
        <v>1088</v>
      </c>
      <c r="M44">
        <v>46154.70416666667</v>
      </c>
      <c r="N44" t="b">
        <v>0</v>
      </c>
      <c r="O44">
        <v>1</v>
      </c>
      <c r="P44" t="s">
        <v>158</v>
      </c>
      <c r="Q44">
        <v>71159</v>
      </c>
    </row>
    <row r="45" spans="1:17">
      <c r="A45">
        <v>44</v>
      </c>
      <c r="B45">
        <v>85</v>
      </c>
      <c r="C45" t="s">
        <v>1444</v>
      </c>
      <c r="D45" s="78" t="s">
        <v>1299</v>
      </c>
      <c r="E45" t="s">
        <v>1641</v>
      </c>
      <c r="F45" t="s">
        <v>1443</v>
      </c>
      <c r="G45" t="s">
        <v>1434</v>
      </c>
      <c r="H45">
        <v>833</v>
      </c>
      <c r="I45" t="s">
        <v>1441</v>
      </c>
      <c r="J45">
        <v>50000</v>
      </c>
      <c r="K45">
        <v>70000</v>
      </c>
      <c r="L45" t="s">
        <v>1442</v>
      </c>
      <c r="M45">
        <v>46168.62222222222</v>
      </c>
      <c r="N45" t="b">
        <v>0</v>
      </c>
      <c r="O45">
        <v>1</v>
      </c>
      <c r="P45" t="s">
        <v>158</v>
      </c>
    </row>
    <row r="46" spans="1:17">
      <c r="A46">
        <v>45</v>
      </c>
      <c r="B46">
        <v>86</v>
      </c>
      <c r="C46" t="s">
        <v>1154</v>
      </c>
      <c r="D46" s="78" t="s">
        <v>517</v>
      </c>
      <c r="E46" t="s">
        <v>1642</v>
      </c>
      <c r="F46" t="s">
        <v>1152</v>
      </c>
      <c r="G46" t="s">
        <v>1153</v>
      </c>
      <c r="H46">
        <v>111</v>
      </c>
      <c r="I46" t="s">
        <v>1150</v>
      </c>
      <c r="J46">
        <v>50000</v>
      </c>
      <c r="K46">
        <v>70000</v>
      </c>
      <c r="L46" t="s">
        <v>1151</v>
      </c>
      <c r="M46">
        <v>46155.704861111109</v>
      </c>
      <c r="N46" t="b">
        <v>0</v>
      </c>
      <c r="O46">
        <v>1</v>
      </c>
      <c r="P46" t="s">
        <v>158</v>
      </c>
      <c r="Q46">
        <v>71078</v>
      </c>
    </row>
    <row r="47" spans="1:17">
      <c r="A47">
        <v>46</v>
      </c>
      <c r="B47">
        <v>87</v>
      </c>
      <c r="C47" t="s">
        <v>1514</v>
      </c>
      <c r="D47" s="78" t="s">
        <v>428</v>
      </c>
      <c r="E47" t="s">
        <v>1643</v>
      </c>
      <c r="F47" t="s">
        <v>1644</v>
      </c>
      <c r="G47" t="s">
        <v>1513</v>
      </c>
      <c r="H47">
        <v>140</v>
      </c>
      <c r="I47" t="s">
        <v>1511</v>
      </c>
      <c r="J47">
        <v>50000</v>
      </c>
      <c r="K47">
        <v>70000</v>
      </c>
      <c r="L47" t="s">
        <v>1512</v>
      </c>
      <c r="M47">
        <v>46169.574305555558</v>
      </c>
      <c r="N47" t="b">
        <v>0</v>
      </c>
      <c r="O47">
        <v>1</v>
      </c>
      <c r="P47" t="s">
        <v>158</v>
      </c>
    </row>
    <row r="48" spans="1:17">
      <c r="A48">
        <v>47</v>
      </c>
      <c r="B48">
        <v>90</v>
      </c>
      <c r="C48" t="s">
        <v>168</v>
      </c>
      <c r="D48" s="78" t="s">
        <v>167</v>
      </c>
      <c r="E48" t="s">
        <v>1645</v>
      </c>
      <c r="F48" t="s">
        <v>165</v>
      </c>
      <c r="G48" t="s">
        <v>166</v>
      </c>
      <c r="H48">
        <v>3</v>
      </c>
      <c r="I48" t="s">
        <v>1646</v>
      </c>
      <c r="J48">
        <v>85000</v>
      </c>
      <c r="K48">
        <v>145000</v>
      </c>
      <c r="L48" t="s">
        <v>164</v>
      </c>
      <c r="M48">
        <v>46139.425694444442</v>
      </c>
      <c r="N48" t="b">
        <v>0</v>
      </c>
      <c r="O48">
        <v>1</v>
      </c>
      <c r="P48" t="s">
        <v>158</v>
      </c>
    </row>
    <row r="49" spans="1:17">
      <c r="A49">
        <v>48</v>
      </c>
      <c r="B49">
        <v>94</v>
      </c>
      <c r="C49" t="s">
        <v>1303</v>
      </c>
      <c r="D49" s="78" t="s">
        <v>309</v>
      </c>
      <c r="E49" t="s">
        <v>1647</v>
      </c>
      <c r="F49" t="s">
        <v>1648</v>
      </c>
      <c r="G49" t="s">
        <v>1302</v>
      </c>
      <c r="H49">
        <v>2</v>
      </c>
      <c r="I49" t="s">
        <v>1300</v>
      </c>
      <c r="J49">
        <v>85000</v>
      </c>
      <c r="K49">
        <v>145000</v>
      </c>
      <c r="L49" t="s">
        <v>1301</v>
      </c>
      <c r="M49">
        <v>46162.65902777778</v>
      </c>
      <c r="N49" t="b">
        <v>0</v>
      </c>
      <c r="O49">
        <v>1</v>
      </c>
      <c r="P49" t="s">
        <v>158</v>
      </c>
      <c r="Q49">
        <v>71357</v>
      </c>
    </row>
    <row r="50" spans="1:17">
      <c r="A50">
        <v>49</v>
      </c>
      <c r="B50">
        <v>96</v>
      </c>
      <c r="C50" t="s">
        <v>1105</v>
      </c>
      <c r="D50" s="78" t="s">
        <v>1104</v>
      </c>
      <c r="E50" t="s">
        <v>1649</v>
      </c>
      <c r="F50" t="s">
        <v>1650</v>
      </c>
      <c r="G50" t="s">
        <v>1100</v>
      </c>
      <c r="H50">
        <v>2659</v>
      </c>
      <c r="I50" t="s">
        <v>1102</v>
      </c>
      <c r="J50">
        <v>50000</v>
      </c>
      <c r="K50">
        <v>70000</v>
      </c>
      <c r="L50" t="s">
        <v>1103</v>
      </c>
      <c r="M50">
        <v>46155.501388888886</v>
      </c>
      <c r="N50" t="b">
        <v>0</v>
      </c>
      <c r="O50">
        <v>1</v>
      </c>
      <c r="P50" t="s">
        <v>158</v>
      </c>
      <c r="Q50">
        <v>71227</v>
      </c>
    </row>
    <row r="51" spans="1:17">
      <c r="A51">
        <v>50</v>
      </c>
      <c r="B51">
        <v>97</v>
      </c>
      <c r="C51" t="s">
        <v>328</v>
      </c>
      <c r="D51" s="78" t="s">
        <v>327</v>
      </c>
      <c r="E51" t="s">
        <v>1651</v>
      </c>
      <c r="F51" t="s">
        <v>325</v>
      </c>
      <c r="G51" t="s">
        <v>326</v>
      </c>
      <c r="H51">
        <v>5</v>
      </c>
      <c r="I51" t="s">
        <v>323</v>
      </c>
      <c r="J51">
        <v>85000</v>
      </c>
      <c r="K51">
        <v>145000</v>
      </c>
      <c r="L51" t="s">
        <v>324</v>
      </c>
      <c r="M51">
        <v>46140.685416666667</v>
      </c>
      <c r="N51" t="b">
        <v>0</v>
      </c>
      <c r="O51">
        <v>1</v>
      </c>
      <c r="P51" t="s">
        <v>158</v>
      </c>
      <c r="Q51">
        <v>71065</v>
      </c>
    </row>
    <row r="52" spans="1:17">
      <c r="A52">
        <v>51</v>
      </c>
      <c r="B52">
        <v>99</v>
      </c>
      <c r="C52" t="s">
        <v>1281</v>
      </c>
      <c r="D52" s="78" t="s">
        <v>1096</v>
      </c>
      <c r="E52" t="s">
        <v>1652</v>
      </c>
      <c r="F52" t="s">
        <v>1279</v>
      </c>
      <c r="G52" t="s">
        <v>1280</v>
      </c>
      <c r="H52">
        <v>796</v>
      </c>
      <c r="I52" t="s">
        <v>1277</v>
      </c>
      <c r="J52">
        <v>50000</v>
      </c>
      <c r="K52">
        <v>70000</v>
      </c>
      <c r="L52" t="s">
        <v>1278</v>
      </c>
      <c r="M52">
        <v>46161.770138888889</v>
      </c>
      <c r="N52" t="b">
        <v>0</v>
      </c>
      <c r="O52">
        <v>1</v>
      </c>
      <c r="P52" t="s">
        <v>158</v>
      </c>
      <c r="Q52">
        <v>71476</v>
      </c>
    </row>
    <row r="53" spans="1:17">
      <c r="A53">
        <v>52</v>
      </c>
      <c r="B53">
        <v>100</v>
      </c>
      <c r="C53" t="s">
        <v>1371</v>
      </c>
      <c r="D53" s="78" t="s">
        <v>1370</v>
      </c>
      <c r="E53" t="s">
        <v>1653</v>
      </c>
      <c r="F53" t="s">
        <v>1654</v>
      </c>
      <c r="G53" t="s">
        <v>1369</v>
      </c>
      <c r="H53">
        <v>3</v>
      </c>
      <c r="I53" t="s">
        <v>1367</v>
      </c>
      <c r="J53">
        <v>85000</v>
      </c>
      <c r="K53">
        <v>145000</v>
      </c>
      <c r="L53" t="s">
        <v>1368</v>
      </c>
      <c r="M53">
        <v>46167.697916666664</v>
      </c>
      <c r="N53" t="b">
        <v>0</v>
      </c>
      <c r="O53">
        <v>1</v>
      </c>
      <c r="P53" t="s">
        <v>158</v>
      </c>
    </row>
    <row r="54" spans="1:17">
      <c r="A54">
        <v>53</v>
      </c>
      <c r="B54">
        <v>101</v>
      </c>
      <c r="C54" t="s">
        <v>1132</v>
      </c>
      <c r="D54" s="78" t="s">
        <v>1131</v>
      </c>
      <c r="E54" t="s">
        <v>1655</v>
      </c>
      <c r="F54" t="s">
        <v>1656</v>
      </c>
      <c r="G54" t="s">
        <v>1100</v>
      </c>
      <c r="H54">
        <v>2659</v>
      </c>
      <c r="I54" t="s">
        <v>1129</v>
      </c>
      <c r="J54">
        <v>50000</v>
      </c>
      <c r="K54">
        <v>70000</v>
      </c>
      <c r="L54" t="s">
        <v>1130</v>
      </c>
      <c r="M54">
        <v>46155.522916666669</v>
      </c>
      <c r="N54" t="b">
        <v>0</v>
      </c>
      <c r="O54">
        <v>1</v>
      </c>
      <c r="P54" t="s">
        <v>158</v>
      </c>
      <c r="Q54">
        <v>71205</v>
      </c>
    </row>
    <row r="55" spans="1:17">
      <c r="A55">
        <v>54</v>
      </c>
      <c r="B55">
        <v>102</v>
      </c>
      <c r="C55" t="s">
        <v>1475</v>
      </c>
      <c r="D55" s="78" t="s">
        <v>875</v>
      </c>
      <c r="E55" t="s">
        <v>1657</v>
      </c>
      <c r="F55" t="s">
        <v>1474</v>
      </c>
      <c r="G55" t="s">
        <v>1434</v>
      </c>
      <c r="H55">
        <v>833</v>
      </c>
      <c r="I55" t="s">
        <v>1472</v>
      </c>
      <c r="J55">
        <v>50000</v>
      </c>
      <c r="K55">
        <v>70000</v>
      </c>
      <c r="L55" t="s">
        <v>1473</v>
      </c>
      <c r="M55">
        <v>46169.386805555558</v>
      </c>
      <c r="N55" t="b">
        <v>0</v>
      </c>
      <c r="O55">
        <v>1</v>
      </c>
      <c r="P55" t="s">
        <v>158</v>
      </c>
    </row>
    <row r="56" spans="1:17">
      <c r="A56">
        <v>55</v>
      </c>
      <c r="B56">
        <v>103</v>
      </c>
      <c r="C56" t="s">
        <v>1466</v>
      </c>
      <c r="D56" s="78" t="s">
        <v>882</v>
      </c>
      <c r="E56" t="s">
        <v>1658</v>
      </c>
      <c r="F56" t="s">
        <v>1465</v>
      </c>
      <c r="G56" t="s">
        <v>1434</v>
      </c>
      <c r="H56">
        <v>833</v>
      </c>
      <c r="I56" t="s">
        <v>1463</v>
      </c>
      <c r="J56">
        <v>50000</v>
      </c>
      <c r="K56">
        <v>70000</v>
      </c>
      <c r="L56" t="s">
        <v>1464</v>
      </c>
      <c r="M56">
        <v>46168.647916666669</v>
      </c>
      <c r="N56" t="b">
        <v>0</v>
      </c>
      <c r="O56">
        <v>1</v>
      </c>
      <c r="P56" t="s">
        <v>158</v>
      </c>
    </row>
    <row r="57" spans="1:17">
      <c r="A57">
        <v>56</v>
      </c>
      <c r="B57">
        <v>104</v>
      </c>
      <c r="C57" t="s">
        <v>1113</v>
      </c>
      <c r="D57" s="78" t="s">
        <v>1112</v>
      </c>
      <c r="E57" t="s">
        <v>1659</v>
      </c>
      <c r="F57" t="s">
        <v>1660</v>
      </c>
      <c r="G57" t="s">
        <v>1100</v>
      </c>
      <c r="H57">
        <v>2659</v>
      </c>
      <c r="I57" t="s">
        <v>1110</v>
      </c>
      <c r="J57">
        <v>50000</v>
      </c>
      <c r="K57">
        <v>70000</v>
      </c>
      <c r="L57" t="s">
        <v>1111</v>
      </c>
      <c r="M57">
        <v>46155.505555555559</v>
      </c>
      <c r="N57" t="b">
        <v>0</v>
      </c>
      <c r="O57">
        <v>1</v>
      </c>
      <c r="P57" t="s">
        <v>158</v>
      </c>
      <c r="Q57">
        <v>71230</v>
      </c>
    </row>
    <row r="58" spans="1:17">
      <c r="A58">
        <v>57</v>
      </c>
      <c r="B58">
        <v>105</v>
      </c>
      <c r="C58" t="s">
        <v>310</v>
      </c>
      <c r="D58" s="78" t="s">
        <v>309</v>
      </c>
      <c r="E58" t="s">
        <v>1661</v>
      </c>
      <c r="F58" t="s">
        <v>307</v>
      </c>
      <c r="G58" t="s">
        <v>308</v>
      </c>
      <c r="H58">
        <v>1</v>
      </c>
      <c r="I58" t="s">
        <v>305</v>
      </c>
      <c r="J58">
        <v>85000</v>
      </c>
      <c r="K58">
        <v>145000</v>
      </c>
      <c r="L58" t="s">
        <v>306</v>
      </c>
      <c r="M58">
        <v>46140.643750000003</v>
      </c>
      <c r="N58" t="b">
        <v>0</v>
      </c>
      <c r="O58">
        <v>1</v>
      </c>
      <c r="P58" t="s">
        <v>158</v>
      </c>
      <c r="Q58">
        <v>71309</v>
      </c>
    </row>
    <row r="59" spans="1:17">
      <c r="A59">
        <v>58</v>
      </c>
      <c r="B59">
        <v>106</v>
      </c>
      <c r="C59" t="s">
        <v>706</v>
      </c>
      <c r="D59" s="78" t="s">
        <v>185</v>
      </c>
      <c r="E59" t="s">
        <v>1662</v>
      </c>
      <c r="F59" t="s">
        <v>1663</v>
      </c>
      <c r="G59" t="s">
        <v>444</v>
      </c>
      <c r="H59">
        <v>69</v>
      </c>
      <c r="I59" t="s">
        <v>704</v>
      </c>
      <c r="J59">
        <v>50000</v>
      </c>
      <c r="K59">
        <v>70000</v>
      </c>
      <c r="L59" t="s">
        <v>705</v>
      </c>
      <c r="M59">
        <v>46144.582638888889</v>
      </c>
      <c r="N59" t="b">
        <v>0</v>
      </c>
      <c r="O59">
        <v>1</v>
      </c>
      <c r="P59" t="s">
        <v>158</v>
      </c>
      <c r="Q59">
        <v>71135</v>
      </c>
    </row>
    <row r="60" spans="1:17">
      <c r="A60">
        <v>59</v>
      </c>
      <c r="B60">
        <v>107</v>
      </c>
      <c r="C60" t="s">
        <v>1532</v>
      </c>
      <c r="D60" s="78" t="s">
        <v>1531</v>
      </c>
      <c r="E60" t="s">
        <v>1664</v>
      </c>
      <c r="F60" t="s">
        <v>1665</v>
      </c>
      <c r="G60" t="s">
        <v>1513</v>
      </c>
      <c r="H60">
        <v>143</v>
      </c>
      <c r="I60" t="s">
        <v>1529</v>
      </c>
      <c r="J60">
        <v>50000</v>
      </c>
      <c r="K60">
        <v>70000</v>
      </c>
      <c r="L60" t="s">
        <v>1530</v>
      </c>
      <c r="M60">
        <v>46169.583333333336</v>
      </c>
      <c r="N60" t="b">
        <v>0</v>
      </c>
      <c r="O60">
        <v>1</v>
      </c>
      <c r="P60" t="s">
        <v>158</v>
      </c>
    </row>
    <row r="61" spans="1:17">
      <c r="A61">
        <v>60</v>
      </c>
      <c r="B61">
        <v>108</v>
      </c>
      <c r="C61" t="s">
        <v>861</v>
      </c>
      <c r="D61" s="78" t="s">
        <v>860</v>
      </c>
      <c r="E61" t="s">
        <v>1666</v>
      </c>
      <c r="F61" t="s">
        <v>858</v>
      </c>
      <c r="G61" t="s">
        <v>859</v>
      </c>
      <c r="H61">
        <v>89</v>
      </c>
      <c r="I61" t="s">
        <v>856</v>
      </c>
      <c r="J61">
        <v>50000</v>
      </c>
      <c r="K61">
        <v>70000</v>
      </c>
      <c r="L61" t="s">
        <v>857</v>
      </c>
      <c r="M61">
        <v>46151.599305555559</v>
      </c>
      <c r="N61" t="b">
        <v>0</v>
      </c>
      <c r="O61">
        <v>1</v>
      </c>
      <c r="P61" t="s">
        <v>158</v>
      </c>
      <c r="Q61">
        <v>71158</v>
      </c>
    </row>
    <row r="62" spans="1:17">
      <c r="A62">
        <v>61</v>
      </c>
      <c r="B62">
        <v>110</v>
      </c>
      <c r="C62" t="s">
        <v>926</v>
      </c>
      <c r="D62" s="78" t="s">
        <v>329</v>
      </c>
      <c r="E62" t="s">
        <v>1667</v>
      </c>
      <c r="F62" t="s">
        <v>924</v>
      </c>
      <c r="G62" t="s">
        <v>925</v>
      </c>
      <c r="H62">
        <v>1</v>
      </c>
      <c r="I62" t="s">
        <v>922</v>
      </c>
      <c r="J62">
        <v>85000</v>
      </c>
      <c r="K62">
        <v>145000</v>
      </c>
      <c r="L62" t="s">
        <v>923</v>
      </c>
      <c r="M62">
        <v>46153.419444444444</v>
      </c>
      <c r="N62" t="b">
        <v>0</v>
      </c>
      <c r="O62">
        <v>1</v>
      </c>
      <c r="P62" t="s">
        <v>158</v>
      </c>
      <c r="Q62">
        <v>71006</v>
      </c>
    </row>
    <row r="63" spans="1:17">
      <c r="A63">
        <v>62</v>
      </c>
      <c r="B63">
        <v>114</v>
      </c>
      <c r="C63" t="s">
        <v>1139</v>
      </c>
      <c r="D63" s="78" t="s">
        <v>473</v>
      </c>
      <c r="E63" t="s">
        <v>1668</v>
      </c>
      <c r="F63" t="s">
        <v>1669</v>
      </c>
      <c r="G63" t="s">
        <v>1100</v>
      </c>
      <c r="H63">
        <v>2659</v>
      </c>
      <c r="I63" t="s">
        <v>1137</v>
      </c>
      <c r="J63">
        <v>50000</v>
      </c>
      <c r="K63">
        <v>70000</v>
      </c>
      <c r="L63" t="s">
        <v>1138</v>
      </c>
      <c r="M63">
        <v>46155.527777777781</v>
      </c>
      <c r="N63" t="b">
        <v>0</v>
      </c>
      <c r="O63">
        <v>1</v>
      </c>
      <c r="P63" t="s">
        <v>158</v>
      </c>
      <c r="Q63">
        <v>71207</v>
      </c>
    </row>
    <row r="64" spans="1:17">
      <c r="A64">
        <v>63</v>
      </c>
      <c r="B64">
        <v>115</v>
      </c>
      <c r="C64" t="s">
        <v>766</v>
      </c>
      <c r="D64" s="78" t="s">
        <v>765</v>
      </c>
      <c r="E64" t="s">
        <v>1670</v>
      </c>
      <c r="F64" t="s">
        <v>764</v>
      </c>
      <c r="G64" t="s">
        <v>760</v>
      </c>
      <c r="H64">
        <v>347</v>
      </c>
      <c r="I64" t="s">
        <v>762</v>
      </c>
      <c r="J64">
        <v>50000</v>
      </c>
      <c r="K64">
        <v>70000</v>
      </c>
      <c r="L64" t="s">
        <v>763</v>
      </c>
      <c r="M64">
        <v>46148.585416666669</v>
      </c>
      <c r="N64" t="b">
        <v>0</v>
      </c>
      <c r="O64">
        <v>1</v>
      </c>
      <c r="P64" t="s">
        <v>158</v>
      </c>
      <c r="Q64">
        <v>71519</v>
      </c>
    </row>
    <row r="65" spans="1:17">
      <c r="A65">
        <v>64</v>
      </c>
      <c r="B65">
        <v>119</v>
      </c>
      <c r="C65" t="s">
        <v>892</v>
      </c>
      <c r="D65" s="78" t="s">
        <v>891</v>
      </c>
      <c r="E65" t="s">
        <v>1671</v>
      </c>
      <c r="F65" t="s">
        <v>1672</v>
      </c>
      <c r="G65" t="s">
        <v>886</v>
      </c>
      <c r="H65">
        <v>172</v>
      </c>
      <c r="I65" t="s">
        <v>889</v>
      </c>
      <c r="J65">
        <v>50000</v>
      </c>
      <c r="K65">
        <v>70000</v>
      </c>
      <c r="L65" t="s">
        <v>890</v>
      </c>
      <c r="M65">
        <v>46151.649305555555</v>
      </c>
      <c r="N65" t="b">
        <v>0</v>
      </c>
      <c r="O65">
        <v>1</v>
      </c>
      <c r="P65" t="s">
        <v>158</v>
      </c>
      <c r="Q65">
        <v>71062</v>
      </c>
    </row>
    <row r="66" spans="1:17">
      <c r="A66">
        <v>65</v>
      </c>
      <c r="B66">
        <v>121</v>
      </c>
      <c r="C66" t="s">
        <v>806</v>
      </c>
      <c r="D66" s="78" t="s">
        <v>805</v>
      </c>
      <c r="E66" t="s">
        <v>1673</v>
      </c>
      <c r="F66" t="s">
        <v>803</v>
      </c>
      <c r="G66" t="s">
        <v>804</v>
      </c>
      <c r="H66">
        <v>1</v>
      </c>
      <c r="I66" t="s">
        <v>801</v>
      </c>
      <c r="J66">
        <v>85000</v>
      </c>
      <c r="K66">
        <v>145000</v>
      </c>
      <c r="L66" t="s">
        <v>802</v>
      </c>
      <c r="M66">
        <v>46149.594444444447</v>
      </c>
      <c r="N66" t="b">
        <v>0</v>
      </c>
      <c r="O66">
        <v>1</v>
      </c>
      <c r="P66" t="s">
        <v>158</v>
      </c>
      <c r="Q66">
        <v>71495</v>
      </c>
    </row>
    <row r="67" spans="1:17">
      <c r="A67">
        <v>66</v>
      </c>
      <c r="B67">
        <v>122</v>
      </c>
      <c r="C67" t="s">
        <v>883</v>
      </c>
      <c r="D67" s="78" t="s">
        <v>882</v>
      </c>
      <c r="E67" t="s">
        <v>1674</v>
      </c>
      <c r="F67" t="s">
        <v>1675</v>
      </c>
      <c r="G67" t="s">
        <v>864</v>
      </c>
      <c r="H67">
        <v>1004</v>
      </c>
      <c r="I67" t="s">
        <v>880</v>
      </c>
      <c r="J67">
        <v>50000</v>
      </c>
      <c r="K67">
        <v>70000</v>
      </c>
      <c r="L67" t="s">
        <v>881</v>
      </c>
      <c r="M67">
        <v>46151.64166666667</v>
      </c>
      <c r="N67" t="b">
        <v>0</v>
      </c>
      <c r="O67">
        <v>1</v>
      </c>
      <c r="P67" t="s">
        <v>158</v>
      </c>
      <c r="Q67">
        <v>71370</v>
      </c>
    </row>
    <row r="68" spans="1:17">
      <c r="A68">
        <v>67</v>
      </c>
      <c r="B68">
        <v>123</v>
      </c>
      <c r="C68" t="s">
        <v>186</v>
      </c>
      <c r="D68" s="78" t="s">
        <v>185</v>
      </c>
      <c r="E68" t="s">
        <v>1676</v>
      </c>
      <c r="F68" t="s">
        <v>183</v>
      </c>
      <c r="G68" t="s">
        <v>184</v>
      </c>
      <c r="H68">
        <v>1</v>
      </c>
      <c r="I68" t="s">
        <v>181</v>
      </c>
      <c r="J68">
        <v>85000</v>
      </c>
      <c r="K68">
        <v>145000</v>
      </c>
      <c r="L68" t="s">
        <v>182</v>
      </c>
      <c r="M68">
        <v>46139.486805555556</v>
      </c>
      <c r="N68" t="b">
        <v>0</v>
      </c>
      <c r="O68">
        <v>1</v>
      </c>
      <c r="P68" t="s">
        <v>158</v>
      </c>
    </row>
    <row r="69" spans="1:17">
      <c r="A69">
        <v>68</v>
      </c>
      <c r="B69">
        <v>124</v>
      </c>
      <c r="C69" t="s">
        <v>783</v>
      </c>
      <c r="D69" s="78" t="s">
        <v>779</v>
      </c>
      <c r="E69" t="s">
        <v>1677</v>
      </c>
      <c r="F69" t="s">
        <v>1678</v>
      </c>
      <c r="G69" t="s">
        <v>774</v>
      </c>
      <c r="H69">
        <v>3</v>
      </c>
      <c r="I69" t="s">
        <v>781</v>
      </c>
      <c r="J69">
        <v>85000</v>
      </c>
      <c r="K69">
        <v>145000</v>
      </c>
      <c r="L69" t="s">
        <v>782</v>
      </c>
      <c r="M69">
        <v>46149.384722222225</v>
      </c>
      <c r="N69" t="b">
        <v>0</v>
      </c>
      <c r="O69">
        <v>1</v>
      </c>
      <c r="P69" t="s">
        <v>158</v>
      </c>
      <c r="Q69">
        <v>71554</v>
      </c>
    </row>
    <row r="70" spans="1:17">
      <c r="A70">
        <v>69</v>
      </c>
      <c r="B70">
        <v>128</v>
      </c>
      <c r="C70" t="s">
        <v>518</v>
      </c>
      <c r="D70" s="78" t="s">
        <v>517</v>
      </c>
      <c r="E70" t="s">
        <v>1679</v>
      </c>
      <c r="F70" t="s">
        <v>1680</v>
      </c>
      <c r="G70" t="s">
        <v>444</v>
      </c>
      <c r="H70">
        <v>69</v>
      </c>
      <c r="I70" t="s">
        <v>515</v>
      </c>
      <c r="J70">
        <v>50000</v>
      </c>
      <c r="K70">
        <v>70000</v>
      </c>
      <c r="L70" t="s">
        <v>516</v>
      </c>
      <c r="M70">
        <v>46143.365972222222</v>
      </c>
      <c r="N70" t="b">
        <v>0</v>
      </c>
      <c r="O70">
        <v>1</v>
      </c>
      <c r="P70" t="s">
        <v>158</v>
      </c>
      <c r="Q70">
        <v>71555</v>
      </c>
    </row>
    <row r="71" spans="1:17">
      <c r="A71">
        <v>70</v>
      </c>
      <c r="B71">
        <v>129</v>
      </c>
      <c r="C71" t="s">
        <v>1032</v>
      </c>
      <c r="D71" s="78" t="s">
        <v>1031</v>
      </c>
      <c r="E71" t="s">
        <v>1681</v>
      </c>
      <c r="F71" t="s">
        <v>1030</v>
      </c>
      <c r="G71" t="s">
        <v>941</v>
      </c>
      <c r="H71">
        <v>28</v>
      </c>
      <c r="I71" t="s">
        <v>1028</v>
      </c>
      <c r="J71">
        <v>50000</v>
      </c>
      <c r="K71">
        <v>70000</v>
      </c>
      <c r="L71" t="s">
        <v>1029</v>
      </c>
      <c r="M71">
        <v>46153.716666666667</v>
      </c>
      <c r="N71" t="b">
        <v>0</v>
      </c>
      <c r="O71">
        <v>1</v>
      </c>
      <c r="P71" t="s">
        <v>158</v>
      </c>
      <c r="Q71">
        <v>71568</v>
      </c>
    </row>
    <row r="72" spans="1:17">
      <c r="A72">
        <v>71</v>
      </c>
      <c r="B72">
        <v>132</v>
      </c>
      <c r="C72" t="s">
        <v>1380</v>
      </c>
      <c r="D72" s="78" t="s">
        <v>173</v>
      </c>
      <c r="E72" t="s">
        <v>1682</v>
      </c>
      <c r="F72" t="s">
        <v>1379</v>
      </c>
      <c r="G72" t="s">
        <v>1375</v>
      </c>
      <c r="H72">
        <v>1293</v>
      </c>
      <c r="I72" t="s">
        <v>1377</v>
      </c>
      <c r="J72">
        <v>50000</v>
      </c>
      <c r="K72">
        <v>70000</v>
      </c>
      <c r="L72" t="s">
        <v>1378</v>
      </c>
      <c r="M72">
        <v>46167.736805555556</v>
      </c>
      <c r="N72" t="b">
        <v>0</v>
      </c>
      <c r="O72">
        <v>1</v>
      </c>
      <c r="P72" t="s">
        <v>158</v>
      </c>
    </row>
    <row r="73" spans="1:17">
      <c r="A73">
        <v>72</v>
      </c>
      <c r="B73">
        <v>134</v>
      </c>
      <c r="C73" t="s">
        <v>221</v>
      </c>
      <c r="D73" s="78" t="s">
        <v>220</v>
      </c>
      <c r="E73" t="s">
        <v>1683</v>
      </c>
      <c r="F73" t="s">
        <v>218</v>
      </c>
      <c r="G73" t="s">
        <v>219</v>
      </c>
      <c r="H73">
        <v>2</v>
      </c>
      <c r="I73" t="s">
        <v>216</v>
      </c>
      <c r="J73">
        <v>85000</v>
      </c>
      <c r="K73">
        <v>145000</v>
      </c>
      <c r="L73" t="s">
        <v>217</v>
      </c>
      <c r="M73">
        <v>46139.655555555553</v>
      </c>
      <c r="N73" t="b">
        <v>0</v>
      </c>
      <c r="O73">
        <v>2</v>
      </c>
      <c r="P73" t="s">
        <v>158</v>
      </c>
    </row>
    <row r="74" spans="1:17">
      <c r="A74">
        <v>73</v>
      </c>
      <c r="B74">
        <v>135</v>
      </c>
      <c r="C74" t="s">
        <v>1366</v>
      </c>
      <c r="D74" s="78" t="s">
        <v>882</v>
      </c>
      <c r="E74" t="s">
        <v>1684</v>
      </c>
      <c r="F74" t="s">
        <v>1365</v>
      </c>
      <c r="G74" t="s">
        <v>1360</v>
      </c>
      <c r="H74">
        <v>20</v>
      </c>
      <c r="I74" t="s">
        <v>1363</v>
      </c>
      <c r="J74">
        <v>50000</v>
      </c>
      <c r="K74">
        <v>70000</v>
      </c>
      <c r="L74" t="s">
        <v>1364</v>
      </c>
      <c r="M74">
        <v>46167.444444444445</v>
      </c>
      <c r="N74" t="b">
        <v>0</v>
      </c>
      <c r="O74">
        <v>1</v>
      </c>
      <c r="P74" t="s">
        <v>158</v>
      </c>
    </row>
    <row r="75" spans="1:17">
      <c r="A75">
        <v>74</v>
      </c>
      <c r="B75">
        <v>137</v>
      </c>
      <c r="C75" t="s">
        <v>281</v>
      </c>
      <c r="D75" s="78" t="s">
        <v>280</v>
      </c>
      <c r="E75" t="s">
        <v>1685</v>
      </c>
      <c r="F75" t="s">
        <v>278</v>
      </c>
      <c r="G75" t="s">
        <v>279</v>
      </c>
      <c r="H75">
        <v>2</v>
      </c>
      <c r="I75" t="s">
        <v>276</v>
      </c>
      <c r="J75">
        <v>85000</v>
      </c>
      <c r="K75">
        <v>145000</v>
      </c>
      <c r="L75" t="s">
        <v>277</v>
      </c>
      <c r="M75">
        <v>46140.479861111111</v>
      </c>
      <c r="N75" t="b">
        <v>0</v>
      </c>
      <c r="O75">
        <v>1</v>
      </c>
      <c r="P75" t="s">
        <v>158</v>
      </c>
    </row>
    <row r="76" spans="1:17">
      <c r="A76">
        <v>75</v>
      </c>
      <c r="B76">
        <v>138</v>
      </c>
      <c r="C76" t="s">
        <v>1199</v>
      </c>
      <c r="D76" s="78" t="s">
        <v>173</v>
      </c>
      <c r="E76" t="s">
        <v>1686</v>
      </c>
      <c r="F76" t="s">
        <v>1197</v>
      </c>
      <c r="G76" t="s">
        <v>1198</v>
      </c>
      <c r="H76">
        <v>5</v>
      </c>
      <c r="I76" t="s">
        <v>1195</v>
      </c>
      <c r="J76">
        <v>85000</v>
      </c>
      <c r="K76">
        <v>145000</v>
      </c>
      <c r="L76" t="s">
        <v>1196</v>
      </c>
      <c r="M76">
        <v>46157.679861111108</v>
      </c>
      <c r="N76" t="b">
        <v>0</v>
      </c>
      <c r="O76">
        <v>1</v>
      </c>
      <c r="P76" t="s">
        <v>158</v>
      </c>
      <c r="Q76">
        <v>72093</v>
      </c>
    </row>
    <row r="77" spans="1:17">
      <c r="A77">
        <v>76</v>
      </c>
      <c r="B77">
        <v>139</v>
      </c>
      <c r="C77" t="s">
        <v>291</v>
      </c>
      <c r="D77" s="78" t="s">
        <v>280</v>
      </c>
      <c r="E77" t="s">
        <v>1687</v>
      </c>
      <c r="F77" t="s">
        <v>289</v>
      </c>
      <c r="G77" t="s">
        <v>290</v>
      </c>
      <c r="H77">
        <v>1</v>
      </c>
      <c r="I77" t="s">
        <v>287</v>
      </c>
      <c r="J77">
        <v>85000</v>
      </c>
      <c r="K77">
        <v>145000</v>
      </c>
      <c r="L77" t="s">
        <v>288</v>
      </c>
      <c r="M77">
        <v>46140.573611111111</v>
      </c>
      <c r="N77" t="b">
        <v>0</v>
      </c>
      <c r="O77">
        <v>1</v>
      </c>
      <c r="P77" t="s">
        <v>158</v>
      </c>
      <c r="Q77">
        <v>72097</v>
      </c>
    </row>
    <row r="78" spans="1:17">
      <c r="A78">
        <v>77</v>
      </c>
      <c r="B78">
        <v>142</v>
      </c>
      <c r="C78" t="s">
        <v>1528</v>
      </c>
      <c r="D78" s="78" t="s">
        <v>860</v>
      </c>
      <c r="E78" t="s">
        <v>1688</v>
      </c>
      <c r="F78" t="s">
        <v>1689</v>
      </c>
      <c r="G78" t="s">
        <v>1527</v>
      </c>
      <c r="H78">
        <v>6</v>
      </c>
      <c r="I78" t="s">
        <v>1525</v>
      </c>
      <c r="J78">
        <v>75000</v>
      </c>
      <c r="K78">
        <v>105000</v>
      </c>
      <c r="L78" t="s">
        <v>1526</v>
      </c>
      <c r="M78">
        <v>46169.581250000003</v>
      </c>
      <c r="N78" t="b">
        <v>0</v>
      </c>
      <c r="O78">
        <v>1</v>
      </c>
      <c r="P78" t="s">
        <v>158</v>
      </c>
    </row>
    <row r="79" spans="1:17">
      <c r="A79">
        <v>78</v>
      </c>
      <c r="B79">
        <v>144</v>
      </c>
      <c r="C79" t="s">
        <v>1224</v>
      </c>
      <c r="D79" s="78" t="s">
        <v>420</v>
      </c>
      <c r="E79" t="s">
        <v>1690</v>
      </c>
      <c r="F79" t="s">
        <v>747</v>
      </c>
      <c r="G79" t="s">
        <v>1220</v>
      </c>
      <c r="H79">
        <v>1738</v>
      </c>
      <c r="I79" t="s">
        <v>1222</v>
      </c>
      <c r="J79">
        <v>50000</v>
      </c>
      <c r="K79">
        <v>70000</v>
      </c>
      <c r="L79" t="s">
        <v>1223</v>
      </c>
      <c r="M79">
        <v>46157.729861111111</v>
      </c>
      <c r="N79" t="b">
        <v>0</v>
      </c>
      <c r="O79">
        <v>1</v>
      </c>
      <c r="P79" t="s">
        <v>158</v>
      </c>
      <c r="Q79">
        <v>72185</v>
      </c>
    </row>
    <row r="80" spans="1:17">
      <c r="A80">
        <v>79</v>
      </c>
      <c r="B80">
        <v>145</v>
      </c>
      <c r="C80" t="s">
        <v>1232</v>
      </c>
      <c r="D80" s="78" t="s">
        <v>208</v>
      </c>
      <c r="E80" t="s">
        <v>1691</v>
      </c>
      <c r="F80" t="s">
        <v>1231</v>
      </c>
      <c r="G80" t="s">
        <v>1220</v>
      </c>
      <c r="H80">
        <v>1738</v>
      </c>
      <c r="I80" t="s">
        <v>1229</v>
      </c>
      <c r="J80">
        <v>50000</v>
      </c>
      <c r="K80">
        <v>70000</v>
      </c>
      <c r="L80" t="s">
        <v>1230</v>
      </c>
      <c r="M80">
        <v>46157.742361111108</v>
      </c>
      <c r="N80" t="b">
        <v>0</v>
      </c>
      <c r="O80">
        <v>1</v>
      </c>
      <c r="P80" t="s">
        <v>158</v>
      </c>
    </row>
    <row r="81" spans="1:17">
      <c r="A81">
        <v>80</v>
      </c>
      <c r="B81">
        <v>147</v>
      </c>
      <c r="C81" t="s">
        <v>1344</v>
      </c>
      <c r="D81" s="78" t="s">
        <v>1343</v>
      </c>
      <c r="E81" t="s">
        <v>1692</v>
      </c>
      <c r="F81" t="s">
        <v>1341</v>
      </c>
      <c r="G81" t="s">
        <v>1342</v>
      </c>
      <c r="H81">
        <v>2</v>
      </c>
      <c r="I81" t="s">
        <v>1339</v>
      </c>
      <c r="J81">
        <v>85000</v>
      </c>
      <c r="K81">
        <v>145000</v>
      </c>
      <c r="L81" t="s">
        <v>1340</v>
      </c>
      <c r="M81">
        <v>46165.353472222225</v>
      </c>
      <c r="N81" t="b">
        <v>0</v>
      </c>
      <c r="O81">
        <v>1</v>
      </c>
      <c r="P81" t="s">
        <v>158</v>
      </c>
    </row>
    <row r="82" spans="1:17">
      <c r="A82">
        <v>81</v>
      </c>
      <c r="B82">
        <v>155</v>
      </c>
      <c r="C82" t="s">
        <v>249</v>
      </c>
      <c r="D82" s="78" t="s">
        <v>248</v>
      </c>
      <c r="E82" t="s">
        <v>1693</v>
      </c>
      <c r="F82" t="s">
        <v>246</v>
      </c>
      <c r="G82" t="s">
        <v>247</v>
      </c>
      <c r="H82">
        <v>1</v>
      </c>
      <c r="I82" t="s">
        <v>244</v>
      </c>
      <c r="J82">
        <v>85000</v>
      </c>
      <c r="K82">
        <v>145000</v>
      </c>
      <c r="L82" t="s">
        <v>245</v>
      </c>
      <c r="M82">
        <v>46139.729166666664</v>
      </c>
      <c r="N82" t="b">
        <v>0</v>
      </c>
      <c r="O82">
        <v>1</v>
      </c>
      <c r="P82" t="s">
        <v>158</v>
      </c>
    </row>
    <row r="83" spans="1:17">
      <c r="A83">
        <v>82</v>
      </c>
      <c r="B83">
        <v>161</v>
      </c>
      <c r="C83" t="s">
        <v>1213</v>
      </c>
      <c r="D83" s="78" t="s">
        <v>394</v>
      </c>
      <c r="E83" t="s">
        <v>1694</v>
      </c>
      <c r="F83" t="s">
        <v>1211</v>
      </c>
      <c r="G83" t="s">
        <v>1212</v>
      </c>
      <c r="H83">
        <v>1738</v>
      </c>
      <c r="I83" t="s">
        <v>1209</v>
      </c>
      <c r="J83">
        <v>50000</v>
      </c>
      <c r="K83">
        <v>70000</v>
      </c>
      <c r="L83" t="s">
        <v>1210</v>
      </c>
      <c r="M83">
        <v>46157.714583333334</v>
      </c>
      <c r="N83" t="b">
        <v>0</v>
      </c>
      <c r="O83">
        <v>1</v>
      </c>
      <c r="P83" t="s">
        <v>158</v>
      </c>
      <c r="Q83">
        <v>72182</v>
      </c>
    </row>
    <row r="84" spans="1:17">
      <c r="A84">
        <v>83</v>
      </c>
      <c r="B84">
        <v>163</v>
      </c>
      <c r="C84" t="s">
        <v>756</v>
      </c>
      <c r="D84" s="78" t="s">
        <v>755</v>
      </c>
      <c r="E84" t="s">
        <v>1695</v>
      </c>
      <c r="F84" t="s">
        <v>753</v>
      </c>
      <c r="G84" t="s">
        <v>754</v>
      </c>
      <c r="H84">
        <v>1</v>
      </c>
      <c r="I84" t="s">
        <v>751</v>
      </c>
      <c r="J84">
        <v>85000</v>
      </c>
      <c r="K84">
        <v>145000</v>
      </c>
      <c r="L84" t="s">
        <v>752</v>
      </c>
      <c r="M84">
        <v>46147.665277777778</v>
      </c>
      <c r="N84" t="b">
        <v>0</v>
      </c>
      <c r="O84">
        <v>1</v>
      </c>
      <c r="P84" t="s">
        <v>158</v>
      </c>
      <c r="Q84">
        <v>71037</v>
      </c>
    </row>
    <row r="85" spans="1:17">
      <c r="A85">
        <v>84</v>
      </c>
      <c r="B85">
        <v>164</v>
      </c>
      <c r="C85" t="s">
        <v>1286</v>
      </c>
      <c r="D85" s="78" t="s">
        <v>513</v>
      </c>
      <c r="E85" t="s">
        <v>1696</v>
      </c>
      <c r="F85" t="s">
        <v>1284</v>
      </c>
      <c r="G85" t="s">
        <v>1285</v>
      </c>
      <c r="H85">
        <v>1</v>
      </c>
      <c r="I85" t="s">
        <v>1282</v>
      </c>
      <c r="J85">
        <v>85000</v>
      </c>
      <c r="K85">
        <v>145000</v>
      </c>
      <c r="L85" t="s">
        <v>1283</v>
      </c>
      <c r="M85">
        <v>46161.981944444444</v>
      </c>
      <c r="N85" t="b">
        <v>0</v>
      </c>
      <c r="O85">
        <v>1</v>
      </c>
      <c r="P85" t="s">
        <v>158</v>
      </c>
      <c r="Q85">
        <v>71494</v>
      </c>
    </row>
    <row r="86" spans="1:17">
      <c r="A86">
        <v>85</v>
      </c>
      <c r="B86">
        <v>165</v>
      </c>
      <c r="C86" t="s">
        <v>514</v>
      </c>
      <c r="D86" s="78" t="s">
        <v>513</v>
      </c>
      <c r="E86" t="s">
        <v>1697</v>
      </c>
      <c r="F86" t="s">
        <v>512</v>
      </c>
      <c r="G86" t="s">
        <v>444</v>
      </c>
      <c r="H86">
        <v>69</v>
      </c>
      <c r="I86" t="s">
        <v>510</v>
      </c>
      <c r="J86">
        <v>50000</v>
      </c>
      <c r="K86">
        <v>70000</v>
      </c>
      <c r="L86" t="s">
        <v>511</v>
      </c>
      <c r="M86">
        <v>46143.352083333331</v>
      </c>
      <c r="N86" t="b">
        <v>0</v>
      </c>
      <c r="O86">
        <v>1</v>
      </c>
      <c r="P86" t="s">
        <v>158</v>
      </c>
      <c r="Q86">
        <v>71126</v>
      </c>
    </row>
    <row r="87" spans="1:17">
      <c r="A87">
        <v>86</v>
      </c>
      <c r="B87">
        <v>166</v>
      </c>
      <c r="C87" t="s">
        <v>506</v>
      </c>
      <c r="D87" s="78" t="s">
        <v>254</v>
      </c>
      <c r="E87" t="s">
        <v>1698</v>
      </c>
      <c r="F87" t="s">
        <v>1699</v>
      </c>
      <c r="G87" t="s">
        <v>438</v>
      </c>
      <c r="H87">
        <v>69</v>
      </c>
      <c r="I87" t="s">
        <v>504</v>
      </c>
      <c r="J87">
        <v>50000</v>
      </c>
      <c r="K87">
        <v>70000</v>
      </c>
      <c r="L87" t="s">
        <v>505</v>
      </c>
      <c r="M87">
        <v>46143.347222222219</v>
      </c>
      <c r="N87" t="b">
        <v>0</v>
      </c>
      <c r="O87">
        <v>1</v>
      </c>
      <c r="P87" t="s">
        <v>158</v>
      </c>
      <c r="Q87">
        <v>71165</v>
      </c>
    </row>
    <row r="88" spans="1:17">
      <c r="A88">
        <v>87</v>
      </c>
      <c r="B88">
        <v>167</v>
      </c>
      <c r="C88" t="s">
        <v>633</v>
      </c>
      <c r="D88" s="78" t="s">
        <v>254</v>
      </c>
      <c r="E88" t="s">
        <v>1700</v>
      </c>
      <c r="F88" t="s">
        <v>632</v>
      </c>
      <c r="G88" t="s">
        <v>438</v>
      </c>
      <c r="H88">
        <v>69</v>
      </c>
      <c r="I88" t="s">
        <v>630</v>
      </c>
      <c r="J88">
        <v>50000</v>
      </c>
      <c r="K88">
        <v>70000</v>
      </c>
      <c r="L88" t="s">
        <v>631</v>
      </c>
      <c r="M88">
        <v>46144.537499999999</v>
      </c>
      <c r="N88" t="b">
        <v>0</v>
      </c>
      <c r="O88">
        <v>1</v>
      </c>
      <c r="P88" t="s">
        <v>158</v>
      </c>
      <c r="Q88">
        <v>71127</v>
      </c>
    </row>
    <row r="89" spans="1:17">
      <c r="A89">
        <v>88</v>
      </c>
      <c r="B89">
        <v>169</v>
      </c>
      <c r="C89" t="s">
        <v>1275</v>
      </c>
      <c r="D89" s="78" t="s">
        <v>1274</v>
      </c>
      <c r="E89" t="s">
        <v>1701</v>
      </c>
      <c r="F89" t="s">
        <v>1273</v>
      </c>
      <c r="G89" t="s">
        <v>1243</v>
      </c>
      <c r="H89">
        <v>998</v>
      </c>
      <c r="I89" t="s">
        <v>1271</v>
      </c>
      <c r="J89">
        <v>50000</v>
      </c>
      <c r="K89">
        <v>70000</v>
      </c>
      <c r="L89" t="s">
        <v>1272</v>
      </c>
      <c r="M89">
        <v>46161.62222222222</v>
      </c>
      <c r="N89" t="b">
        <v>0</v>
      </c>
      <c r="O89">
        <v>1</v>
      </c>
      <c r="P89" t="s">
        <v>158</v>
      </c>
    </row>
    <row r="90" spans="1:17">
      <c r="A90">
        <v>89</v>
      </c>
      <c r="B90">
        <v>170</v>
      </c>
      <c r="C90" t="s">
        <v>1435</v>
      </c>
      <c r="D90" s="78" t="s">
        <v>755</v>
      </c>
      <c r="E90" t="s">
        <v>1702</v>
      </c>
      <c r="F90" t="s">
        <v>1433</v>
      </c>
      <c r="G90" t="s">
        <v>1434</v>
      </c>
      <c r="H90">
        <v>833</v>
      </c>
      <c r="I90" t="s">
        <v>1431</v>
      </c>
      <c r="J90">
        <v>50000</v>
      </c>
      <c r="K90">
        <v>70000</v>
      </c>
      <c r="L90" t="s">
        <v>1432</v>
      </c>
      <c r="M90">
        <v>46168.611111111109</v>
      </c>
      <c r="N90" t="b">
        <v>0</v>
      </c>
      <c r="O90">
        <v>1</v>
      </c>
      <c r="P90" t="s">
        <v>158</v>
      </c>
    </row>
    <row r="91" spans="1:17">
      <c r="A91">
        <v>90</v>
      </c>
      <c r="B91">
        <v>174</v>
      </c>
      <c r="C91" t="s">
        <v>1172</v>
      </c>
      <c r="D91" s="78" t="s">
        <v>204</v>
      </c>
      <c r="E91" t="s">
        <v>1703</v>
      </c>
      <c r="F91" t="s">
        <v>1704</v>
      </c>
      <c r="G91" t="s">
        <v>1171</v>
      </c>
      <c r="H91">
        <v>6</v>
      </c>
      <c r="I91" t="s">
        <v>1169</v>
      </c>
      <c r="J91">
        <v>75000</v>
      </c>
      <c r="K91">
        <v>105000</v>
      </c>
      <c r="L91" t="s">
        <v>1170</v>
      </c>
      <c r="M91">
        <v>46156.59375</v>
      </c>
      <c r="N91" t="b">
        <v>0</v>
      </c>
      <c r="O91">
        <v>1</v>
      </c>
      <c r="P91" t="s">
        <v>158</v>
      </c>
      <c r="Q91">
        <v>71453</v>
      </c>
    </row>
    <row r="92" spans="1:17">
      <c r="A92">
        <v>91</v>
      </c>
      <c r="B92">
        <v>177</v>
      </c>
      <c r="C92" t="s">
        <v>1498</v>
      </c>
      <c r="D92" s="78" t="s">
        <v>394</v>
      </c>
      <c r="E92" t="s">
        <v>1705</v>
      </c>
      <c r="F92" t="s">
        <v>1706</v>
      </c>
      <c r="G92" t="s">
        <v>1478</v>
      </c>
      <c r="H92">
        <v>143</v>
      </c>
      <c r="I92" t="s">
        <v>1496</v>
      </c>
      <c r="J92">
        <v>50000</v>
      </c>
      <c r="K92">
        <v>70000</v>
      </c>
      <c r="L92" t="s">
        <v>1497</v>
      </c>
      <c r="M92">
        <v>46169.561805555553</v>
      </c>
      <c r="N92" t="b">
        <v>0</v>
      </c>
      <c r="O92">
        <v>1</v>
      </c>
      <c r="P92" t="s">
        <v>158</v>
      </c>
    </row>
    <row r="93" spans="1:17">
      <c r="A93">
        <v>92</v>
      </c>
      <c r="B93">
        <v>179</v>
      </c>
      <c r="C93" t="s">
        <v>1101</v>
      </c>
      <c r="D93" s="78" t="s">
        <v>346</v>
      </c>
      <c r="E93" t="s">
        <v>1707</v>
      </c>
      <c r="F93" t="s">
        <v>1708</v>
      </c>
      <c r="G93" t="s">
        <v>1100</v>
      </c>
      <c r="H93">
        <v>2659</v>
      </c>
      <c r="I93" t="s">
        <v>1098</v>
      </c>
      <c r="J93">
        <v>50000</v>
      </c>
      <c r="K93">
        <v>70000</v>
      </c>
      <c r="L93" t="s">
        <v>1099</v>
      </c>
      <c r="M93">
        <v>46155.497916666667</v>
      </c>
      <c r="N93" t="b">
        <v>0</v>
      </c>
      <c r="O93">
        <v>1</v>
      </c>
      <c r="P93" t="s">
        <v>158</v>
      </c>
      <c r="Q93">
        <v>71225</v>
      </c>
    </row>
    <row r="94" spans="1:17">
      <c r="A94">
        <v>93</v>
      </c>
      <c r="B94">
        <v>180</v>
      </c>
      <c r="C94" t="s">
        <v>347</v>
      </c>
      <c r="D94" s="78" t="s">
        <v>346</v>
      </c>
      <c r="E94" t="s">
        <v>1709</v>
      </c>
      <c r="F94" t="s">
        <v>345</v>
      </c>
      <c r="G94" t="s">
        <v>201</v>
      </c>
      <c r="H94">
        <v>3</v>
      </c>
      <c r="I94" t="s">
        <v>343</v>
      </c>
      <c r="J94">
        <v>85000</v>
      </c>
      <c r="K94">
        <v>145000</v>
      </c>
      <c r="L94" t="s">
        <v>344</v>
      </c>
      <c r="M94">
        <v>46140.729861111111</v>
      </c>
      <c r="N94" t="b">
        <v>0</v>
      </c>
      <c r="O94">
        <v>1</v>
      </c>
      <c r="P94" t="s">
        <v>158</v>
      </c>
      <c r="Q94">
        <v>72170</v>
      </c>
    </row>
    <row r="95" spans="1:17">
      <c r="A95">
        <v>94</v>
      </c>
      <c r="B95">
        <v>181</v>
      </c>
      <c r="C95" t="s">
        <v>353</v>
      </c>
      <c r="D95" s="78" t="s">
        <v>352</v>
      </c>
      <c r="E95" t="s">
        <v>1710</v>
      </c>
      <c r="F95" t="s">
        <v>350</v>
      </c>
      <c r="G95" t="s">
        <v>351</v>
      </c>
      <c r="H95">
        <v>3</v>
      </c>
      <c r="I95" t="s">
        <v>348</v>
      </c>
      <c r="J95">
        <v>85000</v>
      </c>
      <c r="K95">
        <v>145000</v>
      </c>
      <c r="L95" t="s">
        <v>349</v>
      </c>
      <c r="M95">
        <v>46140.732638888891</v>
      </c>
      <c r="N95" t="b">
        <v>0</v>
      </c>
      <c r="O95">
        <v>1</v>
      </c>
      <c r="P95" t="s">
        <v>158</v>
      </c>
      <c r="Q95">
        <v>72172</v>
      </c>
    </row>
    <row r="96" spans="1:17">
      <c r="A96">
        <v>95</v>
      </c>
      <c r="B96">
        <v>183</v>
      </c>
      <c r="C96" t="s">
        <v>1004</v>
      </c>
      <c r="D96" s="78" t="s">
        <v>1003</v>
      </c>
      <c r="E96" t="s">
        <v>1711</v>
      </c>
      <c r="F96" t="s">
        <v>1002</v>
      </c>
      <c r="G96" t="s">
        <v>941</v>
      </c>
      <c r="H96">
        <v>28</v>
      </c>
      <c r="I96" t="s">
        <v>1000</v>
      </c>
      <c r="J96">
        <v>50000</v>
      </c>
      <c r="K96">
        <v>70000</v>
      </c>
      <c r="L96" t="s">
        <v>1001</v>
      </c>
      <c r="M96">
        <v>46153.696527777778</v>
      </c>
      <c r="N96" t="b">
        <v>0</v>
      </c>
      <c r="O96">
        <v>1</v>
      </c>
      <c r="P96" t="s">
        <v>158</v>
      </c>
      <c r="Q96">
        <v>71097</v>
      </c>
    </row>
    <row r="97" spans="1:17">
      <c r="A97">
        <v>96</v>
      </c>
      <c r="B97">
        <v>185</v>
      </c>
      <c r="C97" t="s">
        <v>255</v>
      </c>
      <c r="D97" s="78" t="s">
        <v>254</v>
      </c>
      <c r="E97" t="s">
        <v>1712</v>
      </c>
      <c r="F97" t="s">
        <v>252</v>
      </c>
      <c r="G97" t="s">
        <v>253</v>
      </c>
      <c r="H97">
        <v>1</v>
      </c>
      <c r="I97" t="s">
        <v>250</v>
      </c>
      <c r="J97">
        <v>85000</v>
      </c>
      <c r="K97">
        <v>145000</v>
      </c>
      <c r="L97" t="s">
        <v>251</v>
      </c>
      <c r="M97">
        <v>46139.785416666666</v>
      </c>
      <c r="N97" t="b">
        <v>0</v>
      </c>
      <c r="O97">
        <v>1</v>
      </c>
      <c r="P97" t="s">
        <v>158</v>
      </c>
    </row>
    <row r="98" spans="1:17">
      <c r="A98">
        <v>97</v>
      </c>
      <c r="B98">
        <v>186</v>
      </c>
      <c r="C98" t="s">
        <v>1190</v>
      </c>
      <c r="D98" s="78" t="s">
        <v>1097</v>
      </c>
      <c r="E98" t="s">
        <v>1713</v>
      </c>
      <c r="F98" t="s">
        <v>1189</v>
      </c>
      <c r="G98" t="s">
        <v>848</v>
      </c>
      <c r="H98">
        <v>473</v>
      </c>
      <c r="I98" t="s">
        <v>1187</v>
      </c>
      <c r="J98">
        <v>50000</v>
      </c>
      <c r="K98">
        <v>70000</v>
      </c>
      <c r="L98" t="s">
        <v>1188</v>
      </c>
      <c r="M98">
        <v>46157.59652777778</v>
      </c>
      <c r="N98" t="b">
        <v>0</v>
      </c>
      <c r="O98">
        <v>1</v>
      </c>
      <c r="P98" t="s">
        <v>158</v>
      </c>
      <c r="Q98">
        <v>71493</v>
      </c>
    </row>
    <row r="99" spans="1:17">
      <c r="A99">
        <v>98</v>
      </c>
      <c r="B99">
        <v>188</v>
      </c>
      <c r="C99" t="s">
        <v>937</v>
      </c>
      <c r="D99" s="78" t="s">
        <v>936</v>
      </c>
      <c r="E99" t="s">
        <v>1714</v>
      </c>
      <c r="F99" t="s">
        <v>934</v>
      </c>
      <c r="G99" t="s">
        <v>935</v>
      </c>
      <c r="H99">
        <v>1</v>
      </c>
      <c r="I99" t="s">
        <v>932</v>
      </c>
      <c r="J99">
        <v>85000</v>
      </c>
      <c r="K99">
        <v>145000</v>
      </c>
      <c r="L99" t="s">
        <v>933</v>
      </c>
      <c r="M99">
        <v>46153.463888888888</v>
      </c>
      <c r="N99" t="b">
        <v>0</v>
      </c>
      <c r="O99">
        <v>1</v>
      </c>
      <c r="P99" t="s">
        <v>158</v>
      </c>
      <c r="Q99">
        <v>71516</v>
      </c>
    </row>
    <row r="100" spans="1:17">
      <c r="A100">
        <v>99</v>
      </c>
      <c r="B100">
        <v>189</v>
      </c>
      <c r="C100" t="s">
        <v>1266</v>
      </c>
      <c r="D100" s="78" t="s">
        <v>1265</v>
      </c>
      <c r="E100" t="s">
        <v>1715</v>
      </c>
      <c r="F100" t="s">
        <v>1263</v>
      </c>
      <c r="G100" t="s">
        <v>1264</v>
      </c>
      <c r="H100">
        <v>765</v>
      </c>
      <c r="I100" t="s">
        <v>1261</v>
      </c>
      <c r="J100">
        <v>50000</v>
      </c>
      <c r="K100">
        <v>70000</v>
      </c>
      <c r="L100" t="s">
        <v>1262</v>
      </c>
      <c r="M100">
        <v>46161.570833333331</v>
      </c>
      <c r="N100" t="b">
        <v>0</v>
      </c>
      <c r="O100">
        <v>1</v>
      </c>
      <c r="P100" t="s">
        <v>158</v>
      </c>
    </row>
    <row r="101" spans="1:17">
      <c r="A101">
        <v>100</v>
      </c>
      <c r="B101">
        <v>190</v>
      </c>
      <c r="C101" t="s">
        <v>197</v>
      </c>
      <c r="D101" s="78" t="s">
        <v>196</v>
      </c>
      <c r="E101" t="s">
        <v>1716</v>
      </c>
      <c r="F101" t="s">
        <v>195</v>
      </c>
      <c r="G101" t="s">
        <v>177</v>
      </c>
      <c r="H101">
        <v>3</v>
      </c>
      <c r="I101" t="s">
        <v>193</v>
      </c>
      <c r="J101">
        <v>85000</v>
      </c>
      <c r="K101">
        <v>145000</v>
      </c>
      <c r="L101" t="s">
        <v>194</v>
      </c>
      <c r="M101">
        <v>46139.504166666666</v>
      </c>
      <c r="N101" t="b">
        <v>0</v>
      </c>
      <c r="O101">
        <v>1</v>
      </c>
      <c r="P101" t="s">
        <v>158</v>
      </c>
    </row>
    <row r="102" spans="1:17">
      <c r="A102">
        <v>101</v>
      </c>
      <c r="B102">
        <v>191</v>
      </c>
      <c r="C102" t="s">
        <v>717</v>
      </c>
      <c r="D102" s="78" t="s">
        <v>716</v>
      </c>
      <c r="E102" t="s">
        <v>1717</v>
      </c>
      <c r="F102" t="s">
        <v>1718</v>
      </c>
      <c r="G102" t="s">
        <v>438</v>
      </c>
      <c r="H102">
        <v>69</v>
      </c>
      <c r="I102" t="s">
        <v>714</v>
      </c>
      <c r="J102">
        <v>50000</v>
      </c>
      <c r="K102">
        <v>70000</v>
      </c>
      <c r="L102" t="s">
        <v>715</v>
      </c>
      <c r="M102">
        <v>46144.588888888888</v>
      </c>
      <c r="N102" t="b">
        <v>0</v>
      </c>
      <c r="O102">
        <v>1</v>
      </c>
      <c r="P102" t="s">
        <v>158</v>
      </c>
      <c r="Q102">
        <v>71198</v>
      </c>
    </row>
    <row r="103" spans="1:17">
      <c r="A103">
        <v>102</v>
      </c>
      <c r="B103">
        <v>193</v>
      </c>
      <c r="C103" t="s">
        <v>921</v>
      </c>
      <c r="D103" s="78" t="s">
        <v>920</v>
      </c>
      <c r="E103" t="s">
        <v>1719</v>
      </c>
      <c r="F103" t="s">
        <v>918</v>
      </c>
      <c r="G103" t="s">
        <v>919</v>
      </c>
      <c r="H103">
        <v>1</v>
      </c>
      <c r="I103" t="s">
        <v>916</v>
      </c>
      <c r="J103">
        <v>85000</v>
      </c>
      <c r="K103">
        <v>145000</v>
      </c>
      <c r="L103" t="s">
        <v>917</v>
      </c>
      <c r="M103">
        <v>46152.49722222222</v>
      </c>
      <c r="N103" t="b">
        <v>0</v>
      </c>
      <c r="O103">
        <v>1</v>
      </c>
      <c r="P103" t="s">
        <v>158</v>
      </c>
      <c r="Q103">
        <v>71562</v>
      </c>
    </row>
    <row r="104" spans="1:17">
      <c r="A104">
        <v>103</v>
      </c>
      <c r="B104">
        <v>196</v>
      </c>
      <c r="C104" t="s">
        <v>1037</v>
      </c>
      <c r="D104" s="78" t="s">
        <v>1036</v>
      </c>
      <c r="E104" t="s">
        <v>1720</v>
      </c>
      <c r="F104" t="s">
        <v>1035</v>
      </c>
      <c r="G104" t="s">
        <v>941</v>
      </c>
      <c r="H104">
        <v>28</v>
      </c>
      <c r="I104" t="s">
        <v>1033</v>
      </c>
      <c r="J104">
        <v>50000</v>
      </c>
      <c r="K104">
        <v>70000</v>
      </c>
      <c r="L104" t="s">
        <v>1034</v>
      </c>
      <c r="M104">
        <v>46153.719444444447</v>
      </c>
      <c r="N104" t="b">
        <v>0</v>
      </c>
      <c r="O104">
        <v>1</v>
      </c>
      <c r="P104" t="s">
        <v>158</v>
      </c>
      <c r="Q104">
        <v>71569</v>
      </c>
    </row>
    <row r="105" spans="1:17">
      <c r="A105">
        <v>104</v>
      </c>
      <c r="B105">
        <v>197</v>
      </c>
      <c r="C105" t="s">
        <v>395</v>
      </c>
      <c r="D105" s="78" t="s">
        <v>394</v>
      </c>
      <c r="E105" t="s">
        <v>1721</v>
      </c>
      <c r="F105" t="s">
        <v>392</v>
      </c>
      <c r="G105" t="s">
        <v>393</v>
      </c>
      <c r="H105">
        <v>1</v>
      </c>
      <c r="I105" t="s">
        <v>390</v>
      </c>
      <c r="J105">
        <v>85000</v>
      </c>
      <c r="K105">
        <v>145000</v>
      </c>
      <c r="L105" t="s">
        <v>391</v>
      </c>
      <c r="M105">
        <v>46142.538888888892</v>
      </c>
      <c r="N105" t="b">
        <v>0</v>
      </c>
      <c r="O105">
        <v>1</v>
      </c>
      <c r="P105" t="s">
        <v>158</v>
      </c>
      <c r="Q105">
        <v>72107</v>
      </c>
    </row>
    <row r="106" spans="1:17">
      <c r="A106">
        <v>105</v>
      </c>
      <c r="B106">
        <v>200</v>
      </c>
      <c r="C106" t="s">
        <v>233</v>
      </c>
      <c r="D106" s="78" t="s">
        <v>232</v>
      </c>
      <c r="E106" t="s">
        <v>1722</v>
      </c>
      <c r="F106" t="s">
        <v>230</v>
      </c>
      <c r="G106" t="s">
        <v>231</v>
      </c>
      <c r="H106">
        <v>1</v>
      </c>
      <c r="I106" t="s">
        <v>228</v>
      </c>
      <c r="J106">
        <v>85000</v>
      </c>
      <c r="K106">
        <v>145000</v>
      </c>
      <c r="L106" t="s">
        <v>229</v>
      </c>
      <c r="M106">
        <v>46139.670138888891</v>
      </c>
      <c r="N106" t="b">
        <v>0</v>
      </c>
      <c r="O106">
        <v>1</v>
      </c>
      <c r="P106" t="s">
        <v>158</v>
      </c>
    </row>
    <row r="107" spans="1:17">
      <c r="A107">
        <v>106</v>
      </c>
      <c r="B107">
        <v>206</v>
      </c>
      <c r="C107" t="s">
        <v>961</v>
      </c>
      <c r="D107" s="78" t="s">
        <v>960</v>
      </c>
      <c r="E107" t="s">
        <v>1723</v>
      </c>
      <c r="F107" t="s">
        <v>959</v>
      </c>
      <c r="G107" t="s">
        <v>941</v>
      </c>
      <c r="H107">
        <v>28</v>
      </c>
      <c r="I107" t="s">
        <v>957</v>
      </c>
      <c r="J107">
        <v>50000</v>
      </c>
      <c r="K107">
        <v>70000</v>
      </c>
      <c r="L107" t="s">
        <v>958</v>
      </c>
      <c r="M107">
        <v>46153.652083333334</v>
      </c>
      <c r="N107" t="b">
        <v>0</v>
      </c>
      <c r="O107">
        <v>1</v>
      </c>
      <c r="P107" t="s">
        <v>158</v>
      </c>
      <c r="Q107">
        <v>71084</v>
      </c>
    </row>
    <row r="108" spans="1:17">
      <c r="A108">
        <v>107</v>
      </c>
      <c r="B108">
        <v>208</v>
      </c>
      <c r="C108" t="s">
        <v>1073</v>
      </c>
      <c r="D108" s="78" t="s">
        <v>1072</v>
      </c>
      <c r="E108" t="s">
        <v>1724</v>
      </c>
      <c r="F108" t="s">
        <v>1070</v>
      </c>
      <c r="G108" t="s">
        <v>1071</v>
      </c>
      <c r="H108">
        <v>89</v>
      </c>
      <c r="I108" t="s">
        <v>1068</v>
      </c>
      <c r="J108">
        <v>50000</v>
      </c>
      <c r="K108">
        <v>70000</v>
      </c>
      <c r="L108" t="s">
        <v>1069</v>
      </c>
      <c r="M108">
        <v>46154.542361111111</v>
      </c>
      <c r="N108" t="b">
        <v>0</v>
      </c>
      <c r="O108">
        <v>1</v>
      </c>
      <c r="P108" t="s">
        <v>158</v>
      </c>
      <c r="Q108">
        <v>71157</v>
      </c>
    </row>
    <row r="109" spans="1:17">
      <c r="A109">
        <v>108</v>
      </c>
      <c r="B109">
        <v>212</v>
      </c>
      <c r="C109" t="s">
        <v>776</v>
      </c>
      <c r="D109" s="78" t="s">
        <v>775</v>
      </c>
      <c r="E109" t="s">
        <v>1725</v>
      </c>
      <c r="F109" t="s">
        <v>1726</v>
      </c>
      <c r="G109" t="s">
        <v>774</v>
      </c>
      <c r="H109">
        <v>3</v>
      </c>
      <c r="I109" t="s">
        <v>772</v>
      </c>
      <c r="J109">
        <v>85000</v>
      </c>
      <c r="K109">
        <v>145000</v>
      </c>
      <c r="L109" t="s">
        <v>773</v>
      </c>
      <c r="M109">
        <v>46149.384722222225</v>
      </c>
      <c r="N109" t="b">
        <v>0</v>
      </c>
      <c r="O109">
        <v>1</v>
      </c>
      <c r="P109" t="s">
        <v>158</v>
      </c>
      <c r="Q109">
        <v>71144</v>
      </c>
    </row>
    <row r="110" spans="1:17">
      <c r="A110">
        <v>109</v>
      </c>
      <c r="B110">
        <v>213</v>
      </c>
      <c r="C110" t="s">
        <v>1194</v>
      </c>
      <c r="D110" s="78" t="s">
        <v>543</v>
      </c>
      <c r="E110" t="s">
        <v>1727</v>
      </c>
      <c r="F110" t="s">
        <v>1193</v>
      </c>
      <c r="G110" t="s">
        <v>1167</v>
      </c>
      <c r="H110">
        <v>6</v>
      </c>
      <c r="I110" t="s">
        <v>1191</v>
      </c>
      <c r="J110">
        <v>75000</v>
      </c>
      <c r="K110">
        <v>105000</v>
      </c>
      <c r="L110" t="s">
        <v>1192</v>
      </c>
      <c r="M110">
        <v>46157.645138888889</v>
      </c>
      <c r="N110" t="b">
        <v>0</v>
      </c>
      <c r="O110">
        <v>1</v>
      </c>
      <c r="P110" t="s">
        <v>158</v>
      </c>
      <c r="Q110">
        <v>71438</v>
      </c>
    </row>
    <row r="111" spans="1:17">
      <c r="A111">
        <v>110</v>
      </c>
      <c r="B111">
        <v>214</v>
      </c>
      <c r="C111" t="s">
        <v>459</v>
      </c>
      <c r="D111" s="78" t="s">
        <v>458</v>
      </c>
      <c r="E111" t="s">
        <v>1728</v>
      </c>
      <c r="F111" t="s">
        <v>457</v>
      </c>
      <c r="G111" t="s">
        <v>438</v>
      </c>
      <c r="H111">
        <v>69</v>
      </c>
      <c r="I111" t="s">
        <v>455</v>
      </c>
      <c r="J111">
        <v>50000</v>
      </c>
      <c r="K111">
        <v>70000</v>
      </c>
      <c r="L111" t="s">
        <v>456</v>
      </c>
      <c r="M111">
        <v>46142.734722222223</v>
      </c>
      <c r="N111" t="b">
        <v>0</v>
      </c>
      <c r="O111">
        <v>1</v>
      </c>
      <c r="P111" t="s">
        <v>158</v>
      </c>
      <c r="Q111">
        <v>71296</v>
      </c>
    </row>
    <row r="112" spans="1:17">
      <c r="A112">
        <v>111</v>
      </c>
      <c r="B112">
        <v>215</v>
      </c>
      <c r="C112" t="s">
        <v>690</v>
      </c>
      <c r="D112" s="78" t="s">
        <v>458</v>
      </c>
      <c r="E112" t="s">
        <v>1729</v>
      </c>
      <c r="F112" t="s">
        <v>689</v>
      </c>
      <c r="G112" t="s">
        <v>438</v>
      </c>
      <c r="H112">
        <v>69</v>
      </c>
      <c r="I112" t="s">
        <v>687</v>
      </c>
      <c r="J112">
        <v>50000</v>
      </c>
      <c r="K112">
        <v>70000</v>
      </c>
      <c r="L112" t="s">
        <v>688</v>
      </c>
      <c r="M112">
        <v>46144.572916666664</v>
      </c>
      <c r="N112" t="b">
        <v>0</v>
      </c>
      <c r="O112">
        <v>1</v>
      </c>
      <c r="P112" t="s">
        <v>158</v>
      </c>
      <c r="Q112">
        <v>71291</v>
      </c>
    </row>
    <row r="113" spans="1:17">
      <c r="A113">
        <v>112</v>
      </c>
      <c r="B113">
        <v>219</v>
      </c>
      <c r="C113" t="s">
        <v>1245</v>
      </c>
      <c r="D113" s="78" t="s">
        <v>1244</v>
      </c>
      <c r="E113" t="s">
        <v>1730</v>
      </c>
      <c r="F113" t="s">
        <v>1242</v>
      </c>
      <c r="G113" t="s">
        <v>1243</v>
      </c>
      <c r="H113">
        <v>999</v>
      </c>
      <c r="I113" t="s">
        <v>1240</v>
      </c>
      <c r="J113">
        <v>50000</v>
      </c>
      <c r="K113">
        <v>70000</v>
      </c>
      <c r="L113" t="s">
        <v>1241</v>
      </c>
      <c r="M113">
        <v>46159.414583333331</v>
      </c>
      <c r="N113" t="b">
        <v>0</v>
      </c>
      <c r="O113">
        <v>1</v>
      </c>
      <c r="P113" t="s">
        <v>158</v>
      </c>
    </row>
    <row r="114" spans="1:17">
      <c r="A114">
        <v>113</v>
      </c>
      <c r="B114">
        <v>221</v>
      </c>
      <c r="C114" t="s">
        <v>454</v>
      </c>
      <c r="D114" s="78" t="s">
        <v>453</v>
      </c>
      <c r="E114" t="s">
        <v>1731</v>
      </c>
      <c r="F114" t="s">
        <v>1732</v>
      </c>
      <c r="G114" t="s">
        <v>452</v>
      </c>
      <c r="H114">
        <v>69</v>
      </c>
      <c r="I114" t="s">
        <v>450</v>
      </c>
      <c r="J114">
        <v>50000</v>
      </c>
      <c r="K114">
        <v>70000</v>
      </c>
      <c r="L114" t="s">
        <v>451</v>
      </c>
      <c r="M114">
        <v>46142.731944444444</v>
      </c>
      <c r="N114" t="b">
        <v>0</v>
      </c>
      <c r="O114">
        <v>1</v>
      </c>
      <c r="P114" t="s">
        <v>158</v>
      </c>
      <c r="Q114">
        <v>71293</v>
      </c>
    </row>
    <row r="115" spans="1:17">
      <c r="A115">
        <v>114</v>
      </c>
      <c r="B115">
        <v>222</v>
      </c>
      <c r="C115" t="s">
        <v>811</v>
      </c>
      <c r="D115" s="78" t="s">
        <v>686</v>
      </c>
      <c r="E115" t="s">
        <v>1733</v>
      </c>
      <c r="F115" t="s">
        <v>809</v>
      </c>
      <c r="G115" t="s">
        <v>810</v>
      </c>
      <c r="H115">
        <v>401</v>
      </c>
      <c r="I115" t="s">
        <v>807</v>
      </c>
      <c r="J115">
        <v>50000</v>
      </c>
      <c r="K115">
        <v>70000</v>
      </c>
      <c r="L115" t="s">
        <v>808</v>
      </c>
      <c r="M115">
        <v>46150.428472222222</v>
      </c>
      <c r="N115" t="b">
        <v>0</v>
      </c>
      <c r="O115">
        <v>1</v>
      </c>
      <c r="P115" t="s">
        <v>158</v>
      </c>
      <c r="Q115">
        <v>71175</v>
      </c>
    </row>
    <row r="116" spans="1:17">
      <c r="A116">
        <v>115</v>
      </c>
      <c r="B116">
        <v>224</v>
      </c>
      <c r="C116" t="s">
        <v>544</v>
      </c>
      <c r="D116" s="78" t="s">
        <v>543</v>
      </c>
      <c r="E116" t="s">
        <v>1734</v>
      </c>
      <c r="F116" t="s">
        <v>1735</v>
      </c>
      <c r="G116" t="s">
        <v>452</v>
      </c>
      <c r="H116">
        <v>69</v>
      </c>
      <c r="I116" t="s">
        <v>541</v>
      </c>
      <c r="J116">
        <v>50000</v>
      </c>
      <c r="K116">
        <v>70000</v>
      </c>
      <c r="L116" t="s">
        <v>542</v>
      </c>
      <c r="M116">
        <v>46143.400694444441</v>
      </c>
      <c r="N116" t="b">
        <v>0</v>
      </c>
      <c r="O116">
        <v>1</v>
      </c>
      <c r="P116" t="s">
        <v>158</v>
      </c>
      <c r="Q116">
        <v>71294</v>
      </c>
    </row>
    <row r="117" spans="1:17">
      <c r="A117">
        <v>116</v>
      </c>
      <c r="B117">
        <v>225</v>
      </c>
      <c r="C117" t="s">
        <v>977</v>
      </c>
      <c r="D117" s="78" t="s">
        <v>976</v>
      </c>
      <c r="E117" t="s">
        <v>1736</v>
      </c>
      <c r="F117" t="s">
        <v>975</v>
      </c>
      <c r="G117" t="s">
        <v>941</v>
      </c>
      <c r="H117">
        <v>28</v>
      </c>
      <c r="I117" t="s">
        <v>973</v>
      </c>
      <c r="J117">
        <v>50000</v>
      </c>
      <c r="K117">
        <v>70000</v>
      </c>
      <c r="L117" t="s">
        <v>974</v>
      </c>
      <c r="M117">
        <v>46153.670138888891</v>
      </c>
      <c r="N117" t="b">
        <v>0</v>
      </c>
      <c r="O117">
        <v>1</v>
      </c>
      <c r="P117" t="s">
        <v>158</v>
      </c>
      <c r="Q117">
        <v>71091</v>
      </c>
    </row>
    <row r="118" spans="1:17">
      <c r="A118">
        <v>117</v>
      </c>
      <c r="B118">
        <v>226</v>
      </c>
      <c r="C118" t="s">
        <v>1323</v>
      </c>
      <c r="D118" s="78" t="s">
        <v>1322</v>
      </c>
      <c r="E118" t="s">
        <v>1737</v>
      </c>
      <c r="F118" t="s">
        <v>1320</v>
      </c>
      <c r="G118" t="s">
        <v>1321</v>
      </c>
      <c r="H118">
        <v>3</v>
      </c>
      <c r="I118" t="s">
        <v>1318</v>
      </c>
      <c r="J118">
        <v>85000</v>
      </c>
      <c r="K118">
        <v>145000</v>
      </c>
      <c r="L118" t="s">
        <v>1319</v>
      </c>
      <c r="M118">
        <v>46164.520833333336</v>
      </c>
      <c r="N118" t="b">
        <v>0</v>
      </c>
      <c r="O118">
        <v>1</v>
      </c>
      <c r="P118" t="s">
        <v>158</v>
      </c>
    </row>
    <row r="119" spans="1:17">
      <c r="A119">
        <v>118</v>
      </c>
      <c r="B119">
        <v>227</v>
      </c>
      <c r="C119" t="s">
        <v>1176</v>
      </c>
      <c r="D119" s="78" t="s">
        <v>1175</v>
      </c>
      <c r="E119" t="s">
        <v>1738</v>
      </c>
      <c r="F119" t="s">
        <v>1739</v>
      </c>
      <c r="G119" t="s">
        <v>1171</v>
      </c>
      <c r="H119">
        <v>6</v>
      </c>
      <c r="I119" t="s">
        <v>1173</v>
      </c>
      <c r="J119">
        <v>75000</v>
      </c>
      <c r="K119">
        <v>105000</v>
      </c>
      <c r="L119" t="s">
        <v>1174</v>
      </c>
      <c r="M119">
        <v>46156.600694444445</v>
      </c>
      <c r="N119" t="b">
        <v>0</v>
      </c>
      <c r="O119">
        <v>1</v>
      </c>
      <c r="P119" t="s">
        <v>158</v>
      </c>
      <c r="Q119">
        <v>71437</v>
      </c>
    </row>
    <row r="120" spans="1:17">
      <c r="A120">
        <v>119</v>
      </c>
      <c r="B120">
        <v>231</v>
      </c>
      <c r="C120" t="s">
        <v>1221</v>
      </c>
      <c r="D120" s="78" t="s">
        <v>960</v>
      </c>
      <c r="E120" t="s">
        <v>1740</v>
      </c>
      <c r="F120" t="s">
        <v>1219</v>
      </c>
      <c r="G120" t="s">
        <v>1220</v>
      </c>
      <c r="H120">
        <v>1738</v>
      </c>
      <c r="I120" t="s">
        <v>1217</v>
      </c>
      <c r="J120">
        <v>50000</v>
      </c>
      <c r="K120">
        <v>70000</v>
      </c>
      <c r="L120" t="s">
        <v>1218</v>
      </c>
      <c r="M120">
        <v>46157.724999999999</v>
      </c>
      <c r="N120" t="b">
        <v>0</v>
      </c>
      <c r="O120">
        <v>1</v>
      </c>
      <c r="P120" t="s">
        <v>158</v>
      </c>
      <c r="Q120">
        <v>72184</v>
      </c>
    </row>
    <row r="121" spans="1:17">
      <c r="A121">
        <v>120</v>
      </c>
      <c r="B121">
        <v>234</v>
      </c>
      <c r="C121" t="s">
        <v>1462</v>
      </c>
      <c r="D121" s="78" t="s">
        <v>1461</v>
      </c>
      <c r="E121" t="s">
        <v>1741</v>
      </c>
      <c r="F121" t="s">
        <v>1460</v>
      </c>
      <c r="G121" t="s">
        <v>1434</v>
      </c>
      <c r="H121">
        <v>833</v>
      </c>
      <c r="I121" t="s">
        <v>1458</v>
      </c>
      <c r="J121">
        <v>50000</v>
      </c>
      <c r="K121">
        <v>70000</v>
      </c>
      <c r="L121" t="s">
        <v>1459</v>
      </c>
      <c r="M121">
        <v>46168.644444444442</v>
      </c>
      <c r="N121" t="b">
        <v>0</v>
      </c>
      <c r="O121">
        <v>1</v>
      </c>
      <c r="P121" t="s">
        <v>158</v>
      </c>
    </row>
    <row r="122" spans="1:17">
      <c r="A122">
        <v>121</v>
      </c>
      <c r="B122">
        <v>235</v>
      </c>
      <c r="C122" t="s">
        <v>1376</v>
      </c>
      <c r="D122" s="78" t="s">
        <v>543</v>
      </c>
      <c r="E122" t="s">
        <v>1742</v>
      </c>
      <c r="F122" t="s">
        <v>1374</v>
      </c>
      <c r="G122" t="s">
        <v>1375</v>
      </c>
      <c r="H122">
        <v>1293</v>
      </c>
      <c r="I122" t="s">
        <v>1372</v>
      </c>
      <c r="J122">
        <v>50000</v>
      </c>
      <c r="K122">
        <v>70000</v>
      </c>
      <c r="L122" t="s">
        <v>1373</v>
      </c>
      <c r="M122">
        <v>46167.731249999997</v>
      </c>
      <c r="N122" t="b">
        <v>0</v>
      </c>
      <c r="O122">
        <v>1</v>
      </c>
      <c r="P122" t="s">
        <v>158</v>
      </c>
    </row>
    <row r="123" spans="1:17">
      <c r="A123">
        <v>122</v>
      </c>
      <c r="B123">
        <v>237</v>
      </c>
      <c r="C123" t="s">
        <v>1328</v>
      </c>
      <c r="D123" s="78" t="s">
        <v>1327</v>
      </c>
      <c r="E123" t="s">
        <v>1743</v>
      </c>
      <c r="F123" t="s">
        <v>1326</v>
      </c>
      <c r="G123" t="s">
        <v>1321</v>
      </c>
      <c r="H123">
        <v>3</v>
      </c>
      <c r="I123" t="s">
        <v>1324</v>
      </c>
      <c r="J123">
        <v>85000</v>
      </c>
      <c r="K123">
        <v>145000</v>
      </c>
      <c r="L123" t="s">
        <v>1325</v>
      </c>
      <c r="M123">
        <v>46164.523611111108</v>
      </c>
      <c r="N123" t="b">
        <v>0</v>
      </c>
      <c r="O123">
        <v>1</v>
      </c>
      <c r="P123" t="s">
        <v>158</v>
      </c>
    </row>
    <row r="124" spans="1:17">
      <c r="A124">
        <v>123</v>
      </c>
      <c r="B124">
        <v>238</v>
      </c>
      <c r="C124" t="s">
        <v>888</v>
      </c>
      <c r="D124" s="78" t="s">
        <v>887</v>
      </c>
      <c r="E124" t="s">
        <v>1744</v>
      </c>
      <c r="F124" t="s">
        <v>1745</v>
      </c>
      <c r="G124" t="s">
        <v>886</v>
      </c>
      <c r="H124">
        <v>172</v>
      </c>
      <c r="I124" t="s">
        <v>884</v>
      </c>
      <c r="J124">
        <v>50000</v>
      </c>
      <c r="K124">
        <v>70000</v>
      </c>
      <c r="L124" t="s">
        <v>885</v>
      </c>
      <c r="M124">
        <v>46151.642361111109</v>
      </c>
      <c r="N124" t="b">
        <v>0</v>
      </c>
      <c r="O124">
        <v>1</v>
      </c>
      <c r="P124" t="s">
        <v>158</v>
      </c>
      <c r="Q124">
        <v>71140</v>
      </c>
    </row>
    <row r="125" spans="1:17">
      <c r="A125">
        <v>124</v>
      </c>
      <c r="B125">
        <v>239</v>
      </c>
      <c r="C125" t="s">
        <v>909</v>
      </c>
      <c r="D125" s="78" t="s">
        <v>850</v>
      </c>
      <c r="E125" t="s">
        <v>1746</v>
      </c>
      <c r="F125" t="s">
        <v>1747</v>
      </c>
      <c r="G125" t="s">
        <v>886</v>
      </c>
      <c r="H125">
        <v>172</v>
      </c>
      <c r="I125" t="s">
        <v>907</v>
      </c>
      <c r="J125">
        <v>50000</v>
      </c>
      <c r="K125">
        <v>70000</v>
      </c>
      <c r="L125" t="s">
        <v>908</v>
      </c>
      <c r="M125">
        <v>46151.675000000003</v>
      </c>
      <c r="N125" t="b">
        <v>0</v>
      </c>
      <c r="O125">
        <v>1</v>
      </c>
      <c r="P125" t="s">
        <v>158</v>
      </c>
      <c r="Q125">
        <v>71115</v>
      </c>
    </row>
    <row r="126" spans="1:17">
      <c r="A126">
        <v>125</v>
      </c>
      <c r="B126">
        <v>240</v>
      </c>
      <c r="C126" t="s">
        <v>906</v>
      </c>
      <c r="D126" s="78" t="s">
        <v>905</v>
      </c>
      <c r="E126" t="s">
        <v>1748</v>
      </c>
      <c r="F126" t="s">
        <v>1749</v>
      </c>
      <c r="G126" t="s">
        <v>886</v>
      </c>
      <c r="H126">
        <v>172</v>
      </c>
      <c r="I126" t="s">
        <v>903</v>
      </c>
      <c r="J126">
        <v>50000</v>
      </c>
      <c r="K126">
        <v>70000</v>
      </c>
      <c r="L126" t="s">
        <v>904</v>
      </c>
      <c r="M126">
        <v>46151.672222222223</v>
      </c>
      <c r="N126" t="b">
        <v>0</v>
      </c>
      <c r="O126">
        <v>1</v>
      </c>
      <c r="P126" t="s">
        <v>158</v>
      </c>
      <c r="Q126">
        <v>71033</v>
      </c>
    </row>
    <row r="127" spans="1:17">
      <c r="A127">
        <v>126</v>
      </c>
      <c r="B127">
        <v>242</v>
      </c>
      <c r="C127" t="s">
        <v>1238</v>
      </c>
      <c r="D127" s="78" t="s">
        <v>1237</v>
      </c>
      <c r="E127" t="s">
        <v>1750</v>
      </c>
      <c r="F127" t="s">
        <v>1235</v>
      </c>
      <c r="G127" t="s">
        <v>1236</v>
      </c>
      <c r="H127">
        <v>1</v>
      </c>
      <c r="I127" t="s">
        <v>1233</v>
      </c>
      <c r="J127">
        <v>85000</v>
      </c>
      <c r="K127">
        <v>145000</v>
      </c>
      <c r="L127" t="s">
        <v>1234</v>
      </c>
      <c r="M127">
        <v>46157.745138888888</v>
      </c>
      <c r="N127" t="b">
        <v>0</v>
      </c>
      <c r="O127">
        <v>1</v>
      </c>
      <c r="P127" t="s">
        <v>158</v>
      </c>
    </row>
    <row r="128" spans="1:17">
      <c r="A128">
        <v>127</v>
      </c>
      <c r="B128">
        <v>243</v>
      </c>
      <c r="C128" t="s">
        <v>1051</v>
      </c>
      <c r="D128" s="78" t="s">
        <v>453</v>
      </c>
      <c r="E128" t="s">
        <v>1731</v>
      </c>
      <c r="F128" t="s">
        <v>1050</v>
      </c>
      <c r="G128" t="s">
        <v>941</v>
      </c>
      <c r="H128">
        <v>28</v>
      </c>
      <c r="I128" t="s">
        <v>1048</v>
      </c>
      <c r="J128">
        <v>50000</v>
      </c>
      <c r="K128">
        <v>70000</v>
      </c>
      <c r="L128" t="s">
        <v>1049</v>
      </c>
      <c r="M128">
        <v>46153.725694444445</v>
      </c>
      <c r="N128" t="b">
        <v>0</v>
      </c>
      <c r="O128">
        <v>1</v>
      </c>
      <c r="P128" t="s">
        <v>158</v>
      </c>
      <c r="Q128">
        <v>72119</v>
      </c>
    </row>
    <row r="129" spans="1:17">
      <c r="A129">
        <v>128</v>
      </c>
      <c r="B129">
        <v>244</v>
      </c>
      <c r="C129" t="s">
        <v>1333</v>
      </c>
      <c r="D129" s="78" t="s">
        <v>1332</v>
      </c>
      <c r="E129" t="s">
        <v>1751</v>
      </c>
      <c r="F129" t="s">
        <v>1331</v>
      </c>
      <c r="G129" t="s">
        <v>1321</v>
      </c>
      <c r="H129">
        <v>3</v>
      </c>
      <c r="I129" t="s">
        <v>1329</v>
      </c>
      <c r="J129">
        <v>85000</v>
      </c>
      <c r="K129">
        <v>145000</v>
      </c>
      <c r="L129" t="s">
        <v>1330</v>
      </c>
      <c r="M129">
        <v>46164.525694444441</v>
      </c>
      <c r="N129" t="b">
        <v>0</v>
      </c>
      <c r="O129">
        <v>1</v>
      </c>
      <c r="P129" t="s">
        <v>158</v>
      </c>
    </row>
    <row r="130" spans="1:17">
      <c r="A130">
        <v>129</v>
      </c>
      <c r="B130">
        <v>252</v>
      </c>
      <c r="C130" t="s">
        <v>359</v>
      </c>
      <c r="D130" s="78" t="s">
        <v>358</v>
      </c>
      <c r="E130" t="s">
        <v>1752</v>
      </c>
      <c r="F130" t="s">
        <v>356</v>
      </c>
      <c r="G130" t="s">
        <v>357</v>
      </c>
      <c r="H130">
        <v>1</v>
      </c>
      <c r="I130" t="s">
        <v>354</v>
      </c>
      <c r="J130">
        <v>85000</v>
      </c>
      <c r="K130">
        <v>145000</v>
      </c>
      <c r="L130" t="s">
        <v>355</v>
      </c>
      <c r="M130">
        <v>46140.739583333336</v>
      </c>
      <c r="N130" t="b">
        <v>0</v>
      </c>
      <c r="O130">
        <v>1</v>
      </c>
      <c r="P130" t="s">
        <v>158</v>
      </c>
      <c r="Q130">
        <v>71027</v>
      </c>
    </row>
    <row r="131" spans="1:17">
      <c r="A131">
        <v>130</v>
      </c>
      <c r="B131">
        <v>253</v>
      </c>
      <c r="C131" t="s">
        <v>419</v>
      </c>
      <c r="D131" s="78" t="s">
        <v>358</v>
      </c>
      <c r="E131" t="s">
        <v>1753</v>
      </c>
      <c r="F131" t="s">
        <v>417</v>
      </c>
      <c r="G131" t="s">
        <v>418</v>
      </c>
      <c r="H131">
        <v>5</v>
      </c>
      <c r="I131" t="s">
        <v>415</v>
      </c>
      <c r="J131">
        <v>85000</v>
      </c>
      <c r="K131">
        <v>145000</v>
      </c>
      <c r="L131" t="s">
        <v>416</v>
      </c>
      <c r="M131">
        <v>46142.635416666664</v>
      </c>
      <c r="N131" t="b">
        <v>0</v>
      </c>
      <c r="O131">
        <v>1</v>
      </c>
      <c r="P131" t="s">
        <v>158</v>
      </c>
      <c r="Q131">
        <v>71345</v>
      </c>
    </row>
    <row r="132" spans="1:17">
      <c r="A132">
        <v>131</v>
      </c>
      <c r="B132">
        <v>254</v>
      </c>
      <c r="C132" t="s">
        <v>573</v>
      </c>
      <c r="D132" s="78" t="s">
        <v>572</v>
      </c>
      <c r="E132" t="s">
        <v>1754</v>
      </c>
      <c r="F132" t="s">
        <v>571</v>
      </c>
      <c r="G132" t="s">
        <v>444</v>
      </c>
      <c r="H132">
        <v>69</v>
      </c>
      <c r="I132" t="s">
        <v>569</v>
      </c>
      <c r="J132">
        <v>50000</v>
      </c>
      <c r="K132">
        <v>70000</v>
      </c>
      <c r="L132" t="s">
        <v>570</v>
      </c>
      <c r="M132">
        <v>46143.456944444442</v>
      </c>
      <c r="N132" t="b">
        <v>0</v>
      </c>
      <c r="O132">
        <v>1</v>
      </c>
      <c r="P132" t="s">
        <v>158</v>
      </c>
      <c r="Q132">
        <v>71129</v>
      </c>
    </row>
    <row r="133" spans="1:17">
      <c r="A133">
        <v>132</v>
      </c>
      <c r="B133">
        <v>255</v>
      </c>
      <c r="C133" t="s">
        <v>548</v>
      </c>
      <c r="D133" s="78" t="s">
        <v>358</v>
      </c>
      <c r="E133" t="s">
        <v>1755</v>
      </c>
      <c r="F133" t="s">
        <v>547</v>
      </c>
      <c r="G133" t="s">
        <v>438</v>
      </c>
      <c r="H133">
        <v>69</v>
      </c>
      <c r="I133" t="s">
        <v>545</v>
      </c>
      <c r="J133">
        <v>50000</v>
      </c>
      <c r="K133">
        <v>70000</v>
      </c>
      <c r="L133" t="s">
        <v>546</v>
      </c>
      <c r="M133">
        <v>46143.40347222222</v>
      </c>
      <c r="N133" t="b">
        <v>0</v>
      </c>
      <c r="O133">
        <v>1</v>
      </c>
      <c r="P133" t="s">
        <v>158</v>
      </c>
      <c r="Q133">
        <v>71100</v>
      </c>
    </row>
    <row r="134" spans="1:17">
      <c r="A134">
        <v>133</v>
      </c>
      <c r="B134">
        <v>257</v>
      </c>
      <c r="C134" t="s">
        <v>943</v>
      </c>
      <c r="D134" s="78" t="s">
        <v>942</v>
      </c>
      <c r="E134" t="s">
        <v>1756</v>
      </c>
      <c r="F134" t="s">
        <v>940</v>
      </c>
      <c r="G134" t="s">
        <v>941</v>
      </c>
      <c r="H134">
        <v>28</v>
      </c>
      <c r="I134" t="s">
        <v>938</v>
      </c>
      <c r="J134">
        <v>50000</v>
      </c>
      <c r="K134">
        <v>70000</v>
      </c>
      <c r="L134" t="s">
        <v>939</v>
      </c>
      <c r="M134">
        <v>46153.621527777781</v>
      </c>
      <c r="N134" t="b">
        <v>0</v>
      </c>
      <c r="O134">
        <v>1</v>
      </c>
      <c r="P134" t="s">
        <v>158</v>
      </c>
      <c r="Q134">
        <v>71090</v>
      </c>
    </row>
    <row r="135" spans="1:17">
      <c r="A135">
        <v>134</v>
      </c>
      <c r="B135">
        <v>258</v>
      </c>
      <c r="C135" t="s">
        <v>815</v>
      </c>
      <c r="D135" s="78" t="s">
        <v>814</v>
      </c>
      <c r="E135" t="s">
        <v>1757</v>
      </c>
      <c r="F135" t="s">
        <v>809</v>
      </c>
      <c r="G135" t="s">
        <v>810</v>
      </c>
      <c r="H135">
        <v>401</v>
      </c>
      <c r="I135" t="s">
        <v>812</v>
      </c>
      <c r="J135">
        <v>50000</v>
      </c>
      <c r="K135">
        <v>70000</v>
      </c>
      <c r="L135" t="s">
        <v>813</v>
      </c>
      <c r="M135">
        <v>46150.431250000001</v>
      </c>
      <c r="N135" t="b">
        <v>0</v>
      </c>
      <c r="O135">
        <v>1</v>
      </c>
      <c r="P135" t="s">
        <v>158</v>
      </c>
      <c r="Q135">
        <v>71241</v>
      </c>
    </row>
    <row r="136" spans="1:17">
      <c r="A136">
        <v>135</v>
      </c>
      <c r="B136">
        <v>260</v>
      </c>
      <c r="C136" t="s">
        <v>870</v>
      </c>
      <c r="D136" s="78" t="s">
        <v>869</v>
      </c>
      <c r="E136" t="s">
        <v>1758</v>
      </c>
      <c r="F136" t="s">
        <v>1759</v>
      </c>
      <c r="G136" t="s">
        <v>868</v>
      </c>
      <c r="H136">
        <v>1004</v>
      </c>
      <c r="I136" t="s">
        <v>867</v>
      </c>
      <c r="J136">
        <v>50000</v>
      </c>
      <c r="K136">
        <v>70000</v>
      </c>
      <c r="L136" t="s">
        <v>1760</v>
      </c>
      <c r="M136">
        <v>46151.625</v>
      </c>
      <c r="N136" t="b">
        <v>0</v>
      </c>
      <c r="O136">
        <v>2</v>
      </c>
      <c r="P136" t="s">
        <v>1598</v>
      </c>
      <c r="Q136">
        <v>71376</v>
      </c>
    </row>
    <row r="137" spans="1:17">
      <c r="A137">
        <v>136</v>
      </c>
      <c r="B137">
        <v>267</v>
      </c>
      <c r="C137" t="s">
        <v>384</v>
      </c>
      <c r="D137" s="78" t="s">
        <v>383</v>
      </c>
      <c r="E137" t="s">
        <v>1761</v>
      </c>
      <c r="F137" t="s">
        <v>381</v>
      </c>
      <c r="G137" t="s">
        <v>382</v>
      </c>
      <c r="H137">
        <v>1</v>
      </c>
      <c r="I137" t="s">
        <v>379</v>
      </c>
      <c r="J137">
        <v>85000</v>
      </c>
      <c r="K137">
        <v>145000</v>
      </c>
      <c r="L137" t="s">
        <v>380</v>
      </c>
      <c r="M137">
        <v>46142.425000000003</v>
      </c>
      <c r="N137" t="b">
        <v>0</v>
      </c>
      <c r="O137">
        <v>1</v>
      </c>
      <c r="P137" t="s">
        <v>158</v>
      </c>
      <c r="Q137">
        <v>72174</v>
      </c>
    </row>
    <row r="138" spans="1:17">
      <c r="A138">
        <v>137</v>
      </c>
      <c r="B138">
        <v>270</v>
      </c>
      <c r="C138" t="s">
        <v>298</v>
      </c>
      <c r="D138" s="78" t="s">
        <v>297</v>
      </c>
      <c r="E138" t="s">
        <v>1762</v>
      </c>
      <c r="F138" t="s">
        <v>295</v>
      </c>
      <c r="G138" t="s">
        <v>296</v>
      </c>
      <c r="H138">
        <v>1</v>
      </c>
      <c r="I138" t="s">
        <v>293</v>
      </c>
      <c r="J138">
        <v>85000</v>
      </c>
      <c r="K138">
        <v>145000</v>
      </c>
      <c r="L138" t="s">
        <v>294</v>
      </c>
      <c r="M138">
        <v>46140.623611111114</v>
      </c>
      <c r="N138" t="b">
        <v>0</v>
      </c>
      <c r="O138">
        <v>1</v>
      </c>
      <c r="P138" t="s">
        <v>158</v>
      </c>
      <c r="Q138">
        <v>71439</v>
      </c>
    </row>
    <row r="139" spans="1:17">
      <c r="A139">
        <v>138</v>
      </c>
      <c r="B139">
        <v>271</v>
      </c>
      <c r="C139" t="s">
        <v>822</v>
      </c>
      <c r="D139" s="78" t="s">
        <v>274</v>
      </c>
      <c r="E139" t="s">
        <v>1763</v>
      </c>
      <c r="F139" t="s">
        <v>809</v>
      </c>
      <c r="G139" t="s">
        <v>810</v>
      </c>
      <c r="H139">
        <v>401</v>
      </c>
      <c r="I139" t="s">
        <v>820</v>
      </c>
      <c r="J139">
        <v>50000</v>
      </c>
      <c r="K139">
        <v>70000</v>
      </c>
      <c r="L139" t="s">
        <v>821</v>
      </c>
      <c r="M139">
        <v>46150.435416666667</v>
      </c>
      <c r="N139" t="b">
        <v>0</v>
      </c>
      <c r="O139">
        <v>1</v>
      </c>
      <c r="P139" t="s">
        <v>158</v>
      </c>
      <c r="Q139">
        <v>71222</v>
      </c>
    </row>
    <row r="140" spans="1:17">
      <c r="A140">
        <v>139</v>
      </c>
      <c r="B140">
        <v>272</v>
      </c>
      <c r="C140" t="s">
        <v>275</v>
      </c>
      <c r="D140" s="78" t="s">
        <v>274</v>
      </c>
      <c r="E140" t="s">
        <v>1764</v>
      </c>
      <c r="F140" t="s">
        <v>272</v>
      </c>
      <c r="G140" t="s">
        <v>273</v>
      </c>
      <c r="H140">
        <v>1</v>
      </c>
      <c r="I140" t="s">
        <v>270</v>
      </c>
      <c r="J140">
        <v>85000</v>
      </c>
      <c r="K140">
        <v>145000</v>
      </c>
      <c r="L140" t="s">
        <v>271</v>
      </c>
      <c r="M140">
        <v>46140.432638888888</v>
      </c>
      <c r="N140" t="b">
        <v>0</v>
      </c>
      <c r="O140">
        <v>1</v>
      </c>
      <c r="P140" t="s">
        <v>158</v>
      </c>
    </row>
    <row r="141" spans="1:17">
      <c r="A141">
        <v>140</v>
      </c>
      <c r="B141">
        <v>274</v>
      </c>
      <c r="C141" t="s">
        <v>1203</v>
      </c>
      <c r="D141" s="78" t="s">
        <v>358</v>
      </c>
      <c r="E141" t="s">
        <v>1765</v>
      </c>
      <c r="F141" t="s">
        <v>1202</v>
      </c>
      <c r="G141" t="s">
        <v>1766</v>
      </c>
      <c r="H141">
        <v>1</v>
      </c>
      <c r="I141" t="s">
        <v>1200</v>
      </c>
      <c r="J141">
        <v>85000</v>
      </c>
      <c r="K141">
        <v>145000</v>
      </c>
      <c r="L141" t="s">
        <v>1201</v>
      </c>
      <c r="M141">
        <v>46157.684027777781</v>
      </c>
      <c r="N141" t="b">
        <v>0</v>
      </c>
      <c r="O141">
        <v>1</v>
      </c>
      <c r="P141" t="s">
        <v>158</v>
      </c>
      <c r="Q141">
        <v>71566</v>
      </c>
    </row>
    <row r="142" spans="1:17">
      <c r="A142">
        <v>141</v>
      </c>
      <c r="B142">
        <v>277</v>
      </c>
      <c r="C142" t="s">
        <v>1163</v>
      </c>
      <c r="D142" s="78" t="s">
        <v>227</v>
      </c>
      <c r="E142" t="s">
        <v>1767</v>
      </c>
      <c r="F142" t="s">
        <v>1161</v>
      </c>
      <c r="G142" t="s">
        <v>1162</v>
      </c>
      <c r="H142">
        <v>1</v>
      </c>
      <c r="I142" t="s">
        <v>1159</v>
      </c>
      <c r="J142">
        <v>85000</v>
      </c>
      <c r="K142">
        <v>145000</v>
      </c>
      <c r="L142" t="s">
        <v>1160</v>
      </c>
      <c r="M142">
        <v>46156.563194444447</v>
      </c>
      <c r="N142" t="b">
        <v>0</v>
      </c>
      <c r="O142">
        <v>1</v>
      </c>
      <c r="P142" t="s">
        <v>158</v>
      </c>
      <c r="Q142">
        <v>72181</v>
      </c>
    </row>
    <row r="143" spans="1:17">
      <c r="A143">
        <v>142</v>
      </c>
      <c r="B143">
        <v>282</v>
      </c>
      <c r="C143" t="s">
        <v>968</v>
      </c>
      <c r="D143" s="78" t="s">
        <v>577</v>
      </c>
      <c r="E143" t="s">
        <v>1768</v>
      </c>
      <c r="F143" t="s">
        <v>967</v>
      </c>
      <c r="G143" t="s">
        <v>941</v>
      </c>
      <c r="H143">
        <v>28</v>
      </c>
      <c r="I143" t="s">
        <v>965</v>
      </c>
      <c r="J143">
        <v>50000</v>
      </c>
      <c r="K143">
        <v>70000</v>
      </c>
      <c r="L143" t="s">
        <v>966</v>
      </c>
      <c r="M143">
        <v>46153.657638888886</v>
      </c>
      <c r="N143" t="b">
        <v>0</v>
      </c>
      <c r="O143">
        <v>1</v>
      </c>
      <c r="P143" t="s">
        <v>158</v>
      </c>
      <c r="Q143">
        <v>71085</v>
      </c>
    </row>
    <row r="144" spans="1:17">
      <c r="A144">
        <v>143</v>
      </c>
      <c r="B144">
        <v>283</v>
      </c>
      <c r="C144" t="s">
        <v>1410</v>
      </c>
      <c r="D144" s="78" t="s">
        <v>1409</v>
      </c>
      <c r="E144" t="s">
        <v>1769</v>
      </c>
      <c r="F144" t="s">
        <v>1408</v>
      </c>
      <c r="G144" t="s">
        <v>1399</v>
      </c>
      <c r="H144">
        <v>156</v>
      </c>
      <c r="I144" t="s">
        <v>1406</v>
      </c>
      <c r="J144">
        <v>50000</v>
      </c>
      <c r="K144">
        <v>70000</v>
      </c>
      <c r="L144" t="s">
        <v>1407</v>
      </c>
      <c r="M144">
        <v>46168.525000000001</v>
      </c>
      <c r="N144" t="b">
        <v>0</v>
      </c>
      <c r="O144">
        <v>1</v>
      </c>
      <c r="P144" t="s">
        <v>158</v>
      </c>
    </row>
    <row r="145" spans="1:17">
      <c r="A145">
        <v>144</v>
      </c>
      <c r="B145">
        <v>285</v>
      </c>
      <c r="C145" t="s">
        <v>1471</v>
      </c>
      <c r="D145" s="78" t="s">
        <v>1276</v>
      </c>
      <c r="E145" t="s">
        <v>1770</v>
      </c>
      <c r="F145" t="s">
        <v>1469</v>
      </c>
      <c r="G145" t="s">
        <v>1470</v>
      </c>
      <c r="H145">
        <v>1</v>
      </c>
      <c r="I145" t="s">
        <v>1467</v>
      </c>
      <c r="J145">
        <v>85000</v>
      </c>
      <c r="K145">
        <v>145000</v>
      </c>
      <c r="L145" t="s">
        <v>1468</v>
      </c>
      <c r="M145">
        <v>46168.65902777778</v>
      </c>
      <c r="N145" t="b">
        <v>0</v>
      </c>
      <c r="O145">
        <v>1</v>
      </c>
      <c r="P145" t="s">
        <v>158</v>
      </c>
    </row>
    <row r="146" spans="1:17">
      <c r="A146">
        <v>145</v>
      </c>
      <c r="B146">
        <v>286</v>
      </c>
      <c r="C146" t="s">
        <v>578</v>
      </c>
      <c r="D146" s="78" t="s">
        <v>577</v>
      </c>
      <c r="E146" t="s">
        <v>1771</v>
      </c>
      <c r="F146" t="s">
        <v>576</v>
      </c>
      <c r="G146" t="s">
        <v>438</v>
      </c>
      <c r="H146">
        <v>69</v>
      </c>
      <c r="I146" t="s">
        <v>574</v>
      </c>
      <c r="J146">
        <v>50000</v>
      </c>
      <c r="K146">
        <v>70000</v>
      </c>
      <c r="L146" t="s">
        <v>575</v>
      </c>
      <c r="M146">
        <v>46143.459027777775</v>
      </c>
      <c r="N146" t="b">
        <v>0</v>
      </c>
      <c r="O146">
        <v>1</v>
      </c>
      <c r="P146" t="s">
        <v>158</v>
      </c>
      <c r="Q146">
        <v>71046</v>
      </c>
    </row>
    <row r="147" spans="1:17">
      <c r="A147">
        <v>146</v>
      </c>
      <c r="B147">
        <v>287</v>
      </c>
      <c r="C147" t="s">
        <v>440</v>
      </c>
      <c r="D147" s="78" t="s">
        <v>439</v>
      </c>
      <c r="E147" t="s">
        <v>1772</v>
      </c>
      <c r="F147" t="s">
        <v>437</v>
      </c>
      <c r="G147" t="s">
        <v>438</v>
      </c>
      <c r="H147">
        <v>69</v>
      </c>
      <c r="I147" t="s">
        <v>435</v>
      </c>
      <c r="J147">
        <v>50000</v>
      </c>
      <c r="K147">
        <v>70000</v>
      </c>
      <c r="L147" t="s">
        <v>436</v>
      </c>
      <c r="M147">
        <v>46142.716666666667</v>
      </c>
      <c r="N147" t="b">
        <v>0</v>
      </c>
      <c r="O147">
        <v>1</v>
      </c>
      <c r="P147" t="s">
        <v>158</v>
      </c>
      <c r="Q147">
        <v>71112</v>
      </c>
    </row>
    <row r="148" spans="1:17">
      <c r="A148">
        <v>147</v>
      </c>
      <c r="B148">
        <v>288</v>
      </c>
      <c r="C148" t="s">
        <v>638</v>
      </c>
      <c r="D148" s="78" t="s">
        <v>637</v>
      </c>
      <c r="E148" t="s">
        <v>1773</v>
      </c>
      <c r="F148" t="s">
        <v>636</v>
      </c>
      <c r="G148" t="s">
        <v>438</v>
      </c>
      <c r="H148">
        <v>69</v>
      </c>
      <c r="I148" t="s">
        <v>634</v>
      </c>
      <c r="J148">
        <v>50000</v>
      </c>
      <c r="K148">
        <v>70000</v>
      </c>
      <c r="L148" t="s">
        <v>635</v>
      </c>
      <c r="M148">
        <v>46144.539583333331</v>
      </c>
      <c r="N148" t="b">
        <v>0</v>
      </c>
      <c r="O148">
        <v>1</v>
      </c>
      <c r="P148" t="s">
        <v>158</v>
      </c>
      <c r="Q148">
        <v>71122</v>
      </c>
    </row>
    <row r="149" spans="1:17">
      <c r="A149">
        <v>148</v>
      </c>
      <c r="B149">
        <v>289</v>
      </c>
      <c r="C149" t="s">
        <v>607</v>
      </c>
      <c r="D149" s="78" t="s">
        <v>606</v>
      </c>
      <c r="E149" t="s">
        <v>1774</v>
      </c>
      <c r="F149" t="s">
        <v>605</v>
      </c>
      <c r="G149" t="s">
        <v>438</v>
      </c>
      <c r="H149">
        <v>69</v>
      </c>
      <c r="I149" t="s">
        <v>603</v>
      </c>
      <c r="J149">
        <v>50000</v>
      </c>
      <c r="K149">
        <v>70000</v>
      </c>
      <c r="L149" t="s">
        <v>604</v>
      </c>
      <c r="M149">
        <v>46144.521527777775</v>
      </c>
      <c r="N149" t="b">
        <v>0</v>
      </c>
      <c r="O149">
        <v>1</v>
      </c>
      <c r="P149" t="s">
        <v>158</v>
      </c>
      <c r="Q149">
        <v>71234</v>
      </c>
    </row>
    <row r="150" spans="1:17">
      <c r="A150">
        <v>149</v>
      </c>
      <c r="B150">
        <v>290</v>
      </c>
      <c r="C150" t="s">
        <v>952</v>
      </c>
      <c r="D150" s="78" t="s">
        <v>738</v>
      </c>
      <c r="E150" t="s">
        <v>1775</v>
      </c>
      <c r="F150" t="s">
        <v>951</v>
      </c>
      <c r="G150" t="s">
        <v>941</v>
      </c>
      <c r="H150">
        <v>28</v>
      </c>
      <c r="I150" t="s">
        <v>949</v>
      </c>
      <c r="J150">
        <v>50000</v>
      </c>
      <c r="K150">
        <v>70000</v>
      </c>
      <c r="L150" t="s">
        <v>950</v>
      </c>
      <c r="M150">
        <v>46153.645833333336</v>
      </c>
      <c r="N150" t="b">
        <v>0</v>
      </c>
      <c r="O150">
        <v>1</v>
      </c>
      <c r="P150" t="s">
        <v>158</v>
      </c>
      <c r="Q150">
        <v>71076</v>
      </c>
    </row>
    <row r="151" spans="1:17">
      <c r="A151">
        <v>150</v>
      </c>
      <c r="B151">
        <v>291</v>
      </c>
      <c r="C151" t="s">
        <v>699</v>
      </c>
      <c r="D151" s="78" t="s">
        <v>698</v>
      </c>
      <c r="E151" t="s">
        <v>1776</v>
      </c>
      <c r="F151" t="s">
        <v>1777</v>
      </c>
      <c r="G151" t="s">
        <v>438</v>
      </c>
      <c r="H151">
        <v>69</v>
      </c>
      <c r="I151" t="s">
        <v>696</v>
      </c>
      <c r="J151">
        <v>50000</v>
      </c>
      <c r="K151">
        <v>70000</v>
      </c>
      <c r="L151" t="s">
        <v>697</v>
      </c>
      <c r="M151">
        <v>46144.578472222223</v>
      </c>
      <c r="N151" t="b">
        <v>0</v>
      </c>
      <c r="O151">
        <v>1</v>
      </c>
      <c r="P151" t="s">
        <v>158</v>
      </c>
      <c r="Q151">
        <v>71167</v>
      </c>
    </row>
    <row r="152" spans="1:17">
      <c r="A152">
        <v>151</v>
      </c>
      <c r="B152">
        <v>292</v>
      </c>
      <c r="C152" t="s">
        <v>724</v>
      </c>
      <c r="D152" s="78" t="s">
        <v>606</v>
      </c>
      <c r="E152" t="s">
        <v>1778</v>
      </c>
      <c r="F152" t="s">
        <v>723</v>
      </c>
      <c r="G152" t="s">
        <v>438</v>
      </c>
      <c r="H152">
        <v>69</v>
      </c>
      <c r="I152" t="s">
        <v>721</v>
      </c>
      <c r="J152">
        <v>50000</v>
      </c>
      <c r="K152">
        <v>70000</v>
      </c>
      <c r="L152" t="s">
        <v>722</v>
      </c>
      <c r="M152">
        <v>46144.592361111114</v>
      </c>
      <c r="N152" t="b">
        <v>0</v>
      </c>
      <c r="O152">
        <v>1</v>
      </c>
      <c r="P152" t="s">
        <v>158</v>
      </c>
      <c r="Q152">
        <v>71113</v>
      </c>
    </row>
    <row r="153" spans="1:17">
      <c r="A153">
        <v>152</v>
      </c>
      <c r="B153">
        <v>293</v>
      </c>
      <c r="C153" t="s">
        <v>695</v>
      </c>
      <c r="D153" s="78" t="s">
        <v>694</v>
      </c>
      <c r="E153" t="s">
        <v>1779</v>
      </c>
      <c r="F153" t="s">
        <v>693</v>
      </c>
      <c r="G153" t="s">
        <v>438</v>
      </c>
      <c r="H153">
        <v>69</v>
      </c>
      <c r="I153" t="s">
        <v>691</v>
      </c>
      <c r="J153">
        <v>50000</v>
      </c>
      <c r="K153">
        <v>70000</v>
      </c>
      <c r="L153" t="s">
        <v>692</v>
      </c>
      <c r="M153">
        <v>46144.576388888891</v>
      </c>
      <c r="N153" t="b">
        <v>0</v>
      </c>
      <c r="O153">
        <v>1</v>
      </c>
      <c r="P153" t="s">
        <v>158</v>
      </c>
      <c r="Q153">
        <v>71287</v>
      </c>
    </row>
    <row r="154" spans="1:17">
      <c r="A154">
        <v>153</v>
      </c>
      <c r="B154">
        <v>295</v>
      </c>
      <c r="C154" t="s">
        <v>739</v>
      </c>
      <c r="D154" s="78" t="s">
        <v>738</v>
      </c>
      <c r="E154" t="s">
        <v>1780</v>
      </c>
      <c r="F154" t="s">
        <v>736</v>
      </c>
      <c r="G154" t="s">
        <v>737</v>
      </c>
      <c r="H154">
        <v>2</v>
      </c>
      <c r="I154" t="s">
        <v>734</v>
      </c>
      <c r="J154">
        <v>85000</v>
      </c>
      <c r="K154">
        <v>145000</v>
      </c>
      <c r="L154" t="s">
        <v>735</v>
      </c>
      <c r="M154">
        <v>46146.404861111114</v>
      </c>
      <c r="N154" t="b">
        <v>0</v>
      </c>
      <c r="O154">
        <v>1</v>
      </c>
      <c r="P154" t="s">
        <v>158</v>
      </c>
      <c r="Q154">
        <v>71358</v>
      </c>
    </row>
    <row r="155" spans="1:17">
      <c r="A155">
        <v>154</v>
      </c>
      <c r="B155">
        <v>296</v>
      </c>
      <c r="C155" t="s">
        <v>1395</v>
      </c>
      <c r="D155" s="78" t="s">
        <v>1394</v>
      </c>
      <c r="E155" t="s">
        <v>1781</v>
      </c>
      <c r="F155" t="s">
        <v>1392</v>
      </c>
      <c r="G155" t="s">
        <v>1393</v>
      </c>
      <c r="H155">
        <v>1</v>
      </c>
      <c r="I155" t="s">
        <v>1390</v>
      </c>
      <c r="J155">
        <v>85000</v>
      </c>
      <c r="K155">
        <v>145000</v>
      </c>
      <c r="L155" t="s">
        <v>1391</v>
      </c>
      <c r="M155">
        <v>46168.490972222222</v>
      </c>
      <c r="N155" t="b">
        <v>0</v>
      </c>
      <c r="O155">
        <v>1</v>
      </c>
      <c r="P155" t="s">
        <v>158</v>
      </c>
    </row>
    <row r="156" spans="1:17">
      <c r="A156">
        <v>155</v>
      </c>
      <c r="B156">
        <v>297</v>
      </c>
      <c r="C156" t="s">
        <v>1255</v>
      </c>
      <c r="D156" s="78" t="s">
        <v>606</v>
      </c>
      <c r="E156" t="s">
        <v>1782</v>
      </c>
      <c r="F156" t="s">
        <v>1254</v>
      </c>
      <c r="G156" t="s">
        <v>848</v>
      </c>
      <c r="H156">
        <v>473</v>
      </c>
      <c r="I156" t="s">
        <v>1252</v>
      </c>
      <c r="J156">
        <v>50000</v>
      </c>
      <c r="K156">
        <v>70000</v>
      </c>
      <c r="L156" t="s">
        <v>1253</v>
      </c>
      <c r="M156">
        <v>46160.618055555555</v>
      </c>
      <c r="N156" t="b">
        <v>0</v>
      </c>
      <c r="O156">
        <v>1</v>
      </c>
      <c r="P156" t="s">
        <v>158</v>
      </c>
    </row>
    <row r="157" spans="1:17">
      <c r="A157">
        <v>156</v>
      </c>
      <c r="B157">
        <v>299</v>
      </c>
      <c r="C157" t="s">
        <v>1013</v>
      </c>
      <c r="D157" s="78" t="s">
        <v>637</v>
      </c>
      <c r="E157" t="s">
        <v>1783</v>
      </c>
      <c r="F157" t="s">
        <v>1012</v>
      </c>
      <c r="G157" t="s">
        <v>941</v>
      </c>
      <c r="H157">
        <v>28</v>
      </c>
      <c r="I157" t="s">
        <v>1010</v>
      </c>
      <c r="J157">
        <v>50000</v>
      </c>
      <c r="K157">
        <v>70000</v>
      </c>
      <c r="L157" t="s">
        <v>1011</v>
      </c>
      <c r="M157">
        <v>46153.704861111109</v>
      </c>
      <c r="N157" t="b">
        <v>0</v>
      </c>
      <c r="O157">
        <v>1</v>
      </c>
      <c r="P157" t="s">
        <v>158</v>
      </c>
      <c r="Q157">
        <v>71136</v>
      </c>
    </row>
    <row r="158" spans="1:17">
      <c r="A158">
        <v>157</v>
      </c>
      <c r="B158">
        <v>301</v>
      </c>
      <c r="C158" t="s">
        <v>1518</v>
      </c>
      <c r="D158" s="78" t="s">
        <v>1517</v>
      </c>
      <c r="E158" t="s">
        <v>1784</v>
      </c>
      <c r="F158" t="s">
        <v>1785</v>
      </c>
      <c r="G158" t="s">
        <v>1513</v>
      </c>
      <c r="H158">
        <v>143</v>
      </c>
      <c r="I158" t="s">
        <v>1515</v>
      </c>
      <c r="J158">
        <v>50000</v>
      </c>
      <c r="K158">
        <v>70000</v>
      </c>
      <c r="L158" t="s">
        <v>1516</v>
      </c>
      <c r="M158">
        <v>46169.576388888891</v>
      </c>
      <c r="N158" t="b">
        <v>0</v>
      </c>
      <c r="O158">
        <v>1</v>
      </c>
      <c r="P158" t="s">
        <v>158</v>
      </c>
    </row>
    <row r="159" spans="1:17">
      <c r="A159">
        <v>158</v>
      </c>
      <c r="B159">
        <v>303</v>
      </c>
      <c r="C159" t="s">
        <v>1524</v>
      </c>
      <c r="D159" s="78" t="s">
        <v>577</v>
      </c>
      <c r="E159" t="s">
        <v>1786</v>
      </c>
      <c r="F159" t="s">
        <v>1787</v>
      </c>
      <c r="G159" t="s">
        <v>1513</v>
      </c>
      <c r="H159">
        <v>143</v>
      </c>
      <c r="I159" t="s">
        <v>1522</v>
      </c>
      <c r="J159">
        <v>50000</v>
      </c>
      <c r="K159">
        <v>70000</v>
      </c>
      <c r="L159" t="s">
        <v>1523</v>
      </c>
      <c r="M159">
        <v>46169.57916666667</v>
      </c>
      <c r="N159" t="b">
        <v>0</v>
      </c>
      <c r="O159">
        <v>1</v>
      </c>
      <c r="P159" t="s">
        <v>158</v>
      </c>
    </row>
    <row r="160" spans="1:17">
      <c r="A160">
        <v>159</v>
      </c>
      <c r="B160">
        <v>304</v>
      </c>
      <c r="C160" t="s">
        <v>1556</v>
      </c>
      <c r="D160" s="78" t="s">
        <v>1555</v>
      </c>
      <c r="E160" t="s">
        <v>1788</v>
      </c>
      <c r="F160" t="s">
        <v>1553</v>
      </c>
      <c r="G160" t="s">
        <v>1554</v>
      </c>
      <c r="H160">
        <v>2</v>
      </c>
      <c r="I160" t="s">
        <v>1551</v>
      </c>
      <c r="J160">
        <v>85000</v>
      </c>
      <c r="K160">
        <v>145000</v>
      </c>
      <c r="L160" t="s">
        <v>1552</v>
      </c>
      <c r="M160">
        <v>46171.522222222222</v>
      </c>
      <c r="N160" t="b">
        <v>0</v>
      </c>
      <c r="O160">
        <v>1</v>
      </c>
      <c r="P160" t="s">
        <v>158</v>
      </c>
    </row>
    <row r="161" spans="1:17">
      <c r="A161">
        <v>160</v>
      </c>
      <c r="B161">
        <v>305</v>
      </c>
      <c r="C161" t="s">
        <v>898</v>
      </c>
      <c r="D161" s="78" t="s">
        <v>694</v>
      </c>
      <c r="E161" t="s">
        <v>1789</v>
      </c>
      <c r="F161" t="s">
        <v>1790</v>
      </c>
      <c r="G161" t="s">
        <v>886</v>
      </c>
      <c r="H161">
        <v>172</v>
      </c>
      <c r="I161" t="s">
        <v>896</v>
      </c>
      <c r="J161">
        <v>50000</v>
      </c>
      <c r="K161">
        <v>70000</v>
      </c>
      <c r="L161" t="s">
        <v>897</v>
      </c>
      <c r="M161">
        <v>46151.663194444445</v>
      </c>
      <c r="N161" t="b">
        <v>0</v>
      </c>
      <c r="O161">
        <v>1</v>
      </c>
      <c r="P161" t="s">
        <v>158</v>
      </c>
      <c r="Q161">
        <v>71039</v>
      </c>
    </row>
    <row r="162" spans="1:17">
      <c r="A162">
        <v>161</v>
      </c>
      <c r="B162">
        <v>308</v>
      </c>
      <c r="C162" t="s">
        <v>1082</v>
      </c>
      <c r="D162" s="78" t="s">
        <v>738</v>
      </c>
      <c r="E162" t="s">
        <v>1791</v>
      </c>
      <c r="F162" t="s">
        <v>1081</v>
      </c>
      <c r="G162" t="s">
        <v>941</v>
      </c>
      <c r="H162">
        <v>28</v>
      </c>
      <c r="I162" t="s">
        <v>1079</v>
      </c>
      <c r="J162">
        <v>50000</v>
      </c>
      <c r="K162">
        <v>70000</v>
      </c>
      <c r="L162" t="s">
        <v>1080</v>
      </c>
      <c r="M162">
        <v>46154.661805555559</v>
      </c>
      <c r="N162" t="b">
        <v>0</v>
      </c>
      <c r="O162">
        <v>1</v>
      </c>
      <c r="P162" t="s">
        <v>158</v>
      </c>
      <c r="Q162">
        <v>72137</v>
      </c>
    </row>
    <row r="163" spans="1:17">
      <c r="A163">
        <v>162</v>
      </c>
      <c r="B163">
        <v>311</v>
      </c>
      <c r="C163" t="s">
        <v>1047</v>
      </c>
      <c r="D163" s="78" t="s">
        <v>1046</v>
      </c>
      <c r="E163" t="s">
        <v>1792</v>
      </c>
      <c r="F163" t="s">
        <v>1045</v>
      </c>
      <c r="G163" t="s">
        <v>941</v>
      </c>
      <c r="H163">
        <v>28</v>
      </c>
      <c r="I163" t="s">
        <v>1043</v>
      </c>
      <c r="J163">
        <v>50000</v>
      </c>
      <c r="K163">
        <v>70000</v>
      </c>
      <c r="L163" t="s">
        <v>1044</v>
      </c>
      <c r="M163">
        <v>46153.723611111112</v>
      </c>
      <c r="N163" t="b">
        <v>0</v>
      </c>
      <c r="O163">
        <v>1</v>
      </c>
      <c r="P163" t="s">
        <v>158</v>
      </c>
      <c r="Q163">
        <v>72118</v>
      </c>
    </row>
    <row r="164" spans="1:17">
      <c r="A164">
        <v>163</v>
      </c>
      <c r="B164">
        <v>312</v>
      </c>
      <c r="C164" t="s">
        <v>1298</v>
      </c>
      <c r="D164" s="78" t="s">
        <v>1297</v>
      </c>
      <c r="E164" t="s">
        <v>1793</v>
      </c>
      <c r="F164" t="s">
        <v>1295</v>
      </c>
      <c r="G164" t="s">
        <v>1296</v>
      </c>
      <c r="H164">
        <v>1</v>
      </c>
      <c r="I164" t="s">
        <v>1293</v>
      </c>
      <c r="J164">
        <v>85000</v>
      </c>
      <c r="K164">
        <v>145000</v>
      </c>
      <c r="L164" t="s">
        <v>1294</v>
      </c>
      <c r="M164">
        <v>46162.455555555556</v>
      </c>
      <c r="N164" t="b">
        <v>0</v>
      </c>
      <c r="O164">
        <v>1</v>
      </c>
      <c r="P164" t="s">
        <v>158</v>
      </c>
      <c r="Q164">
        <v>71408</v>
      </c>
    </row>
    <row r="165" spans="1:17">
      <c r="A165">
        <v>164</v>
      </c>
      <c r="B165">
        <v>317</v>
      </c>
      <c r="C165" t="s">
        <v>469</v>
      </c>
      <c r="D165" s="78" t="s">
        <v>468</v>
      </c>
      <c r="E165" t="s">
        <v>1794</v>
      </c>
      <c r="F165" t="s">
        <v>467</v>
      </c>
      <c r="G165" t="s">
        <v>438</v>
      </c>
      <c r="H165">
        <v>69</v>
      </c>
      <c r="I165" t="s">
        <v>465</v>
      </c>
      <c r="J165">
        <v>50000</v>
      </c>
      <c r="K165">
        <v>70000</v>
      </c>
      <c r="L165" t="s">
        <v>466</v>
      </c>
      <c r="M165">
        <v>46142.739583333336</v>
      </c>
      <c r="N165" t="b">
        <v>0</v>
      </c>
      <c r="O165">
        <v>1</v>
      </c>
      <c r="P165" t="s">
        <v>158</v>
      </c>
      <c r="Q165">
        <v>71048</v>
      </c>
    </row>
    <row r="166" spans="1:17">
      <c r="A166">
        <v>165</v>
      </c>
      <c r="B166">
        <v>318</v>
      </c>
      <c r="C166" t="s">
        <v>1095</v>
      </c>
      <c r="D166" s="78" t="s">
        <v>468</v>
      </c>
      <c r="E166" t="s">
        <v>1795</v>
      </c>
      <c r="F166" t="s">
        <v>1094</v>
      </c>
      <c r="G166" t="s">
        <v>585</v>
      </c>
      <c r="H166">
        <v>2</v>
      </c>
      <c r="I166" t="s">
        <v>1092</v>
      </c>
      <c r="J166">
        <v>85000</v>
      </c>
      <c r="K166">
        <v>145000</v>
      </c>
      <c r="L166" t="s">
        <v>1093</v>
      </c>
      <c r="M166">
        <v>46155.368750000001</v>
      </c>
      <c r="N166" t="b">
        <v>0</v>
      </c>
      <c r="O166">
        <v>2</v>
      </c>
      <c r="P166" t="s">
        <v>158</v>
      </c>
      <c r="Q166">
        <v>71018</v>
      </c>
    </row>
    <row r="167" spans="1:17">
      <c r="A167">
        <v>166</v>
      </c>
      <c r="B167">
        <v>320</v>
      </c>
      <c r="C167" t="s">
        <v>833</v>
      </c>
      <c r="D167" s="78" t="s">
        <v>832</v>
      </c>
      <c r="E167" t="s">
        <v>1796</v>
      </c>
      <c r="F167" t="s">
        <v>830</v>
      </c>
      <c r="G167" t="s">
        <v>831</v>
      </c>
      <c r="H167">
        <v>12</v>
      </c>
      <c r="I167" t="s">
        <v>828</v>
      </c>
      <c r="J167">
        <v>75000</v>
      </c>
      <c r="K167">
        <v>105000</v>
      </c>
      <c r="L167" t="s">
        <v>829</v>
      </c>
      <c r="M167">
        <v>46150.513194444444</v>
      </c>
      <c r="N167" t="b">
        <v>0</v>
      </c>
      <c r="O167">
        <v>1</v>
      </c>
      <c r="P167" t="s">
        <v>158</v>
      </c>
      <c r="Q167">
        <v>71254</v>
      </c>
    </row>
    <row r="168" spans="1:17">
      <c r="A168">
        <v>167</v>
      </c>
      <c r="B168">
        <v>324</v>
      </c>
      <c r="C168" t="s">
        <v>1362</v>
      </c>
      <c r="D168" s="78" t="s">
        <v>1361</v>
      </c>
      <c r="E168" t="s">
        <v>1797</v>
      </c>
      <c r="F168" t="s">
        <v>1359</v>
      </c>
      <c r="G168" t="s">
        <v>1360</v>
      </c>
      <c r="H168">
        <v>20</v>
      </c>
      <c r="I168" t="s">
        <v>1357</v>
      </c>
      <c r="J168">
        <v>50000</v>
      </c>
      <c r="K168">
        <v>70000</v>
      </c>
      <c r="L168" t="s">
        <v>1358</v>
      </c>
      <c r="M168">
        <v>46167.438194444447</v>
      </c>
      <c r="N168" t="b">
        <v>0</v>
      </c>
      <c r="O168">
        <v>1</v>
      </c>
      <c r="P168" t="s">
        <v>158</v>
      </c>
    </row>
    <row r="169" spans="1:17">
      <c r="A169">
        <v>168</v>
      </c>
      <c r="B169">
        <v>325</v>
      </c>
      <c r="C169" t="s">
        <v>1042</v>
      </c>
      <c r="D169" s="78" t="s">
        <v>1041</v>
      </c>
      <c r="E169" t="s">
        <v>1798</v>
      </c>
      <c r="F169" t="s">
        <v>1040</v>
      </c>
      <c r="G169" t="s">
        <v>941</v>
      </c>
      <c r="H169">
        <v>28</v>
      </c>
      <c r="I169" t="s">
        <v>1038</v>
      </c>
      <c r="J169">
        <v>50000</v>
      </c>
      <c r="K169">
        <v>70000</v>
      </c>
      <c r="L169" t="s">
        <v>1039</v>
      </c>
      <c r="M169">
        <v>46153.720833333333</v>
      </c>
      <c r="N169" t="b">
        <v>0</v>
      </c>
      <c r="O169">
        <v>1</v>
      </c>
      <c r="P169" t="s">
        <v>158</v>
      </c>
      <c r="Q169">
        <v>72117</v>
      </c>
    </row>
    <row r="170" spans="1:17">
      <c r="A170">
        <v>169</v>
      </c>
      <c r="B170">
        <v>330</v>
      </c>
      <c r="C170" t="s">
        <v>800</v>
      </c>
      <c r="D170" s="78" t="s">
        <v>799</v>
      </c>
      <c r="E170" t="s">
        <v>1799</v>
      </c>
      <c r="F170" t="s">
        <v>797</v>
      </c>
      <c r="G170" t="s">
        <v>798</v>
      </c>
      <c r="H170">
        <v>5</v>
      </c>
      <c r="I170" t="s">
        <v>795</v>
      </c>
      <c r="J170">
        <v>85000</v>
      </c>
      <c r="K170">
        <v>145000</v>
      </c>
      <c r="L170" t="s">
        <v>796</v>
      </c>
      <c r="M170">
        <v>46149.493750000001</v>
      </c>
      <c r="N170" t="b">
        <v>0</v>
      </c>
      <c r="O170">
        <v>1</v>
      </c>
      <c r="P170" t="s">
        <v>158</v>
      </c>
      <c r="Q170">
        <v>71344</v>
      </c>
    </row>
    <row r="171" spans="1:17">
      <c r="A171">
        <v>170</v>
      </c>
      <c r="B171">
        <v>331</v>
      </c>
      <c r="C171" t="s">
        <v>316</v>
      </c>
      <c r="D171" s="78" t="s">
        <v>315</v>
      </c>
      <c r="E171" t="s">
        <v>1800</v>
      </c>
      <c r="F171" t="s">
        <v>313</v>
      </c>
      <c r="G171" t="s">
        <v>314</v>
      </c>
      <c r="H171">
        <v>1</v>
      </c>
      <c r="I171" t="s">
        <v>311</v>
      </c>
      <c r="J171">
        <v>85000</v>
      </c>
      <c r="K171">
        <v>145000</v>
      </c>
      <c r="L171" t="s">
        <v>312</v>
      </c>
      <c r="M171">
        <v>46140.663888888892</v>
      </c>
      <c r="N171" t="b">
        <v>0</v>
      </c>
      <c r="O171">
        <v>1</v>
      </c>
      <c r="P171" t="s">
        <v>158</v>
      </c>
      <c r="Q171">
        <v>71409</v>
      </c>
    </row>
    <row r="172" spans="1:17">
      <c r="A172">
        <v>171</v>
      </c>
      <c r="B172">
        <v>333</v>
      </c>
      <c r="C172" t="s">
        <v>620</v>
      </c>
      <c r="D172" s="78" t="s">
        <v>619</v>
      </c>
      <c r="E172" t="s">
        <v>1801</v>
      </c>
      <c r="F172" t="s">
        <v>618</v>
      </c>
      <c r="G172" t="s">
        <v>438</v>
      </c>
      <c r="H172">
        <v>69</v>
      </c>
      <c r="I172" t="s">
        <v>616</v>
      </c>
      <c r="J172">
        <v>50000</v>
      </c>
      <c r="K172">
        <v>70000</v>
      </c>
      <c r="L172" t="s">
        <v>617</v>
      </c>
      <c r="M172">
        <v>46144.527777777781</v>
      </c>
      <c r="N172" t="b">
        <v>0</v>
      </c>
      <c r="O172">
        <v>1</v>
      </c>
      <c r="P172" t="s">
        <v>158</v>
      </c>
      <c r="Q172">
        <v>71043</v>
      </c>
    </row>
    <row r="173" spans="1:17">
      <c r="A173">
        <v>172</v>
      </c>
      <c r="B173">
        <v>336</v>
      </c>
      <c r="C173" t="s">
        <v>1430</v>
      </c>
      <c r="D173" s="78" t="s">
        <v>1429</v>
      </c>
      <c r="E173" t="s">
        <v>1802</v>
      </c>
      <c r="F173" t="s">
        <v>1427</v>
      </c>
      <c r="G173" t="s">
        <v>1428</v>
      </c>
      <c r="H173">
        <v>2</v>
      </c>
      <c r="I173" t="s">
        <v>1425</v>
      </c>
      <c r="J173">
        <v>85000</v>
      </c>
      <c r="K173">
        <v>145000</v>
      </c>
      <c r="L173" t="s">
        <v>1426</v>
      </c>
      <c r="M173">
        <v>46168.568055555559</v>
      </c>
      <c r="N173" t="b">
        <v>0</v>
      </c>
      <c r="O173">
        <v>1</v>
      </c>
      <c r="P173" t="s">
        <v>158</v>
      </c>
    </row>
    <row r="174" spans="1:17">
      <c r="A174">
        <v>173</v>
      </c>
      <c r="B174">
        <v>338</v>
      </c>
      <c r="C174" t="s">
        <v>629</v>
      </c>
      <c r="D174" s="78" t="s">
        <v>628</v>
      </c>
      <c r="E174" t="s">
        <v>1803</v>
      </c>
      <c r="F174" t="s">
        <v>1804</v>
      </c>
      <c r="G174" t="s">
        <v>452</v>
      </c>
      <c r="H174">
        <v>69</v>
      </c>
      <c r="I174" t="s">
        <v>626</v>
      </c>
      <c r="J174">
        <v>50000</v>
      </c>
      <c r="K174">
        <v>70000</v>
      </c>
      <c r="L174" t="s">
        <v>627</v>
      </c>
      <c r="M174">
        <v>46144.535416666666</v>
      </c>
      <c r="N174" t="b">
        <v>0</v>
      </c>
      <c r="O174">
        <v>1</v>
      </c>
      <c r="P174" t="s">
        <v>158</v>
      </c>
      <c r="Q174">
        <v>71132</v>
      </c>
    </row>
    <row r="175" spans="1:17">
      <c r="A175">
        <v>174</v>
      </c>
      <c r="B175">
        <v>339</v>
      </c>
      <c r="C175" t="s">
        <v>915</v>
      </c>
      <c r="D175" s="78" t="s">
        <v>914</v>
      </c>
      <c r="E175" t="s">
        <v>1805</v>
      </c>
      <c r="F175" t="s">
        <v>912</v>
      </c>
      <c r="G175" t="s">
        <v>913</v>
      </c>
      <c r="H175">
        <v>999</v>
      </c>
      <c r="I175" t="s">
        <v>910</v>
      </c>
      <c r="J175">
        <v>50000</v>
      </c>
      <c r="K175">
        <v>70000</v>
      </c>
      <c r="L175" t="s">
        <v>911</v>
      </c>
      <c r="M175">
        <v>46152.361805555556</v>
      </c>
      <c r="N175" t="b">
        <v>0</v>
      </c>
      <c r="O175">
        <v>1</v>
      </c>
      <c r="P175" t="s">
        <v>158</v>
      </c>
      <c r="Q175">
        <v>71249</v>
      </c>
    </row>
    <row r="176" spans="1:17">
      <c r="A176">
        <v>175</v>
      </c>
      <c r="B176">
        <v>340</v>
      </c>
      <c r="C176" t="s">
        <v>389</v>
      </c>
      <c r="D176" s="78" t="s">
        <v>388</v>
      </c>
      <c r="E176" t="s">
        <v>1806</v>
      </c>
      <c r="F176" t="s">
        <v>387</v>
      </c>
      <c r="G176" t="s">
        <v>382</v>
      </c>
      <c r="H176">
        <v>1</v>
      </c>
      <c r="I176" t="s">
        <v>385</v>
      </c>
      <c r="J176">
        <v>85000</v>
      </c>
      <c r="K176">
        <v>145000</v>
      </c>
      <c r="L176" t="s">
        <v>386</v>
      </c>
      <c r="M176">
        <v>46142.429861111108</v>
      </c>
      <c r="N176" t="b">
        <v>0</v>
      </c>
      <c r="O176">
        <v>1</v>
      </c>
      <c r="P176" t="s">
        <v>158</v>
      </c>
      <c r="Q176">
        <v>72061</v>
      </c>
    </row>
    <row r="177" spans="1:17">
      <c r="A177">
        <v>176</v>
      </c>
      <c r="B177">
        <v>341</v>
      </c>
      <c r="C177" t="s">
        <v>525</v>
      </c>
      <c r="D177" s="78" t="s">
        <v>524</v>
      </c>
      <c r="E177" t="s">
        <v>1807</v>
      </c>
      <c r="F177" t="s">
        <v>1808</v>
      </c>
      <c r="G177" t="s">
        <v>438</v>
      </c>
      <c r="H177">
        <v>69</v>
      </c>
      <c r="I177" t="s">
        <v>522</v>
      </c>
      <c r="J177">
        <v>50000</v>
      </c>
      <c r="K177">
        <v>70000</v>
      </c>
      <c r="L177" t="s">
        <v>523</v>
      </c>
      <c r="M177">
        <v>46143.384722222225</v>
      </c>
      <c r="N177" t="b">
        <v>0</v>
      </c>
      <c r="O177">
        <v>1</v>
      </c>
      <c r="P177" t="s">
        <v>158</v>
      </c>
      <c r="Q177">
        <v>71188</v>
      </c>
    </row>
    <row r="178" spans="1:17">
      <c r="A178">
        <v>177</v>
      </c>
      <c r="B178">
        <v>343</v>
      </c>
      <c r="C178" t="s">
        <v>902</v>
      </c>
      <c r="D178" s="78" t="s">
        <v>901</v>
      </c>
      <c r="E178" t="s">
        <v>1809</v>
      </c>
      <c r="F178" t="s">
        <v>1810</v>
      </c>
      <c r="G178" t="s">
        <v>886</v>
      </c>
      <c r="H178">
        <v>172</v>
      </c>
      <c r="I178" t="s">
        <v>899</v>
      </c>
      <c r="J178">
        <v>50000</v>
      </c>
      <c r="K178">
        <v>70000</v>
      </c>
      <c r="L178" t="s">
        <v>900</v>
      </c>
      <c r="M178">
        <v>46151.665972222225</v>
      </c>
      <c r="N178" t="b">
        <v>0</v>
      </c>
      <c r="O178">
        <v>1</v>
      </c>
      <c r="P178" t="s">
        <v>158</v>
      </c>
      <c r="Q178">
        <v>71243</v>
      </c>
    </row>
    <row r="179" spans="1:17">
      <c r="A179">
        <v>178</v>
      </c>
      <c r="B179">
        <v>344</v>
      </c>
      <c r="C179" t="s">
        <v>1143</v>
      </c>
      <c r="D179" s="78" t="s">
        <v>1142</v>
      </c>
      <c r="E179" t="s">
        <v>1811</v>
      </c>
      <c r="F179" t="s">
        <v>1812</v>
      </c>
      <c r="G179" t="s">
        <v>1100</v>
      </c>
      <c r="H179">
        <v>2659</v>
      </c>
      <c r="I179" t="s">
        <v>1140</v>
      </c>
      <c r="J179">
        <v>50000</v>
      </c>
      <c r="K179">
        <v>70000</v>
      </c>
      <c r="L179" t="s">
        <v>1141</v>
      </c>
      <c r="M179">
        <v>46155.605555555558</v>
      </c>
      <c r="N179" t="b">
        <v>0</v>
      </c>
      <c r="O179">
        <v>1</v>
      </c>
      <c r="P179" t="s">
        <v>158</v>
      </c>
      <c r="Q179">
        <v>71240</v>
      </c>
    </row>
    <row r="180" spans="1:17">
      <c r="A180">
        <v>179</v>
      </c>
      <c r="B180">
        <v>346</v>
      </c>
      <c r="C180" t="s">
        <v>1021</v>
      </c>
      <c r="D180" s="78" t="s">
        <v>733</v>
      </c>
      <c r="E180" t="s">
        <v>1813</v>
      </c>
      <c r="F180" t="s">
        <v>1020</v>
      </c>
      <c r="G180" t="s">
        <v>941</v>
      </c>
      <c r="H180">
        <v>28</v>
      </c>
      <c r="I180" t="s">
        <v>1018</v>
      </c>
      <c r="J180">
        <v>50000</v>
      </c>
      <c r="K180">
        <v>70000</v>
      </c>
      <c r="L180" t="s">
        <v>1019</v>
      </c>
      <c r="M180">
        <v>46153.709722222222</v>
      </c>
      <c r="N180" t="b">
        <v>0</v>
      </c>
      <c r="O180">
        <v>1</v>
      </c>
      <c r="P180" t="s">
        <v>158</v>
      </c>
      <c r="Q180">
        <v>71138</v>
      </c>
    </row>
    <row r="181" spans="1:17">
      <c r="A181">
        <v>180</v>
      </c>
      <c r="B181">
        <v>348</v>
      </c>
      <c r="C181" t="s">
        <v>1457</v>
      </c>
      <c r="D181" s="78" t="s">
        <v>628</v>
      </c>
      <c r="E181" t="s">
        <v>1814</v>
      </c>
      <c r="F181" t="s">
        <v>1456</v>
      </c>
      <c r="G181" t="s">
        <v>1434</v>
      </c>
      <c r="H181">
        <v>833</v>
      </c>
      <c r="I181" t="s">
        <v>1454</v>
      </c>
      <c r="J181">
        <v>50000</v>
      </c>
      <c r="K181">
        <v>70000</v>
      </c>
      <c r="L181" t="s">
        <v>1455</v>
      </c>
      <c r="M181">
        <v>46168.640277777777</v>
      </c>
      <c r="N181" t="b">
        <v>0</v>
      </c>
      <c r="O181">
        <v>1</v>
      </c>
      <c r="P181" t="s">
        <v>158</v>
      </c>
    </row>
    <row r="182" spans="1:17">
      <c r="A182">
        <v>181</v>
      </c>
      <c r="B182">
        <v>353</v>
      </c>
      <c r="C182" t="s">
        <v>286</v>
      </c>
      <c r="D182" s="78" t="s">
        <v>285</v>
      </c>
      <c r="E182" t="s">
        <v>1815</v>
      </c>
      <c r="F182" t="s">
        <v>1816</v>
      </c>
      <c r="G182" t="s">
        <v>284</v>
      </c>
      <c r="H182">
        <v>1</v>
      </c>
      <c r="I182" t="s">
        <v>282</v>
      </c>
      <c r="J182">
        <v>85000</v>
      </c>
      <c r="K182">
        <v>145000</v>
      </c>
      <c r="L182" t="s">
        <v>283</v>
      </c>
      <c r="M182">
        <v>46140.538194444445</v>
      </c>
      <c r="N182" t="b">
        <v>0</v>
      </c>
      <c r="O182">
        <v>1</v>
      </c>
      <c r="P182" t="s">
        <v>158</v>
      </c>
      <c r="Q182">
        <v>71074</v>
      </c>
    </row>
    <row r="183" spans="1:17">
      <c r="A183">
        <v>182</v>
      </c>
      <c r="B183">
        <v>354</v>
      </c>
      <c r="C183" t="s">
        <v>1149</v>
      </c>
      <c r="D183" s="78" t="s">
        <v>1148</v>
      </c>
      <c r="E183" t="s">
        <v>1817</v>
      </c>
      <c r="F183" t="s">
        <v>1146</v>
      </c>
      <c r="G183" t="s">
        <v>1147</v>
      </c>
      <c r="H183">
        <v>1</v>
      </c>
      <c r="I183" t="s">
        <v>1144</v>
      </c>
      <c r="J183">
        <v>85000</v>
      </c>
      <c r="K183">
        <v>145000</v>
      </c>
      <c r="L183" t="s">
        <v>1145</v>
      </c>
      <c r="M183">
        <v>46155.648611111108</v>
      </c>
      <c r="N183" t="b">
        <v>0</v>
      </c>
      <c r="O183">
        <v>1</v>
      </c>
      <c r="P183" t="s">
        <v>158</v>
      </c>
      <c r="Q183">
        <v>71145</v>
      </c>
    </row>
    <row r="184" spans="1:17">
      <c r="A184">
        <v>183</v>
      </c>
      <c r="B184">
        <v>355</v>
      </c>
      <c r="C184" t="s">
        <v>1158</v>
      </c>
      <c r="D184" s="78" t="s">
        <v>562</v>
      </c>
      <c r="E184" t="s">
        <v>1818</v>
      </c>
      <c r="F184" t="s">
        <v>1819</v>
      </c>
      <c r="G184" t="s">
        <v>1157</v>
      </c>
      <c r="H184">
        <v>2</v>
      </c>
      <c r="I184" t="s">
        <v>1155</v>
      </c>
      <c r="J184">
        <v>85000</v>
      </c>
      <c r="K184">
        <v>145000</v>
      </c>
      <c r="L184" t="s">
        <v>1156</v>
      </c>
      <c r="M184">
        <v>46155.831944444442</v>
      </c>
      <c r="N184" t="b">
        <v>0</v>
      </c>
      <c r="O184">
        <v>1</v>
      </c>
      <c r="P184" t="s">
        <v>158</v>
      </c>
      <c r="Q184">
        <v>71521</v>
      </c>
    </row>
    <row r="185" spans="1:17">
      <c r="A185">
        <v>184</v>
      </c>
      <c r="B185">
        <v>356</v>
      </c>
      <c r="C185" t="s">
        <v>408</v>
      </c>
      <c r="D185" s="78" t="s">
        <v>407</v>
      </c>
      <c r="E185" t="s">
        <v>1820</v>
      </c>
      <c r="F185" t="s">
        <v>405</v>
      </c>
      <c r="G185" t="s">
        <v>406</v>
      </c>
      <c r="H185">
        <v>1</v>
      </c>
      <c r="I185" t="s">
        <v>403</v>
      </c>
      <c r="J185">
        <v>85000</v>
      </c>
      <c r="K185">
        <v>145000</v>
      </c>
      <c r="L185" t="s">
        <v>404</v>
      </c>
      <c r="M185">
        <v>46142.62222222222</v>
      </c>
      <c r="N185" t="b">
        <v>0</v>
      </c>
      <c r="O185">
        <v>1</v>
      </c>
      <c r="P185" t="s">
        <v>158</v>
      </c>
      <c r="Q185">
        <v>71010</v>
      </c>
    </row>
    <row r="186" spans="1:17">
      <c r="A186">
        <v>185</v>
      </c>
      <c r="B186">
        <v>358</v>
      </c>
      <c r="C186" t="s">
        <v>563</v>
      </c>
      <c r="D186" s="78" t="s">
        <v>562</v>
      </c>
      <c r="E186" t="s">
        <v>1821</v>
      </c>
      <c r="F186" t="s">
        <v>561</v>
      </c>
      <c r="G186" t="s">
        <v>438</v>
      </c>
      <c r="H186">
        <v>69</v>
      </c>
      <c r="I186" t="s">
        <v>559</v>
      </c>
      <c r="J186">
        <v>50000</v>
      </c>
      <c r="K186">
        <v>70000</v>
      </c>
      <c r="L186" t="s">
        <v>560</v>
      </c>
      <c r="M186">
        <v>46143.452777777777</v>
      </c>
      <c r="N186" t="b">
        <v>0</v>
      </c>
      <c r="O186">
        <v>1</v>
      </c>
      <c r="P186" t="s">
        <v>158</v>
      </c>
      <c r="Q186">
        <v>71297</v>
      </c>
    </row>
    <row r="187" spans="1:17">
      <c r="A187">
        <v>186</v>
      </c>
      <c r="B187">
        <v>359</v>
      </c>
      <c r="C187" t="s">
        <v>611</v>
      </c>
      <c r="D187" s="78" t="s">
        <v>407</v>
      </c>
      <c r="E187" t="s">
        <v>1822</v>
      </c>
      <c r="F187" t="s">
        <v>610</v>
      </c>
      <c r="G187" t="s">
        <v>438</v>
      </c>
      <c r="H187">
        <v>69</v>
      </c>
      <c r="I187" t="s">
        <v>608</v>
      </c>
      <c r="J187">
        <v>50000</v>
      </c>
      <c r="K187">
        <v>70000</v>
      </c>
      <c r="L187" t="s">
        <v>609</v>
      </c>
      <c r="M187">
        <v>46144.523611111108</v>
      </c>
      <c r="N187" t="b">
        <v>0</v>
      </c>
      <c r="O187">
        <v>1</v>
      </c>
      <c r="P187" t="s">
        <v>158</v>
      </c>
      <c r="Q187">
        <v>71166</v>
      </c>
    </row>
    <row r="188" spans="1:17">
      <c r="A188">
        <v>187</v>
      </c>
      <c r="B188">
        <v>360</v>
      </c>
      <c r="C188" t="s">
        <v>568</v>
      </c>
      <c r="D188" s="78" t="s">
        <v>567</v>
      </c>
      <c r="E188" t="s">
        <v>1823</v>
      </c>
      <c r="F188" t="s">
        <v>566</v>
      </c>
      <c r="G188" t="s">
        <v>438</v>
      </c>
      <c r="H188">
        <v>69</v>
      </c>
      <c r="I188" t="s">
        <v>564</v>
      </c>
      <c r="J188">
        <v>50000</v>
      </c>
      <c r="K188">
        <v>70000</v>
      </c>
      <c r="L188" t="s">
        <v>565</v>
      </c>
      <c r="M188">
        <v>46143.454861111109</v>
      </c>
      <c r="N188" t="b">
        <v>0</v>
      </c>
      <c r="O188">
        <v>1</v>
      </c>
      <c r="P188" t="s">
        <v>158</v>
      </c>
      <c r="Q188">
        <v>71299</v>
      </c>
    </row>
    <row r="189" spans="1:17">
      <c r="A189">
        <v>188</v>
      </c>
      <c r="B189">
        <v>361</v>
      </c>
      <c r="C189" t="s">
        <v>378</v>
      </c>
      <c r="D189" s="78" t="s">
        <v>377</v>
      </c>
      <c r="E189" t="s">
        <v>1824</v>
      </c>
      <c r="F189" t="s">
        <v>375</v>
      </c>
      <c r="G189" t="s">
        <v>376</v>
      </c>
      <c r="H189">
        <v>33</v>
      </c>
      <c r="I189" t="s">
        <v>373</v>
      </c>
      <c r="J189">
        <v>50000</v>
      </c>
      <c r="K189">
        <v>70000</v>
      </c>
      <c r="L189" t="s">
        <v>374</v>
      </c>
      <c r="M189">
        <v>46142.398611111108</v>
      </c>
      <c r="N189" t="b">
        <v>0</v>
      </c>
      <c r="O189">
        <v>1</v>
      </c>
      <c r="P189" t="s">
        <v>158</v>
      </c>
      <c r="Q189">
        <v>71119</v>
      </c>
    </row>
    <row r="190" spans="1:17">
      <c r="A190">
        <v>189</v>
      </c>
      <c r="B190">
        <v>363</v>
      </c>
      <c r="C190" t="s">
        <v>495</v>
      </c>
      <c r="D190" s="78" t="s">
        <v>494</v>
      </c>
      <c r="E190" t="s">
        <v>1825</v>
      </c>
      <c r="F190" t="s">
        <v>493</v>
      </c>
      <c r="G190" t="s">
        <v>438</v>
      </c>
      <c r="H190">
        <v>69</v>
      </c>
      <c r="I190" t="s">
        <v>491</v>
      </c>
      <c r="J190">
        <v>50000</v>
      </c>
      <c r="K190">
        <v>70000</v>
      </c>
      <c r="L190" t="s">
        <v>492</v>
      </c>
      <c r="M190">
        <v>46143.335416666669</v>
      </c>
      <c r="N190" t="b">
        <v>0</v>
      </c>
      <c r="O190">
        <v>1</v>
      </c>
      <c r="P190" t="s">
        <v>158</v>
      </c>
      <c r="Q190">
        <v>71235</v>
      </c>
    </row>
    <row r="191" spans="1:17">
      <c r="A191">
        <v>190</v>
      </c>
      <c r="B191">
        <v>365</v>
      </c>
      <c r="C191" t="s">
        <v>558</v>
      </c>
      <c r="D191" s="78" t="s">
        <v>557</v>
      </c>
      <c r="E191" t="s">
        <v>1826</v>
      </c>
      <c r="F191" t="s">
        <v>1827</v>
      </c>
      <c r="G191" t="s">
        <v>452</v>
      </c>
      <c r="H191">
        <v>69</v>
      </c>
      <c r="I191" t="s">
        <v>555</v>
      </c>
      <c r="J191">
        <v>50000</v>
      </c>
      <c r="K191">
        <v>70000</v>
      </c>
      <c r="L191" t="s">
        <v>556</v>
      </c>
      <c r="M191">
        <v>46143.450694444444</v>
      </c>
      <c r="N191" t="b">
        <v>0</v>
      </c>
      <c r="O191">
        <v>1</v>
      </c>
      <c r="P191" t="s">
        <v>158</v>
      </c>
      <c r="Q191">
        <v>71103</v>
      </c>
    </row>
    <row r="192" spans="1:17">
      <c r="A192">
        <v>191</v>
      </c>
      <c r="B192">
        <v>366</v>
      </c>
      <c r="C192" t="s">
        <v>656</v>
      </c>
      <c r="D192" s="78" t="s">
        <v>557</v>
      </c>
      <c r="E192" t="s">
        <v>1828</v>
      </c>
      <c r="F192" t="s">
        <v>1829</v>
      </c>
      <c r="G192" t="s">
        <v>452</v>
      </c>
      <c r="H192">
        <v>69</v>
      </c>
      <c r="I192" t="s">
        <v>654</v>
      </c>
      <c r="J192">
        <v>50000</v>
      </c>
      <c r="K192">
        <v>70000</v>
      </c>
      <c r="L192" t="s">
        <v>655</v>
      </c>
      <c r="M192">
        <v>46144.547222222223</v>
      </c>
      <c r="N192" t="b">
        <v>0</v>
      </c>
      <c r="O192">
        <v>1</v>
      </c>
      <c r="P192" t="s">
        <v>158</v>
      </c>
      <c r="Q192">
        <v>71101</v>
      </c>
    </row>
    <row r="193" spans="1:17">
      <c r="A193">
        <v>192</v>
      </c>
      <c r="B193">
        <v>367</v>
      </c>
      <c r="C193" t="s">
        <v>521</v>
      </c>
      <c r="D193" s="78" t="s">
        <v>377</v>
      </c>
      <c r="E193" t="s">
        <v>1830</v>
      </c>
      <c r="F193" t="s">
        <v>1831</v>
      </c>
      <c r="G193" t="s">
        <v>452</v>
      </c>
      <c r="H193">
        <v>69</v>
      </c>
      <c r="I193" t="s">
        <v>519</v>
      </c>
      <c r="J193">
        <v>50000</v>
      </c>
      <c r="K193">
        <v>70000</v>
      </c>
      <c r="L193" t="s">
        <v>520</v>
      </c>
      <c r="M193">
        <v>46143.382638888892</v>
      </c>
      <c r="N193" t="b">
        <v>0</v>
      </c>
      <c r="O193">
        <v>1</v>
      </c>
      <c r="P193" t="s">
        <v>158</v>
      </c>
      <c r="Q193">
        <v>71298</v>
      </c>
    </row>
    <row r="194" spans="1:17">
      <c r="A194">
        <v>193</v>
      </c>
      <c r="B194">
        <v>369</v>
      </c>
      <c r="C194" t="s">
        <v>879</v>
      </c>
      <c r="D194" s="78" t="s">
        <v>878</v>
      </c>
      <c r="E194" t="s">
        <v>1832</v>
      </c>
      <c r="F194" t="s">
        <v>1833</v>
      </c>
      <c r="G194" t="s">
        <v>864</v>
      </c>
      <c r="H194">
        <v>1004</v>
      </c>
      <c r="I194" t="s">
        <v>876</v>
      </c>
      <c r="J194">
        <v>50000</v>
      </c>
      <c r="K194">
        <v>70000</v>
      </c>
      <c r="L194" t="s">
        <v>877</v>
      </c>
      <c r="M194">
        <v>46151.636111111111</v>
      </c>
      <c r="N194" t="b">
        <v>0</v>
      </c>
      <c r="O194">
        <v>1</v>
      </c>
      <c r="P194" t="s">
        <v>158</v>
      </c>
      <c r="Q194">
        <v>71373</v>
      </c>
    </row>
    <row r="195" spans="1:17">
      <c r="A195">
        <v>194</v>
      </c>
      <c r="B195">
        <v>372</v>
      </c>
      <c r="C195" t="s">
        <v>529</v>
      </c>
      <c r="D195" s="78" t="s">
        <v>528</v>
      </c>
      <c r="E195" t="s">
        <v>1834</v>
      </c>
      <c r="F195" t="s">
        <v>1835</v>
      </c>
      <c r="G195" t="s">
        <v>438</v>
      </c>
      <c r="H195">
        <v>69</v>
      </c>
      <c r="I195" t="s">
        <v>526</v>
      </c>
      <c r="J195">
        <v>50000</v>
      </c>
      <c r="K195">
        <v>70000</v>
      </c>
      <c r="L195" t="s">
        <v>527</v>
      </c>
      <c r="M195">
        <v>46143.387499999997</v>
      </c>
      <c r="N195" t="b">
        <v>0</v>
      </c>
      <c r="O195">
        <v>1</v>
      </c>
      <c r="P195" t="s">
        <v>158</v>
      </c>
      <c r="Q195">
        <v>71123</v>
      </c>
    </row>
    <row r="196" spans="1:17">
      <c r="A196">
        <v>195</v>
      </c>
      <c r="B196">
        <v>373</v>
      </c>
      <c r="C196" t="s">
        <v>744</v>
      </c>
      <c r="D196" s="78" t="s">
        <v>407</v>
      </c>
      <c r="E196" t="s">
        <v>1836</v>
      </c>
      <c r="F196" t="s">
        <v>742</v>
      </c>
      <c r="G196" t="s">
        <v>743</v>
      </c>
      <c r="H196">
        <v>2</v>
      </c>
      <c r="I196" t="s">
        <v>740</v>
      </c>
      <c r="J196">
        <v>85000</v>
      </c>
      <c r="K196">
        <v>145000</v>
      </c>
      <c r="L196" t="s">
        <v>741</v>
      </c>
      <c r="M196">
        <v>46146.667361111111</v>
      </c>
      <c r="N196" t="b">
        <v>0</v>
      </c>
      <c r="O196">
        <v>1</v>
      </c>
      <c r="P196" t="s">
        <v>158</v>
      </c>
      <c r="Q196">
        <v>71488</v>
      </c>
    </row>
    <row r="197" spans="1:17">
      <c r="A197">
        <v>196</v>
      </c>
      <c r="B197">
        <v>374</v>
      </c>
      <c r="C197" t="s">
        <v>1537</v>
      </c>
      <c r="D197" s="78" t="s">
        <v>1536</v>
      </c>
      <c r="E197" t="s">
        <v>1837</v>
      </c>
      <c r="F197" t="s">
        <v>1535</v>
      </c>
      <c r="G197" t="s">
        <v>1838</v>
      </c>
      <c r="H197">
        <v>1</v>
      </c>
      <c r="I197" t="s">
        <v>1533</v>
      </c>
      <c r="J197">
        <v>85000</v>
      </c>
      <c r="K197">
        <v>145000</v>
      </c>
      <c r="L197" t="s">
        <v>1534</v>
      </c>
      <c r="M197">
        <v>46169.945833333331</v>
      </c>
      <c r="N197" t="b">
        <v>0</v>
      </c>
      <c r="O197">
        <v>1</v>
      </c>
      <c r="P197" t="s">
        <v>158</v>
      </c>
    </row>
    <row r="198" spans="1:17">
      <c r="A198">
        <v>197</v>
      </c>
      <c r="B198">
        <v>380</v>
      </c>
      <c r="C198" t="s">
        <v>192</v>
      </c>
      <c r="D198" s="78" t="s">
        <v>191</v>
      </c>
      <c r="E198" t="s">
        <v>1839</v>
      </c>
      <c r="F198" t="s">
        <v>189</v>
      </c>
      <c r="G198" t="s">
        <v>190</v>
      </c>
      <c r="H198">
        <v>1</v>
      </c>
      <c r="I198" t="s">
        <v>187</v>
      </c>
      <c r="J198">
        <v>85000</v>
      </c>
      <c r="K198">
        <v>145000</v>
      </c>
      <c r="L198" t="s">
        <v>188</v>
      </c>
      <c r="M198">
        <v>46139.486805555556</v>
      </c>
      <c r="N198" t="b">
        <v>0</v>
      </c>
      <c r="O198">
        <v>1</v>
      </c>
      <c r="P198" t="s">
        <v>158</v>
      </c>
    </row>
    <row r="199" spans="1:17">
      <c r="A199">
        <v>198</v>
      </c>
      <c r="B199">
        <v>385</v>
      </c>
      <c r="C199" t="s">
        <v>226</v>
      </c>
      <c r="D199" s="78" t="s">
        <v>191</v>
      </c>
      <c r="E199" t="s">
        <v>1840</v>
      </c>
      <c r="F199" t="s">
        <v>224</v>
      </c>
      <c r="G199" t="s">
        <v>225</v>
      </c>
      <c r="H199">
        <v>1</v>
      </c>
      <c r="I199" t="s">
        <v>222</v>
      </c>
      <c r="J199">
        <v>85000</v>
      </c>
      <c r="K199">
        <v>145000</v>
      </c>
      <c r="L199" t="s">
        <v>223</v>
      </c>
      <c r="M199">
        <v>46139.664583333331</v>
      </c>
      <c r="N199" t="b">
        <v>0</v>
      </c>
      <c r="O199">
        <v>1</v>
      </c>
      <c r="P199" t="s">
        <v>158</v>
      </c>
    </row>
    <row r="200" spans="1:17">
      <c r="A200">
        <v>199</v>
      </c>
      <c r="B200">
        <v>392</v>
      </c>
      <c r="C200" t="s">
        <v>664</v>
      </c>
      <c r="D200" s="78" t="s">
        <v>663</v>
      </c>
      <c r="E200" t="s">
        <v>1841</v>
      </c>
      <c r="F200" t="s">
        <v>662</v>
      </c>
      <c r="G200" t="s">
        <v>438</v>
      </c>
      <c r="H200">
        <v>69</v>
      </c>
      <c r="I200" t="s">
        <v>660</v>
      </c>
      <c r="J200">
        <v>50000</v>
      </c>
      <c r="K200">
        <v>70000</v>
      </c>
      <c r="L200" t="s">
        <v>661</v>
      </c>
      <c r="M200">
        <v>46144.551388888889</v>
      </c>
      <c r="N200" t="b">
        <v>0</v>
      </c>
      <c r="O200">
        <v>1</v>
      </c>
      <c r="P200" t="s">
        <v>158</v>
      </c>
      <c r="Q200">
        <v>71238</v>
      </c>
    </row>
    <row r="201" spans="1:17">
      <c r="A201">
        <v>200</v>
      </c>
      <c r="B201">
        <v>393</v>
      </c>
      <c r="C201" t="s">
        <v>728</v>
      </c>
      <c r="D201" s="78" t="s">
        <v>180</v>
      </c>
      <c r="E201" t="s">
        <v>1842</v>
      </c>
      <c r="F201" t="s">
        <v>727</v>
      </c>
      <c r="G201" t="s">
        <v>438</v>
      </c>
      <c r="H201">
        <v>69</v>
      </c>
      <c r="I201" t="s">
        <v>725</v>
      </c>
      <c r="J201">
        <v>50000</v>
      </c>
      <c r="K201">
        <v>70000</v>
      </c>
      <c r="L201" t="s">
        <v>726</v>
      </c>
      <c r="M201">
        <v>46144.614583333336</v>
      </c>
      <c r="N201" t="b">
        <v>0</v>
      </c>
      <c r="O201">
        <v>1</v>
      </c>
      <c r="P201" t="s">
        <v>158</v>
      </c>
      <c r="Q201">
        <v>71289</v>
      </c>
    </row>
    <row r="202" spans="1:17">
      <c r="A202">
        <v>201</v>
      </c>
      <c r="B202">
        <v>394</v>
      </c>
      <c r="C202" t="s">
        <v>675</v>
      </c>
      <c r="D202" s="78" t="s">
        <v>674</v>
      </c>
      <c r="E202" t="s">
        <v>1843</v>
      </c>
      <c r="F202" t="s">
        <v>673</v>
      </c>
      <c r="G202" t="s">
        <v>438</v>
      </c>
      <c r="H202">
        <v>69</v>
      </c>
      <c r="I202" t="s">
        <v>671</v>
      </c>
      <c r="J202">
        <v>50000</v>
      </c>
      <c r="K202">
        <v>70000</v>
      </c>
      <c r="L202" t="s">
        <v>672</v>
      </c>
      <c r="M202">
        <v>46144.563194444447</v>
      </c>
      <c r="N202" t="b">
        <v>0</v>
      </c>
      <c r="O202">
        <v>1</v>
      </c>
      <c r="P202" t="s">
        <v>158</v>
      </c>
      <c r="Q202">
        <v>71110</v>
      </c>
    </row>
    <row r="203" spans="1:17">
      <c r="A203">
        <v>202</v>
      </c>
      <c r="B203">
        <v>395</v>
      </c>
      <c r="C203" t="s">
        <v>625</v>
      </c>
      <c r="D203" s="78" t="s">
        <v>624</v>
      </c>
      <c r="E203" t="s">
        <v>1844</v>
      </c>
      <c r="F203" t="s">
        <v>623</v>
      </c>
      <c r="G203" t="s">
        <v>438</v>
      </c>
      <c r="H203">
        <v>69</v>
      </c>
      <c r="I203" t="s">
        <v>621</v>
      </c>
      <c r="J203">
        <v>50000</v>
      </c>
      <c r="K203">
        <v>70000</v>
      </c>
      <c r="L203" t="s">
        <v>622</v>
      </c>
      <c r="M203">
        <v>46144.533333333333</v>
      </c>
      <c r="N203" t="b">
        <v>0</v>
      </c>
      <c r="O203">
        <v>1</v>
      </c>
      <c r="P203" t="s">
        <v>158</v>
      </c>
      <c r="Q203">
        <v>71394</v>
      </c>
    </row>
    <row r="204" spans="1:17">
      <c r="A204">
        <v>203</v>
      </c>
      <c r="B204">
        <v>397</v>
      </c>
      <c r="C204" t="s">
        <v>680</v>
      </c>
      <c r="D204" s="78" t="s">
        <v>679</v>
      </c>
      <c r="E204" t="s">
        <v>1845</v>
      </c>
      <c r="F204" t="s">
        <v>678</v>
      </c>
      <c r="G204" t="s">
        <v>438</v>
      </c>
      <c r="H204">
        <v>69</v>
      </c>
      <c r="I204" t="s">
        <v>676</v>
      </c>
      <c r="J204">
        <v>50000</v>
      </c>
      <c r="K204">
        <v>70000</v>
      </c>
      <c r="L204" t="s">
        <v>677</v>
      </c>
      <c r="M204">
        <v>46144.56527777778</v>
      </c>
      <c r="N204" t="b">
        <v>0</v>
      </c>
      <c r="O204">
        <v>1</v>
      </c>
      <c r="P204" t="s">
        <v>158</v>
      </c>
      <c r="Q204">
        <v>71176</v>
      </c>
    </row>
    <row r="205" spans="1:17">
      <c r="A205">
        <v>204</v>
      </c>
      <c r="B205">
        <v>400</v>
      </c>
      <c r="C205" t="s">
        <v>670</v>
      </c>
      <c r="D205" s="78" t="s">
        <v>396</v>
      </c>
      <c r="E205" t="s">
        <v>1846</v>
      </c>
      <c r="F205" t="s">
        <v>1847</v>
      </c>
      <c r="G205" t="s">
        <v>452</v>
      </c>
      <c r="H205">
        <v>69</v>
      </c>
      <c r="I205" t="s">
        <v>668</v>
      </c>
      <c r="J205">
        <v>50000</v>
      </c>
      <c r="K205">
        <v>70000</v>
      </c>
      <c r="L205" t="s">
        <v>669</v>
      </c>
      <c r="M205">
        <v>46144.561111111114</v>
      </c>
      <c r="N205" t="b">
        <v>0</v>
      </c>
      <c r="O205">
        <v>1</v>
      </c>
      <c r="P205" t="s">
        <v>158</v>
      </c>
      <c r="Q205">
        <v>71128</v>
      </c>
    </row>
    <row r="206" spans="1:17">
      <c r="A206">
        <v>205</v>
      </c>
      <c r="B206">
        <v>402</v>
      </c>
      <c r="C206" t="s">
        <v>1389</v>
      </c>
      <c r="D206" s="78" t="s">
        <v>1338</v>
      </c>
      <c r="E206" t="s">
        <v>1848</v>
      </c>
      <c r="F206" t="s">
        <v>1388</v>
      </c>
      <c r="G206" t="s">
        <v>1280</v>
      </c>
      <c r="H206">
        <v>796</v>
      </c>
      <c r="I206" t="s">
        <v>1386</v>
      </c>
      <c r="J206">
        <v>50000</v>
      </c>
      <c r="K206">
        <v>70000</v>
      </c>
      <c r="L206" t="s">
        <v>1387</v>
      </c>
      <c r="M206">
        <v>46167.868750000001</v>
      </c>
      <c r="N206" t="b">
        <v>0</v>
      </c>
      <c r="O206">
        <v>1</v>
      </c>
      <c r="P206" t="s">
        <v>158</v>
      </c>
    </row>
    <row r="207" spans="1:17">
      <c r="A207">
        <v>206</v>
      </c>
      <c r="B207">
        <v>403</v>
      </c>
      <c r="C207" t="s">
        <v>341</v>
      </c>
      <c r="D207" s="78" t="s">
        <v>340</v>
      </c>
      <c r="E207" t="s">
        <v>1849</v>
      </c>
      <c r="F207" t="s">
        <v>338</v>
      </c>
      <c r="G207" t="s">
        <v>339</v>
      </c>
      <c r="H207">
        <v>1</v>
      </c>
      <c r="I207" t="s">
        <v>336</v>
      </c>
      <c r="J207">
        <v>85000</v>
      </c>
      <c r="K207">
        <v>145000</v>
      </c>
      <c r="L207" t="s">
        <v>337</v>
      </c>
      <c r="M207">
        <v>46140.70416666667</v>
      </c>
      <c r="N207" t="b">
        <v>0</v>
      </c>
      <c r="O207">
        <v>1</v>
      </c>
      <c r="P207" t="s">
        <v>158</v>
      </c>
      <c r="Q207">
        <v>71004</v>
      </c>
    </row>
    <row r="208" spans="1:17">
      <c r="A208">
        <v>207</v>
      </c>
      <c r="B208">
        <v>404</v>
      </c>
      <c r="C208" t="s">
        <v>485</v>
      </c>
      <c r="D208" s="78" t="s">
        <v>180</v>
      </c>
      <c r="E208" t="s">
        <v>1850</v>
      </c>
      <c r="F208" t="s">
        <v>1851</v>
      </c>
      <c r="G208" t="s">
        <v>438</v>
      </c>
      <c r="H208">
        <v>69</v>
      </c>
      <c r="I208" t="s">
        <v>483</v>
      </c>
      <c r="J208">
        <v>50000</v>
      </c>
      <c r="K208">
        <v>70000</v>
      </c>
      <c r="L208" t="s">
        <v>484</v>
      </c>
      <c r="M208">
        <v>46143.330555555556</v>
      </c>
      <c r="N208" t="b">
        <v>0</v>
      </c>
      <c r="O208">
        <v>1</v>
      </c>
      <c r="P208" t="s">
        <v>158</v>
      </c>
      <c r="Q208">
        <v>71177</v>
      </c>
    </row>
    <row r="209" spans="1:17">
      <c r="A209">
        <v>208</v>
      </c>
      <c r="B209">
        <v>405</v>
      </c>
      <c r="C209" t="s">
        <v>478</v>
      </c>
      <c r="D209" s="78" t="s">
        <v>477</v>
      </c>
      <c r="E209" t="s">
        <v>1852</v>
      </c>
      <c r="F209" t="s">
        <v>1853</v>
      </c>
      <c r="G209" t="s">
        <v>302</v>
      </c>
      <c r="H209">
        <v>2</v>
      </c>
      <c r="I209" t="s">
        <v>475</v>
      </c>
      <c r="J209">
        <v>85000</v>
      </c>
      <c r="K209">
        <v>145000</v>
      </c>
      <c r="L209" t="s">
        <v>476</v>
      </c>
      <c r="M209">
        <v>46142.763194444444</v>
      </c>
      <c r="N209" t="b">
        <v>0</v>
      </c>
      <c r="O209">
        <v>1</v>
      </c>
      <c r="P209" t="s">
        <v>158</v>
      </c>
      <c r="Q209">
        <v>71430</v>
      </c>
    </row>
    <row r="210" spans="1:17">
      <c r="A210">
        <v>209</v>
      </c>
      <c r="B210">
        <v>406</v>
      </c>
      <c r="C210" t="s">
        <v>992</v>
      </c>
      <c r="D210" s="78" t="s">
        <v>991</v>
      </c>
      <c r="E210" t="s">
        <v>1854</v>
      </c>
      <c r="F210" t="s">
        <v>990</v>
      </c>
      <c r="G210" t="s">
        <v>941</v>
      </c>
      <c r="H210">
        <v>28</v>
      </c>
      <c r="I210" t="s">
        <v>988</v>
      </c>
      <c r="J210">
        <v>50000</v>
      </c>
      <c r="K210">
        <v>70000</v>
      </c>
      <c r="L210" t="s">
        <v>989</v>
      </c>
      <c r="M210">
        <v>46153.682638888888</v>
      </c>
      <c r="N210" t="b">
        <v>0</v>
      </c>
      <c r="O210">
        <v>1</v>
      </c>
      <c r="P210" t="s">
        <v>158</v>
      </c>
      <c r="Q210">
        <v>71094</v>
      </c>
    </row>
    <row r="211" spans="1:17">
      <c r="A211">
        <v>210</v>
      </c>
      <c r="B211">
        <v>408</v>
      </c>
      <c r="C211" t="s">
        <v>667</v>
      </c>
      <c r="D211" s="78" t="s">
        <v>663</v>
      </c>
      <c r="E211" t="s">
        <v>1855</v>
      </c>
      <c r="F211" t="s">
        <v>1856</v>
      </c>
      <c r="G211" t="s">
        <v>452</v>
      </c>
      <c r="H211">
        <v>69</v>
      </c>
      <c r="I211" t="s">
        <v>665</v>
      </c>
      <c r="J211">
        <v>50000</v>
      </c>
      <c r="K211">
        <v>70000</v>
      </c>
      <c r="L211" t="s">
        <v>666</v>
      </c>
      <c r="M211">
        <v>46144.556250000001</v>
      </c>
      <c r="N211" t="b">
        <v>0</v>
      </c>
      <c r="O211">
        <v>1</v>
      </c>
      <c r="P211" t="s">
        <v>158</v>
      </c>
      <c r="Q211">
        <v>71236</v>
      </c>
    </row>
    <row r="212" spans="1:17">
      <c r="A212">
        <v>211</v>
      </c>
      <c r="B212">
        <v>410</v>
      </c>
      <c r="C212" t="s">
        <v>1544</v>
      </c>
      <c r="D212" s="78" t="s">
        <v>191</v>
      </c>
      <c r="E212" t="s">
        <v>1857</v>
      </c>
      <c r="F212" t="s">
        <v>1306</v>
      </c>
      <c r="G212" t="s">
        <v>1307</v>
      </c>
      <c r="H212">
        <v>16</v>
      </c>
      <c r="I212" t="s">
        <v>1542</v>
      </c>
      <c r="J212">
        <v>75000</v>
      </c>
      <c r="K212">
        <v>105000</v>
      </c>
      <c r="L212" t="s">
        <v>1543</v>
      </c>
      <c r="M212">
        <v>46170.404166666667</v>
      </c>
      <c r="N212" t="b">
        <v>0</v>
      </c>
      <c r="O212">
        <v>1</v>
      </c>
      <c r="P212" t="s">
        <v>158</v>
      </c>
    </row>
    <row r="213" spans="1:17">
      <c r="A213">
        <v>212</v>
      </c>
      <c r="B213">
        <v>411</v>
      </c>
      <c r="C213" t="s">
        <v>335</v>
      </c>
      <c r="D213" s="78" t="s">
        <v>334</v>
      </c>
      <c r="E213" t="s">
        <v>1858</v>
      </c>
      <c r="F213" t="s">
        <v>332</v>
      </c>
      <c r="G213" t="s">
        <v>333</v>
      </c>
      <c r="H213">
        <v>1</v>
      </c>
      <c r="I213" t="s">
        <v>330</v>
      </c>
      <c r="J213">
        <v>85000</v>
      </c>
      <c r="K213">
        <v>145000</v>
      </c>
      <c r="L213" t="s">
        <v>331</v>
      </c>
      <c r="M213">
        <v>46140.690972222219</v>
      </c>
      <c r="N213" t="b">
        <v>0</v>
      </c>
      <c r="O213">
        <v>1</v>
      </c>
      <c r="P213" t="s">
        <v>158</v>
      </c>
      <c r="Q213">
        <v>71023</v>
      </c>
    </row>
    <row r="214" spans="1:17">
      <c r="A214">
        <v>213</v>
      </c>
      <c r="B214">
        <v>413</v>
      </c>
      <c r="C214" t="s">
        <v>1313</v>
      </c>
      <c r="D214" s="78" t="s">
        <v>1312</v>
      </c>
      <c r="E214" t="s">
        <v>1859</v>
      </c>
      <c r="F214" t="s">
        <v>1311</v>
      </c>
      <c r="G214" t="s">
        <v>1243</v>
      </c>
      <c r="H214">
        <v>999</v>
      </c>
      <c r="I214" t="s">
        <v>1309</v>
      </c>
      <c r="J214">
        <v>50000</v>
      </c>
      <c r="K214">
        <v>70000</v>
      </c>
      <c r="L214" t="s">
        <v>1310</v>
      </c>
      <c r="M214">
        <v>46163.634722222225</v>
      </c>
      <c r="N214" t="b">
        <v>0</v>
      </c>
      <c r="O214">
        <v>1</v>
      </c>
      <c r="P214" t="s">
        <v>158</v>
      </c>
      <c r="Q214">
        <v>72202</v>
      </c>
    </row>
    <row r="215" spans="1:17">
      <c r="A215">
        <v>214</v>
      </c>
      <c r="B215">
        <v>415</v>
      </c>
      <c r="C215" t="s">
        <v>1124</v>
      </c>
      <c r="D215" s="78" t="s">
        <v>340</v>
      </c>
      <c r="E215" t="s">
        <v>1860</v>
      </c>
      <c r="F215" t="s">
        <v>1861</v>
      </c>
      <c r="G215" t="s">
        <v>1100</v>
      </c>
      <c r="H215">
        <v>2659</v>
      </c>
      <c r="I215" t="s">
        <v>1122</v>
      </c>
      <c r="J215">
        <v>50000</v>
      </c>
      <c r="K215">
        <v>70000</v>
      </c>
      <c r="L215" t="s">
        <v>1123</v>
      </c>
      <c r="M215">
        <v>46155.513888888891</v>
      </c>
      <c r="N215" t="b">
        <v>0</v>
      </c>
      <c r="O215">
        <v>1</v>
      </c>
      <c r="P215" t="s">
        <v>158</v>
      </c>
      <c r="Q215">
        <v>71239</v>
      </c>
    </row>
    <row r="216" spans="1:17">
      <c r="A216">
        <v>215</v>
      </c>
      <c r="B216">
        <v>416</v>
      </c>
      <c r="C216" t="s">
        <v>1208</v>
      </c>
      <c r="D216" s="78" t="s">
        <v>180</v>
      </c>
      <c r="E216" t="s">
        <v>1862</v>
      </c>
      <c r="F216" t="s">
        <v>1206</v>
      </c>
      <c r="G216" t="s">
        <v>1207</v>
      </c>
      <c r="H216">
        <v>2</v>
      </c>
      <c r="I216" t="s">
        <v>1204</v>
      </c>
      <c r="J216">
        <v>85000</v>
      </c>
      <c r="K216">
        <v>145000</v>
      </c>
      <c r="L216" t="s">
        <v>1205</v>
      </c>
      <c r="M216">
        <v>46157.688194444447</v>
      </c>
      <c r="N216" t="b">
        <v>0</v>
      </c>
      <c r="O216">
        <v>1</v>
      </c>
      <c r="P216" t="s">
        <v>158</v>
      </c>
      <c r="Q216">
        <v>71262</v>
      </c>
    </row>
    <row r="217" spans="1:17">
      <c r="A217">
        <v>216</v>
      </c>
      <c r="B217">
        <v>417</v>
      </c>
      <c r="C217" t="s">
        <v>819</v>
      </c>
      <c r="D217" s="78" t="s">
        <v>818</v>
      </c>
      <c r="E217" t="s">
        <v>1863</v>
      </c>
      <c r="F217" t="s">
        <v>809</v>
      </c>
      <c r="G217" t="s">
        <v>810</v>
      </c>
      <c r="H217">
        <v>401</v>
      </c>
      <c r="I217" t="s">
        <v>816</v>
      </c>
      <c r="J217">
        <v>50000</v>
      </c>
      <c r="K217">
        <v>70000</v>
      </c>
      <c r="L217" t="s">
        <v>817</v>
      </c>
      <c r="M217">
        <v>46150.433333333334</v>
      </c>
      <c r="N217" t="b">
        <v>0</v>
      </c>
      <c r="O217">
        <v>1</v>
      </c>
      <c r="P217" t="s">
        <v>158</v>
      </c>
      <c r="Q217">
        <v>71034</v>
      </c>
    </row>
    <row r="218" spans="1:17">
      <c r="A218">
        <v>217</v>
      </c>
      <c r="B218">
        <v>419</v>
      </c>
      <c r="C218" t="s">
        <v>1017</v>
      </c>
      <c r="D218" s="78" t="s">
        <v>396</v>
      </c>
      <c r="E218" t="s">
        <v>1864</v>
      </c>
      <c r="F218" t="s">
        <v>1016</v>
      </c>
      <c r="G218" t="s">
        <v>941</v>
      </c>
      <c r="H218">
        <v>28</v>
      </c>
      <c r="I218" t="s">
        <v>1014</v>
      </c>
      <c r="J218">
        <v>50000</v>
      </c>
      <c r="K218">
        <v>70000</v>
      </c>
      <c r="L218" t="s">
        <v>1015</v>
      </c>
      <c r="M218">
        <v>46153.706944444442</v>
      </c>
      <c r="N218" t="b">
        <v>0</v>
      </c>
      <c r="O218">
        <v>1</v>
      </c>
      <c r="P218" t="s">
        <v>158</v>
      </c>
      <c r="Q218">
        <v>71137</v>
      </c>
    </row>
    <row r="219" spans="1:17">
      <c r="A219">
        <v>218</v>
      </c>
      <c r="B219">
        <v>420</v>
      </c>
      <c r="C219" t="s">
        <v>1128</v>
      </c>
      <c r="D219" s="78" t="s">
        <v>1127</v>
      </c>
      <c r="E219" t="s">
        <v>1865</v>
      </c>
      <c r="F219" t="s">
        <v>1866</v>
      </c>
      <c r="G219" t="s">
        <v>1100</v>
      </c>
      <c r="H219">
        <v>2659</v>
      </c>
      <c r="I219" t="s">
        <v>1125</v>
      </c>
      <c r="J219">
        <v>50000</v>
      </c>
      <c r="K219">
        <v>70000</v>
      </c>
      <c r="L219" t="s">
        <v>1126</v>
      </c>
      <c r="M219">
        <v>46155.518055555556</v>
      </c>
      <c r="N219" t="b">
        <v>0</v>
      </c>
      <c r="O219">
        <v>1</v>
      </c>
      <c r="P219" t="s">
        <v>158</v>
      </c>
      <c r="Q219">
        <v>71204</v>
      </c>
    </row>
    <row r="220" spans="1:17">
      <c r="A220">
        <v>219</v>
      </c>
      <c r="B220">
        <v>422</v>
      </c>
      <c r="C220" t="s">
        <v>1521</v>
      </c>
      <c r="D220" s="78" t="s">
        <v>1338</v>
      </c>
      <c r="E220" t="s">
        <v>1867</v>
      </c>
      <c r="F220" t="s">
        <v>1868</v>
      </c>
      <c r="G220" t="s">
        <v>1513</v>
      </c>
      <c r="H220">
        <v>143</v>
      </c>
      <c r="I220" t="s">
        <v>1519</v>
      </c>
      <c r="J220">
        <v>50000</v>
      </c>
      <c r="K220">
        <v>70000</v>
      </c>
      <c r="L220" t="s">
        <v>1520</v>
      </c>
      <c r="M220">
        <v>46169.577777777777</v>
      </c>
      <c r="N220" t="b">
        <v>0</v>
      </c>
      <c r="O220">
        <v>1</v>
      </c>
      <c r="P220" t="s">
        <v>158</v>
      </c>
    </row>
    <row r="221" spans="1:17">
      <c r="A221">
        <v>220</v>
      </c>
      <c r="B221">
        <v>424</v>
      </c>
      <c r="C221" t="s">
        <v>761</v>
      </c>
      <c r="D221" s="78" t="s">
        <v>592</v>
      </c>
      <c r="E221" t="s">
        <v>1869</v>
      </c>
      <c r="F221" t="s">
        <v>759</v>
      </c>
      <c r="G221" t="s">
        <v>760</v>
      </c>
      <c r="H221">
        <v>347</v>
      </c>
      <c r="I221" t="s">
        <v>757</v>
      </c>
      <c r="J221">
        <v>50000</v>
      </c>
      <c r="K221">
        <v>70000</v>
      </c>
      <c r="L221" t="s">
        <v>758</v>
      </c>
      <c r="M221">
        <v>46148.580555555556</v>
      </c>
      <c r="N221" t="b">
        <v>0</v>
      </c>
      <c r="O221">
        <v>1</v>
      </c>
      <c r="P221" t="s">
        <v>158</v>
      </c>
      <c r="Q221">
        <v>71512</v>
      </c>
    </row>
    <row r="222" spans="1:17">
      <c r="A222">
        <v>221</v>
      </c>
      <c r="B222">
        <v>425</v>
      </c>
      <c r="C222" t="s">
        <v>1541</v>
      </c>
      <c r="D222" s="78" t="s">
        <v>679</v>
      </c>
      <c r="E222" t="s">
        <v>1870</v>
      </c>
      <c r="F222" t="s">
        <v>1540</v>
      </c>
      <c r="G222" t="s">
        <v>1871</v>
      </c>
      <c r="H222">
        <v>1</v>
      </c>
      <c r="I222" t="s">
        <v>1538</v>
      </c>
      <c r="J222">
        <v>85000</v>
      </c>
      <c r="K222">
        <v>145000</v>
      </c>
      <c r="L222" t="s">
        <v>1539</v>
      </c>
      <c r="M222">
        <v>46170.022916666669</v>
      </c>
      <c r="N222" t="b">
        <v>0</v>
      </c>
      <c r="O222">
        <v>1</v>
      </c>
      <c r="P222" t="s">
        <v>158</v>
      </c>
    </row>
    <row r="223" spans="1:17">
      <c r="A223">
        <v>222</v>
      </c>
      <c r="B223">
        <v>430</v>
      </c>
      <c r="C223" t="s">
        <v>1228</v>
      </c>
      <c r="D223" s="78" t="s">
        <v>180</v>
      </c>
      <c r="E223" t="s">
        <v>1872</v>
      </c>
      <c r="F223" t="s">
        <v>1227</v>
      </c>
      <c r="G223" t="s">
        <v>1220</v>
      </c>
      <c r="H223">
        <v>1738</v>
      </c>
      <c r="I223" t="s">
        <v>1225</v>
      </c>
      <c r="J223">
        <v>50000</v>
      </c>
      <c r="K223">
        <v>70000</v>
      </c>
      <c r="L223" t="s">
        <v>1226</v>
      </c>
      <c r="M223">
        <v>46157.736111111109</v>
      </c>
      <c r="N223" t="b">
        <v>0</v>
      </c>
      <c r="O223">
        <v>1</v>
      </c>
      <c r="P223" t="s">
        <v>158</v>
      </c>
    </row>
    <row r="224" spans="1:17">
      <c r="A224">
        <v>223</v>
      </c>
      <c r="B224">
        <v>431</v>
      </c>
      <c r="C224" t="s">
        <v>866</v>
      </c>
      <c r="D224" s="78" t="s">
        <v>865</v>
      </c>
      <c r="E224" t="s">
        <v>1873</v>
      </c>
      <c r="F224" t="s">
        <v>1874</v>
      </c>
      <c r="G224" t="s">
        <v>864</v>
      </c>
      <c r="H224">
        <v>1004</v>
      </c>
      <c r="I224" t="s">
        <v>862</v>
      </c>
      <c r="J224">
        <v>50000</v>
      </c>
      <c r="K224">
        <v>70000</v>
      </c>
      <c r="L224" t="s">
        <v>863</v>
      </c>
      <c r="M224">
        <v>46151.609722222223</v>
      </c>
      <c r="N224" t="b">
        <v>0</v>
      </c>
      <c r="O224">
        <v>1</v>
      </c>
      <c r="P224" t="s">
        <v>158</v>
      </c>
      <c r="Q224">
        <v>72128</v>
      </c>
    </row>
    <row r="225" spans="1:17">
      <c r="A225">
        <v>224</v>
      </c>
      <c r="B225">
        <v>440</v>
      </c>
      <c r="C225" t="s">
        <v>1400</v>
      </c>
      <c r="D225" s="78" t="s">
        <v>424</v>
      </c>
      <c r="E225" t="s">
        <v>1875</v>
      </c>
      <c r="F225" t="s">
        <v>1398</v>
      </c>
      <c r="G225" t="s">
        <v>1399</v>
      </c>
      <c r="H225">
        <v>156</v>
      </c>
      <c r="I225" t="s">
        <v>1396</v>
      </c>
      <c r="J225">
        <v>50000</v>
      </c>
      <c r="K225">
        <v>70000</v>
      </c>
      <c r="L225" t="s">
        <v>1397</v>
      </c>
      <c r="M225">
        <v>46168.520833333336</v>
      </c>
      <c r="N225" t="b">
        <v>0</v>
      </c>
      <c r="O225">
        <v>1</v>
      </c>
      <c r="P225" t="s">
        <v>158</v>
      </c>
    </row>
    <row r="226" spans="1:17">
      <c r="A226">
        <v>225</v>
      </c>
      <c r="B226">
        <v>441</v>
      </c>
      <c r="C226" t="s">
        <v>895</v>
      </c>
      <c r="D226" s="78" t="s">
        <v>424</v>
      </c>
      <c r="E226" t="s">
        <v>1876</v>
      </c>
      <c r="F226" t="s">
        <v>1877</v>
      </c>
      <c r="G226" t="s">
        <v>886</v>
      </c>
      <c r="H226">
        <v>172</v>
      </c>
      <c r="I226" t="s">
        <v>893</v>
      </c>
      <c r="J226">
        <v>50000</v>
      </c>
      <c r="K226">
        <v>70000</v>
      </c>
      <c r="L226" t="s">
        <v>894</v>
      </c>
      <c r="M226">
        <v>46151.654861111114</v>
      </c>
      <c r="N226" t="b">
        <v>0</v>
      </c>
      <c r="O226">
        <v>1</v>
      </c>
      <c r="P226" t="s">
        <v>158</v>
      </c>
      <c r="Q226">
        <v>71208</v>
      </c>
    </row>
    <row r="227" spans="1:17">
      <c r="A227">
        <v>226</v>
      </c>
      <c r="B227">
        <v>442</v>
      </c>
      <c r="C227" t="s">
        <v>425</v>
      </c>
      <c r="D227" s="78" t="s">
        <v>424</v>
      </c>
      <c r="E227" t="s">
        <v>1878</v>
      </c>
      <c r="F227" t="s">
        <v>423</v>
      </c>
      <c r="G227" t="s">
        <v>418</v>
      </c>
      <c r="H227">
        <v>5</v>
      </c>
      <c r="I227" t="s">
        <v>421</v>
      </c>
      <c r="J227">
        <v>85000</v>
      </c>
      <c r="K227">
        <v>145000</v>
      </c>
      <c r="L227" t="s">
        <v>422</v>
      </c>
      <c r="M227">
        <v>46142.643750000003</v>
      </c>
      <c r="N227" t="b">
        <v>0</v>
      </c>
      <c r="O227">
        <v>1</v>
      </c>
      <c r="P227" t="s">
        <v>158</v>
      </c>
      <c r="Q227">
        <v>71347</v>
      </c>
    </row>
    <row r="228" spans="1:17">
      <c r="A228">
        <v>227</v>
      </c>
      <c r="B228">
        <v>444</v>
      </c>
      <c r="C228" t="s">
        <v>499</v>
      </c>
      <c r="D228" s="78" t="s">
        <v>498</v>
      </c>
      <c r="E228" t="s">
        <v>1879</v>
      </c>
      <c r="F228" t="s">
        <v>1880</v>
      </c>
      <c r="G228" t="s">
        <v>452</v>
      </c>
      <c r="H228">
        <v>69</v>
      </c>
      <c r="I228" t="s">
        <v>496</v>
      </c>
      <c r="J228">
        <v>50000</v>
      </c>
      <c r="K228">
        <v>70000</v>
      </c>
      <c r="L228" t="s">
        <v>497</v>
      </c>
      <c r="M228">
        <v>46143.338194444441</v>
      </c>
      <c r="N228" t="b">
        <v>0</v>
      </c>
      <c r="O228">
        <v>1</v>
      </c>
      <c r="P228" t="s">
        <v>158</v>
      </c>
      <c r="Q228">
        <v>71130</v>
      </c>
    </row>
    <row r="229" spans="1:17">
      <c r="A229">
        <v>228</v>
      </c>
      <c r="B229">
        <v>445</v>
      </c>
      <c r="C229" t="s">
        <v>503</v>
      </c>
      <c r="D229" s="78" t="s">
        <v>502</v>
      </c>
      <c r="E229" t="s">
        <v>1881</v>
      </c>
      <c r="F229" t="s">
        <v>1882</v>
      </c>
      <c r="G229" t="s">
        <v>438</v>
      </c>
      <c r="H229">
        <v>69</v>
      </c>
      <c r="I229" t="s">
        <v>500</v>
      </c>
      <c r="J229">
        <v>50000</v>
      </c>
      <c r="K229">
        <v>70000</v>
      </c>
      <c r="L229" t="s">
        <v>501</v>
      </c>
      <c r="M229">
        <v>46143.343055555553</v>
      </c>
      <c r="N229" t="b">
        <v>0</v>
      </c>
      <c r="O229">
        <v>1</v>
      </c>
      <c r="P229" t="s">
        <v>158</v>
      </c>
      <c r="Q229">
        <v>71044</v>
      </c>
    </row>
    <row r="230" spans="1:17">
      <c r="A230">
        <v>229</v>
      </c>
      <c r="B230">
        <v>447</v>
      </c>
      <c r="C230" t="s">
        <v>855</v>
      </c>
      <c r="D230" s="78" t="s">
        <v>242</v>
      </c>
      <c r="E230" t="s">
        <v>1883</v>
      </c>
      <c r="F230" t="s">
        <v>853</v>
      </c>
      <c r="G230" t="s">
        <v>854</v>
      </c>
      <c r="H230">
        <v>1</v>
      </c>
      <c r="I230" t="s">
        <v>851</v>
      </c>
      <c r="J230">
        <v>85000</v>
      </c>
      <c r="K230">
        <v>145000</v>
      </c>
      <c r="L230" t="s">
        <v>852</v>
      </c>
      <c r="M230">
        <v>46151.55</v>
      </c>
      <c r="N230" t="b">
        <v>0</v>
      </c>
      <c r="O230">
        <v>1</v>
      </c>
      <c r="P230" t="s">
        <v>158</v>
      </c>
      <c r="Q230">
        <v>71393</v>
      </c>
    </row>
    <row r="231" spans="1:17">
      <c r="A231">
        <v>230</v>
      </c>
      <c r="B231">
        <v>448</v>
      </c>
      <c r="C231" t="s">
        <v>838</v>
      </c>
      <c r="D231" s="78" t="s">
        <v>371</v>
      </c>
      <c r="E231" t="s">
        <v>1884</v>
      </c>
      <c r="F231" t="s">
        <v>836</v>
      </c>
      <c r="G231" t="s">
        <v>837</v>
      </c>
      <c r="H231">
        <v>1</v>
      </c>
      <c r="I231" t="s">
        <v>834</v>
      </c>
      <c r="J231">
        <v>85000</v>
      </c>
      <c r="K231">
        <v>145000</v>
      </c>
      <c r="L231" t="s">
        <v>835</v>
      </c>
      <c r="M231">
        <v>46150.545138888891</v>
      </c>
      <c r="N231" t="b">
        <v>0</v>
      </c>
      <c r="O231">
        <v>1</v>
      </c>
      <c r="P231" t="s">
        <v>158</v>
      </c>
      <c r="Q231">
        <v>71005</v>
      </c>
    </row>
    <row r="232" spans="1:17">
      <c r="A232">
        <v>231</v>
      </c>
      <c r="B232">
        <v>449</v>
      </c>
      <c r="C232" t="s">
        <v>265</v>
      </c>
      <c r="D232" s="78" t="s">
        <v>264</v>
      </c>
      <c r="E232" t="s">
        <v>1885</v>
      </c>
      <c r="F232" t="s">
        <v>263</v>
      </c>
      <c r="G232" t="s">
        <v>258</v>
      </c>
      <c r="H232">
        <v>1</v>
      </c>
      <c r="I232" t="s">
        <v>261</v>
      </c>
      <c r="J232">
        <v>85000</v>
      </c>
      <c r="K232">
        <v>145000</v>
      </c>
      <c r="L232" t="s">
        <v>262</v>
      </c>
      <c r="M232">
        <v>46139.864583333336</v>
      </c>
      <c r="N232" t="b">
        <v>0</v>
      </c>
      <c r="O232">
        <v>1</v>
      </c>
      <c r="P232" t="s">
        <v>158</v>
      </c>
    </row>
    <row r="233" spans="1:17">
      <c r="A233">
        <v>232</v>
      </c>
      <c r="B233">
        <v>454</v>
      </c>
      <c r="C233" t="s">
        <v>372</v>
      </c>
      <c r="D233" s="78" t="s">
        <v>371</v>
      </c>
      <c r="E233" t="s">
        <v>1886</v>
      </c>
      <c r="F233" t="s">
        <v>369</v>
      </c>
      <c r="G233" t="s">
        <v>370</v>
      </c>
      <c r="H233">
        <v>2</v>
      </c>
      <c r="I233" t="s">
        <v>367</v>
      </c>
      <c r="J233">
        <v>85000</v>
      </c>
      <c r="K233">
        <v>145000</v>
      </c>
      <c r="L233" t="s">
        <v>368</v>
      </c>
      <c r="M233">
        <v>46141.46597222222</v>
      </c>
      <c r="N233" t="b">
        <v>0</v>
      </c>
      <c r="O233">
        <v>1</v>
      </c>
      <c r="P233" t="s">
        <v>158</v>
      </c>
      <c r="Q233">
        <v>72095</v>
      </c>
    </row>
    <row r="234" spans="1:17">
      <c r="A234">
        <v>233</v>
      </c>
      <c r="B234">
        <v>455</v>
      </c>
      <c r="C234" t="s">
        <v>243</v>
      </c>
      <c r="D234" s="78" t="s">
        <v>242</v>
      </c>
      <c r="E234" t="s">
        <v>1887</v>
      </c>
      <c r="F234" t="s">
        <v>240</v>
      </c>
      <c r="G234" t="s">
        <v>241</v>
      </c>
      <c r="H234">
        <v>1</v>
      </c>
      <c r="I234" t="s">
        <v>238</v>
      </c>
      <c r="J234">
        <v>85000</v>
      </c>
      <c r="K234">
        <v>145000</v>
      </c>
      <c r="L234" t="s">
        <v>239</v>
      </c>
      <c r="M234">
        <v>46139.689583333333</v>
      </c>
      <c r="N234" t="b">
        <v>0</v>
      </c>
      <c r="O234">
        <v>1</v>
      </c>
      <c r="P234" t="s">
        <v>158</v>
      </c>
    </row>
    <row r="235" spans="1:17">
      <c r="A235">
        <v>234</v>
      </c>
      <c r="B235">
        <v>458</v>
      </c>
      <c r="C235" t="s">
        <v>402</v>
      </c>
      <c r="D235" s="78" t="s">
        <v>401</v>
      </c>
      <c r="E235" t="s">
        <v>1888</v>
      </c>
      <c r="F235" t="s">
        <v>399</v>
      </c>
      <c r="G235" t="s">
        <v>400</v>
      </c>
      <c r="H235">
        <v>943</v>
      </c>
      <c r="I235" t="s">
        <v>397</v>
      </c>
      <c r="J235">
        <v>50000</v>
      </c>
      <c r="K235">
        <v>70000</v>
      </c>
      <c r="L235" t="s">
        <v>398</v>
      </c>
      <c r="M235">
        <v>46142.597222222219</v>
      </c>
      <c r="N235" t="b">
        <v>0</v>
      </c>
      <c r="O235">
        <v>1</v>
      </c>
      <c r="P235" t="s">
        <v>158</v>
      </c>
      <c r="Q235">
        <v>71310</v>
      </c>
    </row>
    <row r="236" spans="1:17">
      <c r="A236">
        <v>235</v>
      </c>
      <c r="B236">
        <v>461</v>
      </c>
      <c r="C236" t="s">
        <v>948</v>
      </c>
      <c r="D236" s="78" t="s">
        <v>947</v>
      </c>
      <c r="E236" t="s">
        <v>1889</v>
      </c>
      <c r="F236" t="s">
        <v>946</v>
      </c>
      <c r="G236" t="s">
        <v>941</v>
      </c>
      <c r="H236">
        <v>28</v>
      </c>
      <c r="I236" t="s">
        <v>944</v>
      </c>
      <c r="J236">
        <v>50000</v>
      </c>
      <c r="K236">
        <v>70000</v>
      </c>
      <c r="L236" t="s">
        <v>945</v>
      </c>
      <c r="M236">
        <v>46153.634027777778</v>
      </c>
      <c r="N236" t="b">
        <v>0</v>
      </c>
      <c r="O236">
        <v>1</v>
      </c>
      <c r="P236" t="s">
        <v>158</v>
      </c>
      <c r="Q236">
        <v>71073</v>
      </c>
    </row>
    <row r="237" spans="1:17">
      <c r="A237">
        <v>236</v>
      </c>
      <c r="B237">
        <v>462</v>
      </c>
      <c r="C237" t="s">
        <v>1086</v>
      </c>
      <c r="D237" s="78" t="s">
        <v>401</v>
      </c>
      <c r="E237" t="s">
        <v>1890</v>
      </c>
      <c r="F237" t="s">
        <v>1085</v>
      </c>
      <c r="G237" t="s">
        <v>941</v>
      </c>
      <c r="H237">
        <v>28</v>
      </c>
      <c r="I237" t="s">
        <v>1083</v>
      </c>
      <c r="J237">
        <v>50000</v>
      </c>
      <c r="K237">
        <v>70000</v>
      </c>
      <c r="L237" t="s">
        <v>1084</v>
      </c>
      <c r="M237">
        <v>46154.686111111114</v>
      </c>
      <c r="N237" t="b">
        <v>0</v>
      </c>
      <c r="O237">
        <v>1</v>
      </c>
      <c r="P237" t="s">
        <v>158</v>
      </c>
      <c r="Q237">
        <v>71083</v>
      </c>
    </row>
    <row r="238" spans="1:17">
      <c r="A238">
        <v>237</v>
      </c>
      <c r="B238">
        <v>464</v>
      </c>
      <c r="C238" t="s">
        <v>972</v>
      </c>
      <c r="D238" s="78" t="s">
        <v>971</v>
      </c>
      <c r="E238" t="s">
        <v>1891</v>
      </c>
      <c r="F238" t="s">
        <v>1892</v>
      </c>
      <c r="G238" t="s">
        <v>941</v>
      </c>
      <c r="H238">
        <v>28</v>
      </c>
      <c r="I238" t="s">
        <v>969</v>
      </c>
      <c r="J238">
        <v>50000</v>
      </c>
      <c r="K238">
        <v>70000</v>
      </c>
      <c r="L238" t="s">
        <v>970</v>
      </c>
      <c r="M238">
        <v>46153.65902777778</v>
      </c>
      <c r="N238" t="b">
        <v>0</v>
      </c>
      <c r="O238">
        <v>1</v>
      </c>
      <c r="P238" t="s">
        <v>158</v>
      </c>
      <c r="Q238">
        <v>71087</v>
      </c>
    </row>
    <row r="239" spans="1:17">
      <c r="A239">
        <v>238</v>
      </c>
      <c r="B239">
        <v>465</v>
      </c>
      <c r="C239" t="s">
        <v>482</v>
      </c>
      <c r="D239" s="78" t="s">
        <v>401</v>
      </c>
      <c r="E239" t="s">
        <v>1893</v>
      </c>
      <c r="F239" t="s">
        <v>481</v>
      </c>
      <c r="G239" t="s">
        <v>438</v>
      </c>
      <c r="H239">
        <v>69</v>
      </c>
      <c r="I239" t="s">
        <v>479</v>
      </c>
      <c r="J239">
        <v>50000</v>
      </c>
      <c r="K239">
        <v>70000</v>
      </c>
      <c r="L239" t="s">
        <v>480</v>
      </c>
      <c r="M239">
        <v>46143.328472222223</v>
      </c>
      <c r="N239" t="b">
        <v>0</v>
      </c>
      <c r="O239">
        <v>1</v>
      </c>
      <c r="P239" t="s">
        <v>158</v>
      </c>
      <c r="Q239">
        <v>71047</v>
      </c>
    </row>
    <row r="240" spans="1:17">
      <c r="A240">
        <v>239</v>
      </c>
      <c r="B240">
        <v>468</v>
      </c>
      <c r="C240" t="s">
        <v>982</v>
      </c>
      <c r="D240" s="78" t="s">
        <v>981</v>
      </c>
      <c r="E240" t="s">
        <v>1894</v>
      </c>
      <c r="F240" t="s">
        <v>980</v>
      </c>
      <c r="G240" t="s">
        <v>941</v>
      </c>
      <c r="H240">
        <v>28</v>
      </c>
      <c r="I240" t="s">
        <v>978</v>
      </c>
      <c r="J240">
        <v>50000</v>
      </c>
      <c r="K240">
        <v>70000</v>
      </c>
      <c r="L240" t="s">
        <v>979</v>
      </c>
      <c r="M240">
        <v>46153.677083333336</v>
      </c>
      <c r="N240" t="b">
        <v>0</v>
      </c>
      <c r="O240">
        <v>1</v>
      </c>
      <c r="P240" t="s">
        <v>158</v>
      </c>
      <c r="Q240">
        <v>71092</v>
      </c>
    </row>
    <row r="241" spans="1:17">
      <c r="A241">
        <v>240</v>
      </c>
      <c r="B241">
        <v>469</v>
      </c>
      <c r="C241" t="s">
        <v>987</v>
      </c>
      <c r="D241" s="78" t="s">
        <v>986</v>
      </c>
      <c r="E241" t="s">
        <v>1895</v>
      </c>
      <c r="F241" t="s">
        <v>985</v>
      </c>
      <c r="G241" t="s">
        <v>941</v>
      </c>
      <c r="H241">
        <v>28</v>
      </c>
      <c r="I241" t="s">
        <v>983</v>
      </c>
      <c r="J241">
        <v>50000</v>
      </c>
      <c r="K241">
        <v>70000</v>
      </c>
      <c r="L241" t="s">
        <v>984</v>
      </c>
      <c r="M241">
        <v>46153.680555555555</v>
      </c>
      <c r="N241" t="b">
        <v>0</v>
      </c>
      <c r="O241">
        <v>1</v>
      </c>
      <c r="P241" t="s">
        <v>158</v>
      </c>
      <c r="Q241">
        <v>71093</v>
      </c>
    </row>
    <row r="242" spans="1:17">
      <c r="A242">
        <v>241</v>
      </c>
      <c r="B242">
        <v>470</v>
      </c>
      <c r="C242" t="s">
        <v>720</v>
      </c>
      <c r="D242" s="78" t="s">
        <v>702</v>
      </c>
      <c r="E242" t="s">
        <v>1896</v>
      </c>
      <c r="F242" t="s">
        <v>1897</v>
      </c>
      <c r="G242" t="s">
        <v>452</v>
      </c>
      <c r="H242">
        <v>69</v>
      </c>
      <c r="I242" t="s">
        <v>718</v>
      </c>
      <c r="J242">
        <v>50000</v>
      </c>
      <c r="K242">
        <v>70000</v>
      </c>
      <c r="L242" t="s">
        <v>719</v>
      </c>
      <c r="M242">
        <v>46144.590277777781</v>
      </c>
      <c r="N242" t="b">
        <v>0</v>
      </c>
      <c r="O242">
        <v>1</v>
      </c>
      <c r="P242" t="s">
        <v>158</v>
      </c>
      <c r="Q242">
        <v>71237</v>
      </c>
    </row>
    <row r="243" spans="1:17">
      <c r="A243">
        <v>242</v>
      </c>
      <c r="B243">
        <v>471</v>
      </c>
      <c r="C243" t="s">
        <v>1356</v>
      </c>
      <c r="D243" s="78" t="s">
        <v>1355</v>
      </c>
      <c r="E243" t="s">
        <v>1898</v>
      </c>
      <c r="F243" t="s">
        <v>1353</v>
      </c>
      <c r="G243" t="s">
        <v>1354</v>
      </c>
      <c r="H243">
        <v>2</v>
      </c>
      <c r="I243" t="s">
        <v>1351</v>
      </c>
      <c r="J243">
        <v>85000</v>
      </c>
      <c r="K243">
        <v>145000</v>
      </c>
      <c r="L243" t="s">
        <v>1352</v>
      </c>
      <c r="M243">
        <v>46166.527083333334</v>
      </c>
      <c r="N243" t="b">
        <v>0</v>
      </c>
      <c r="O243">
        <v>1</v>
      </c>
      <c r="P243" t="s">
        <v>158</v>
      </c>
    </row>
    <row r="244" spans="1:17">
      <c r="A244">
        <v>243</v>
      </c>
      <c r="B244">
        <v>473</v>
      </c>
      <c r="C244" t="s">
        <v>964</v>
      </c>
      <c r="D244" s="78" t="s">
        <v>360</v>
      </c>
      <c r="E244" t="s">
        <v>1899</v>
      </c>
      <c r="F244" t="s">
        <v>1900</v>
      </c>
      <c r="G244" t="s">
        <v>941</v>
      </c>
      <c r="H244">
        <v>28</v>
      </c>
      <c r="I244" t="s">
        <v>962</v>
      </c>
      <c r="J244">
        <v>50000</v>
      </c>
      <c r="K244">
        <v>70000</v>
      </c>
      <c r="L244" t="s">
        <v>963</v>
      </c>
      <c r="M244">
        <v>46153.654861111114</v>
      </c>
      <c r="N244" t="b">
        <v>0</v>
      </c>
      <c r="O244">
        <v>1</v>
      </c>
      <c r="P244" t="s">
        <v>158</v>
      </c>
      <c r="Q244">
        <v>71086</v>
      </c>
    </row>
    <row r="245" spans="1:17">
      <c r="A245">
        <v>244</v>
      </c>
      <c r="B245">
        <v>475</v>
      </c>
      <c r="C245" t="s">
        <v>703</v>
      </c>
      <c r="D245" s="78" t="s">
        <v>702</v>
      </c>
      <c r="E245" t="s">
        <v>1901</v>
      </c>
      <c r="F245" t="s">
        <v>1902</v>
      </c>
      <c r="G245" t="s">
        <v>452</v>
      </c>
      <c r="H245">
        <v>69</v>
      </c>
      <c r="I245" t="s">
        <v>700</v>
      </c>
      <c r="J245">
        <v>50000</v>
      </c>
      <c r="K245">
        <v>70000</v>
      </c>
      <c r="L245" t="s">
        <v>701</v>
      </c>
      <c r="M245">
        <v>46144.580555555556</v>
      </c>
      <c r="N245" t="b">
        <v>0</v>
      </c>
      <c r="O245">
        <v>1</v>
      </c>
      <c r="P245" t="s">
        <v>158</v>
      </c>
      <c r="Q245">
        <v>71288</v>
      </c>
    </row>
    <row r="246" spans="1:17">
      <c r="A246">
        <v>245</v>
      </c>
      <c r="B246">
        <v>476</v>
      </c>
      <c r="C246" t="s">
        <v>874</v>
      </c>
      <c r="D246" s="78" t="s">
        <v>873</v>
      </c>
      <c r="E246" t="s">
        <v>1903</v>
      </c>
      <c r="F246" t="s">
        <v>1904</v>
      </c>
      <c r="G246" t="s">
        <v>868</v>
      </c>
      <c r="H246">
        <v>1004</v>
      </c>
      <c r="I246" t="s">
        <v>871</v>
      </c>
      <c r="J246">
        <v>50000</v>
      </c>
      <c r="K246">
        <v>70000</v>
      </c>
      <c r="L246" t="s">
        <v>872</v>
      </c>
      <c r="M246">
        <v>46151.628472222219</v>
      </c>
      <c r="N246" t="b">
        <v>0</v>
      </c>
      <c r="O246">
        <v>1</v>
      </c>
      <c r="P246" t="s">
        <v>158</v>
      </c>
      <c r="Q246">
        <v>71372</v>
      </c>
    </row>
    <row r="247" spans="1:17">
      <c r="A247">
        <v>246</v>
      </c>
      <c r="B247">
        <v>477</v>
      </c>
      <c r="C247" t="s">
        <v>1180</v>
      </c>
      <c r="D247" s="78" t="s">
        <v>1179</v>
      </c>
      <c r="E247" t="s">
        <v>1905</v>
      </c>
      <c r="F247" t="s">
        <v>1906</v>
      </c>
      <c r="G247" t="s">
        <v>848</v>
      </c>
      <c r="H247">
        <v>74</v>
      </c>
      <c r="I247" t="s">
        <v>1177</v>
      </c>
      <c r="J247">
        <v>50000</v>
      </c>
      <c r="K247">
        <v>70000</v>
      </c>
      <c r="L247" t="s">
        <v>1178</v>
      </c>
      <c r="M247">
        <v>46156.665972222225</v>
      </c>
      <c r="N247" t="b">
        <v>0</v>
      </c>
      <c r="O247">
        <v>1</v>
      </c>
      <c r="P247" t="s">
        <v>158</v>
      </c>
      <c r="Q247">
        <v>71363</v>
      </c>
    </row>
    <row r="248" spans="1:17">
      <c r="A248">
        <v>247</v>
      </c>
      <c r="B248">
        <v>478</v>
      </c>
      <c r="C248" t="s">
        <v>999</v>
      </c>
      <c r="D248" s="78" t="s">
        <v>981</v>
      </c>
      <c r="E248" t="s">
        <v>1907</v>
      </c>
      <c r="F248" t="s">
        <v>1908</v>
      </c>
      <c r="G248" t="s">
        <v>941</v>
      </c>
      <c r="H248">
        <v>28</v>
      </c>
      <c r="I248" t="s">
        <v>997</v>
      </c>
      <c r="J248">
        <v>50000</v>
      </c>
      <c r="K248">
        <v>70000</v>
      </c>
      <c r="L248" t="s">
        <v>998</v>
      </c>
      <c r="M248">
        <v>46153.691666666666</v>
      </c>
      <c r="N248" t="b">
        <v>0</v>
      </c>
      <c r="O248">
        <v>1</v>
      </c>
      <c r="P248" t="s">
        <v>158</v>
      </c>
      <c r="Q248">
        <v>71096</v>
      </c>
    </row>
    <row r="249" spans="1:17">
      <c r="A249">
        <v>248</v>
      </c>
      <c r="B249">
        <v>480</v>
      </c>
      <c r="C249" t="s">
        <v>413</v>
      </c>
      <c r="D249" s="78" t="s">
        <v>412</v>
      </c>
      <c r="E249" t="s">
        <v>1909</v>
      </c>
      <c r="F249" t="s">
        <v>411</v>
      </c>
      <c r="G249" t="s">
        <v>382</v>
      </c>
      <c r="H249">
        <v>1</v>
      </c>
      <c r="I249" t="s">
        <v>409</v>
      </c>
      <c r="J249">
        <v>85000</v>
      </c>
      <c r="K249">
        <v>145000</v>
      </c>
      <c r="L249" t="s">
        <v>410</v>
      </c>
      <c r="M249">
        <v>46142.625694444447</v>
      </c>
      <c r="N249" t="b">
        <v>0</v>
      </c>
      <c r="O249">
        <v>1</v>
      </c>
      <c r="P249" t="s">
        <v>158</v>
      </c>
      <c r="Q249">
        <v>72178</v>
      </c>
    </row>
    <row r="250" spans="1:17">
      <c r="A250">
        <v>249</v>
      </c>
      <c r="B250">
        <v>482</v>
      </c>
      <c r="C250" t="s">
        <v>1550</v>
      </c>
      <c r="D250" s="78" t="s">
        <v>1549</v>
      </c>
      <c r="E250" t="s">
        <v>1910</v>
      </c>
      <c r="F250" t="s">
        <v>1547</v>
      </c>
      <c r="G250" t="s">
        <v>1548</v>
      </c>
      <c r="H250">
        <v>2</v>
      </c>
      <c r="I250" t="s">
        <v>1545</v>
      </c>
      <c r="J250">
        <v>85000</v>
      </c>
      <c r="K250">
        <v>145000</v>
      </c>
      <c r="L250" t="s">
        <v>1546</v>
      </c>
      <c r="M250">
        <v>46170.695833333331</v>
      </c>
      <c r="N250" t="b">
        <v>0</v>
      </c>
      <c r="O250">
        <v>1</v>
      </c>
      <c r="P250" t="s">
        <v>158</v>
      </c>
    </row>
    <row r="251" spans="1:17">
      <c r="A251">
        <v>250</v>
      </c>
      <c r="B251">
        <v>488</v>
      </c>
      <c r="C251" t="s">
        <v>1136</v>
      </c>
      <c r="D251" s="78" t="s">
        <v>1135</v>
      </c>
      <c r="E251" t="s">
        <v>1911</v>
      </c>
      <c r="F251" t="s">
        <v>1912</v>
      </c>
      <c r="G251" t="s">
        <v>1100</v>
      </c>
      <c r="H251">
        <v>2659</v>
      </c>
      <c r="I251" t="s">
        <v>1133</v>
      </c>
      <c r="J251">
        <v>50000</v>
      </c>
      <c r="K251">
        <v>70000</v>
      </c>
      <c r="L251" t="s">
        <v>1134</v>
      </c>
      <c r="M251">
        <v>46155.525694444441</v>
      </c>
      <c r="N251" t="b">
        <v>0</v>
      </c>
      <c r="O251">
        <v>1</v>
      </c>
      <c r="P251" t="s">
        <v>158</v>
      </c>
      <c r="Q251">
        <v>71206</v>
      </c>
    </row>
    <row r="252" spans="1:17">
      <c r="A252">
        <v>251</v>
      </c>
      <c r="B252">
        <v>491</v>
      </c>
      <c r="C252" t="s">
        <v>1027</v>
      </c>
      <c r="D252" s="78" t="s">
        <v>1026</v>
      </c>
      <c r="E252" t="s">
        <v>1913</v>
      </c>
      <c r="F252" t="s">
        <v>1024</v>
      </c>
      <c r="G252" t="s">
        <v>1025</v>
      </c>
      <c r="H252">
        <v>5</v>
      </c>
      <c r="I252" t="s">
        <v>1022</v>
      </c>
      <c r="J252">
        <v>85000</v>
      </c>
      <c r="K252">
        <v>145000</v>
      </c>
      <c r="L252" t="s">
        <v>1023</v>
      </c>
      <c r="M252">
        <v>46153.714583333334</v>
      </c>
      <c r="N252" t="b">
        <v>0</v>
      </c>
      <c r="O252">
        <v>1</v>
      </c>
      <c r="P252" t="s">
        <v>158</v>
      </c>
      <c r="Q252">
        <v>71565</v>
      </c>
    </row>
    <row r="253" spans="1:17">
      <c r="A253">
        <v>252</v>
      </c>
      <c r="B253">
        <v>495</v>
      </c>
      <c r="C253" t="s">
        <v>615</v>
      </c>
      <c r="D253" s="78" t="s">
        <v>614</v>
      </c>
      <c r="E253" t="s">
        <v>1914</v>
      </c>
      <c r="F253" t="s">
        <v>1915</v>
      </c>
      <c r="G253" t="s">
        <v>444</v>
      </c>
      <c r="H253">
        <v>69</v>
      </c>
      <c r="I253" t="s">
        <v>612</v>
      </c>
      <c r="J253">
        <v>50000</v>
      </c>
      <c r="K253">
        <v>70000</v>
      </c>
      <c r="L253" t="s">
        <v>613</v>
      </c>
      <c r="M253">
        <v>46144.525694444441</v>
      </c>
      <c r="N253" t="b">
        <v>0</v>
      </c>
      <c r="O253">
        <v>1</v>
      </c>
      <c r="P253" t="s">
        <v>158</v>
      </c>
      <c r="Q253">
        <v>71124</v>
      </c>
    </row>
    <row r="254" spans="1:17">
      <c r="A254">
        <v>253</v>
      </c>
      <c r="B254">
        <v>497</v>
      </c>
      <c r="C254" t="s">
        <v>844</v>
      </c>
      <c r="D254" s="78" t="s">
        <v>843</v>
      </c>
      <c r="E254" t="s">
        <v>1916</v>
      </c>
      <c r="F254" t="s">
        <v>841</v>
      </c>
      <c r="G254" t="s">
        <v>842</v>
      </c>
      <c r="H254">
        <v>1</v>
      </c>
      <c r="I254" t="s">
        <v>839</v>
      </c>
      <c r="J254">
        <v>85000</v>
      </c>
      <c r="K254">
        <v>145000</v>
      </c>
      <c r="L254" t="s">
        <v>840</v>
      </c>
      <c r="M254">
        <v>46150.633333333331</v>
      </c>
      <c r="N254" t="b">
        <v>0</v>
      </c>
      <c r="O254">
        <v>1</v>
      </c>
      <c r="P254" t="s">
        <v>158</v>
      </c>
      <c r="Q254">
        <v>71318</v>
      </c>
    </row>
    <row r="255" spans="1:17">
      <c r="A255">
        <v>254</v>
      </c>
      <c r="B255">
        <v>499</v>
      </c>
      <c r="C255" t="s">
        <v>215</v>
      </c>
      <c r="D255" s="78" t="s">
        <v>214</v>
      </c>
      <c r="E255" t="s">
        <v>1917</v>
      </c>
      <c r="F255" t="s">
        <v>212</v>
      </c>
      <c r="G255" t="s">
        <v>213</v>
      </c>
      <c r="H255">
        <v>2</v>
      </c>
      <c r="I255" t="s">
        <v>210</v>
      </c>
      <c r="J255">
        <v>85000</v>
      </c>
      <c r="K255">
        <v>145000</v>
      </c>
      <c r="L255" t="s">
        <v>211</v>
      </c>
      <c r="M255">
        <v>46139.638194444444</v>
      </c>
      <c r="N255" t="b">
        <v>0</v>
      </c>
      <c r="O255">
        <v>1</v>
      </c>
      <c r="P255" t="s">
        <v>158</v>
      </c>
    </row>
    <row r="256" spans="1:17">
      <c r="A256">
        <v>255</v>
      </c>
      <c r="B256">
        <v>500</v>
      </c>
      <c r="C256" t="s">
        <v>750</v>
      </c>
      <c r="D256" s="78" t="s">
        <v>749</v>
      </c>
      <c r="E256" t="s">
        <v>1918</v>
      </c>
      <c r="F256" t="s">
        <v>747</v>
      </c>
      <c r="G256" t="s">
        <v>748</v>
      </c>
      <c r="H256">
        <v>5</v>
      </c>
      <c r="I256" t="s">
        <v>745</v>
      </c>
      <c r="J256">
        <v>85000</v>
      </c>
      <c r="K256">
        <v>145000</v>
      </c>
      <c r="L256" t="s">
        <v>746</v>
      </c>
      <c r="M256">
        <v>46147.364583333336</v>
      </c>
      <c r="N256" t="b">
        <v>0</v>
      </c>
      <c r="O256">
        <v>1</v>
      </c>
      <c r="P256" t="s">
        <v>158</v>
      </c>
      <c r="Q256">
        <v>71454</v>
      </c>
    </row>
    <row r="257" spans="1:17">
      <c r="A257">
        <v>256</v>
      </c>
      <c r="B257">
        <v>501</v>
      </c>
      <c r="C257" t="s">
        <v>269</v>
      </c>
      <c r="D257" s="78" t="s">
        <v>214</v>
      </c>
      <c r="E257" t="s">
        <v>1919</v>
      </c>
      <c r="F257" t="s">
        <v>268</v>
      </c>
      <c r="G257" t="s">
        <v>258</v>
      </c>
      <c r="H257">
        <v>1</v>
      </c>
      <c r="I257" t="s">
        <v>266</v>
      </c>
      <c r="J257">
        <v>85000</v>
      </c>
      <c r="K257">
        <v>145000</v>
      </c>
      <c r="L257" t="s">
        <v>267</v>
      </c>
      <c r="M257">
        <v>46139.870833333334</v>
      </c>
      <c r="N257" t="b">
        <v>0</v>
      </c>
      <c r="O257">
        <v>1</v>
      </c>
      <c r="P257" t="s">
        <v>158</v>
      </c>
    </row>
    <row r="258" spans="1:17">
      <c r="A258">
        <v>257</v>
      </c>
      <c r="B258">
        <v>502</v>
      </c>
      <c r="C258" t="s">
        <v>931</v>
      </c>
      <c r="D258" s="78" t="s">
        <v>553</v>
      </c>
      <c r="E258" t="s">
        <v>1920</v>
      </c>
      <c r="F258" t="s">
        <v>929</v>
      </c>
      <c r="G258" t="s">
        <v>930</v>
      </c>
      <c r="H258">
        <v>1</v>
      </c>
      <c r="I258" t="s">
        <v>927</v>
      </c>
      <c r="J258">
        <v>85000</v>
      </c>
      <c r="K258">
        <v>145000</v>
      </c>
      <c r="L258" t="s">
        <v>928</v>
      </c>
      <c r="M258">
        <v>46153.45416666667</v>
      </c>
      <c r="N258" t="b">
        <v>0</v>
      </c>
      <c r="O258">
        <v>1</v>
      </c>
      <c r="P258" t="s">
        <v>158</v>
      </c>
      <c r="Q258">
        <v>71415</v>
      </c>
    </row>
    <row r="259" spans="1:17">
      <c r="A259">
        <v>258</v>
      </c>
      <c r="B259">
        <v>504</v>
      </c>
      <c r="C259" t="s">
        <v>1405</v>
      </c>
      <c r="D259" s="78" t="s">
        <v>1404</v>
      </c>
      <c r="E259" t="s">
        <v>1921</v>
      </c>
      <c r="F259" t="s">
        <v>1403</v>
      </c>
      <c r="G259" t="s">
        <v>1369</v>
      </c>
      <c r="H259">
        <v>3</v>
      </c>
      <c r="I259" t="s">
        <v>1401</v>
      </c>
      <c r="J259">
        <v>85000</v>
      </c>
      <c r="K259">
        <v>145000</v>
      </c>
      <c r="L259" t="s">
        <v>1402</v>
      </c>
      <c r="M259">
        <v>46168.522222222222</v>
      </c>
      <c r="N259" t="b">
        <v>0</v>
      </c>
      <c r="O259">
        <v>1</v>
      </c>
      <c r="P259" t="s">
        <v>158</v>
      </c>
    </row>
    <row r="260" spans="1:17">
      <c r="A260">
        <v>259</v>
      </c>
      <c r="B260">
        <v>505</v>
      </c>
      <c r="C260" t="s">
        <v>591</v>
      </c>
      <c r="D260" s="78" t="s">
        <v>553</v>
      </c>
      <c r="E260" t="s">
        <v>1922</v>
      </c>
      <c r="F260" t="s">
        <v>590</v>
      </c>
      <c r="G260" t="s">
        <v>418</v>
      </c>
      <c r="H260">
        <v>5</v>
      </c>
      <c r="I260" t="s">
        <v>588</v>
      </c>
      <c r="J260">
        <v>85000</v>
      </c>
      <c r="K260">
        <v>145000</v>
      </c>
      <c r="L260" t="s">
        <v>589</v>
      </c>
      <c r="M260">
        <v>46143.5625</v>
      </c>
      <c r="N260" t="b">
        <v>0</v>
      </c>
      <c r="O260">
        <v>1</v>
      </c>
      <c r="P260" t="s">
        <v>158</v>
      </c>
      <c r="Q260">
        <v>71349</v>
      </c>
    </row>
    <row r="261" spans="1:17">
      <c r="A261">
        <v>260</v>
      </c>
      <c r="B261">
        <v>506</v>
      </c>
      <c r="C261" t="s">
        <v>827</v>
      </c>
      <c r="D261" s="78" t="s">
        <v>553</v>
      </c>
      <c r="E261" t="s">
        <v>1923</v>
      </c>
      <c r="F261" t="s">
        <v>825</v>
      </c>
      <c r="G261" t="s">
        <v>826</v>
      </c>
      <c r="H261">
        <v>1</v>
      </c>
      <c r="I261" t="s">
        <v>823</v>
      </c>
      <c r="J261">
        <v>85000</v>
      </c>
      <c r="K261">
        <v>145000</v>
      </c>
      <c r="L261" t="s">
        <v>824</v>
      </c>
      <c r="M261">
        <v>46150.512499999997</v>
      </c>
      <c r="N261" t="b">
        <v>0</v>
      </c>
      <c r="O261">
        <v>1</v>
      </c>
      <c r="P261" t="s">
        <v>158</v>
      </c>
      <c r="Q261">
        <v>71319</v>
      </c>
    </row>
    <row r="262" spans="1:17">
      <c r="A262">
        <v>261</v>
      </c>
      <c r="B262">
        <v>507</v>
      </c>
      <c r="C262" t="s">
        <v>1420</v>
      </c>
      <c r="D262" s="78" t="s">
        <v>749</v>
      </c>
      <c r="E262" t="s">
        <v>1924</v>
      </c>
      <c r="F262" t="s">
        <v>1925</v>
      </c>
      <c r="G262" t="s">
        <v>1399</v>
      </c>
      <c r="H262">
        <v>156</v>
      </c>
      <c r="I262" t="s">
        <v>1418</v>
      </c>
      <c r="J262">
        <v>50000</v>
      </c>
      <c r="K262">
        <v>70000</v>
      </c>
      <c r="L262" t="s">
        <v>1419</v>
      </c>
      <c r="M262">
        <v>46168.53125</v>
      </c>
      <c r="N262" t="b">
        <v>0</v>
      </c>
      <c r="O262">
        <v>1</v>
      </c>
      <c r="P262" t="s">
        <v>158</v>
      </c>
    </row>
    <row r="263" spans="1:17">
      <c r="A263">
        <v>262</v>
      </c>
      <c r="B263">
        <v>508</v>
      </c>
      <c r="C263" t="s">
        <v>849</v>
      </c>
      <c r="D263" s="78" t="s">
        <v>749</v>
      </c>
      <c r="E263" t="s">
        <v>1926</v>
      </c>
      <c r="F263" t="s">
        <v>847</v>
      </c>
      <c r="G263" t="s">
        <v>848</v>
      </c>
      <c r="H263">
        <v>73</v>
      </c>
      <c r="I263" t="s">
        <v>845</v>
      </c>
      <c r="J263">
        <v>50000</v>
      </c>
      <c r="K263">
        <v>70000</v>
      </c>
      <c r="L263" t="s">
        <v>846</v>
      </c>
      <c r="M263">
        <v>46150.64166666667</v>
      </c>
      <c r="N263" t="b">
        <v>0</v>
      </c>
      <c r="O263">
        <v>1</v>
      </c>
      <c r="P263" t="s">
        <v>158</v>
      </c>
      <c r="Q263">
        <v>71417</v>
      </c>
    </row>
    <row r="264" spans="1:17">
      <c r="A264">
        <v>263</v>
      </c>
      <c r="B264">
        <v>510</v>
      </c>
      <c r="C264" t="s">
        <v>554</v>
      </c>
      <c r="D264" s="78" t="s">
        <v>553</v>
      </c>
      <c r="E264" t="s">
        <v>1927</v>
      </c>
      <c r="F264" t="s">
        <v>551</v>
      </c>
      <c r="G264" t="s">
        <v>552</v>
      </c>
      <c r="H264">
        <v>1</v>
      </c>
      <c r="I264" t="s">
        <v>549</v>
      </c>
      <c r="J264">
        <v>85000</v>
      </c>
      <c r="K264">
        <v>145000</v>
      </c>
      <c r="L264" t="s">
        <v>550</v>
      </c>
      <c r="M264">
        <v>46143.425694444442</v>
      </c>
      <c r="N264" t="b">
        <v>0</v>
      </c>
      <c r="O264">
        <v>1</v>
      </c>
      <c r="P264" t="s">
        <v>158</v>
      </c>
      <c r="Q264">
        <v>71021</v>
      </c>
    </row>
    <row r="265" spans="1:17">
      <c r="A265">
        <v>264</v>
      </c>
      <c r="B265">
        <v>511</v>
      </c>
      <c r="C265" t="s">
        <v>1424</v>
      </c>
      <c r="D265" s="78" t="s">
        <v>1423</v>
      </c>
      <c r="E265" t="s">
        <v>1928</v>
      </c>
      <c r="F265" t="s">
        <v>1929</v>
      </c>
      <c r="G265" t="s">
        <v>1399</v>
      </c>
      <c r="H265">
        <v>156</v>
      </c>
      <c r="I265" t="s">
        <v>1421</v>
      </c>
      <c r="J265">
        <v>50000</v>
      </c>
      <c r="K265">
        <v>70000</v>
      </c>
      <c r="L265" t="s">
        <v>1422</v>
      </c>
      <c r="M265">
        <v>46168.53402777778</v>
      </c>
      <c r="N265" t="b">
        <v>0</v>
      </c>
      <c r="O265">
        <v>1</v>
      </c>
      <c r="P265" t="s">
        <v>158</v>
      </c>
    </row>
    <row r="266" spans="1:17">
      <c r="A266">
        <v>265</v>
      </c>
      <c r="B266">
        <v>515</v>
      </c>
      <c r="C266" t="s">
        <v>597</v>
      </c>
      <c r="D266" s="78" t="s">
        <v>292</v>
      </c>
      <c r="E266" t="s">
        <v>1930</v>
      </c>
      <c r="F266" t="s">
        <v>595</v>
      </c>
      <c r="G266" t="s">
        <v>596</v>
      </c>
      <c r="H266">
        <v>1</v>
      </c>
      <c r="I266" t="s">
        <v>593</v>
      </c>
      <c r="J266">
        <v>85000</v>
      </c>
      <c r="K266">
        <v>145000</v>
      </c>
      <c r="L266" t="s">
        <v>594</v>
      </c>
      <c r="M266">
        <v>46143.695833333331</v>
      </c>
      <c r="N266" t="b">
        <v>0</v>
      </c>
      <c r="O266">
        <v>1</v>
      </c>
      <c r="P266" t="s">
        <v>158</v>
      </c>
      <c r="Q266">
        <v>72114</v>
      </c>
    </row>
    <row r="267" spans="1:17">
      <c r="A267">
        <v>266</v>
      </c>
      <c r="B267">
        <v>517</v>
      </c>
      <c r="C267" t="s">
        <v>537</v>
      </c>
      <c r="D267" s="78" t="s">
        <v>536</v>
      </c>
      <c r="E267" t="s">
        <v>1931</v>
      </c>
      <c r="F267" t="s">
        <v>1932</v>
      </c>
      <c r="G267" t="s">
        <v>438</v>
      </c>
      <c r="H267">
        <v>69</v>
      </c>
      <c r="I267" t="s">
        <v>534</v>
      </c>
      <c r="J267">
        <v>50000</v>
      </c>
      <c r="K267">
        <v>70000</v>
      </c>
      <c r="L267" t="s">
        <v>535</v>
      </c>
      <c r="M267">
        <v>46143.394444444442</v>
      </c>
      <c r="N267" t="b">
        <v>0</v>
      </c>
      <c r="O267">
        <v>1</v>
      </c>
      <c r="P267" t="s">
        <v>158</v>
      </c>
      <c r="Q267">
        <v>71187</v>
      </c>
    </row>
    <row r="268" spans="1:17">
      <c r="A268">
        <v>267</v>
      </c>
      <c r="B268">
        <v>518</v>
      </c>
      <c r="C268" t="s">
        <v>449</v>
      </c>
      <c r="D268" s="78" t="s">
        <v>171</v>
      </c>
      <c r="E268" t="s">
        <v>1933</v>
      </c>
      <c r="F268" t="s">
        <v>448</v>
      </c>
      <c r="G268" t="s">
        <v>438</v>
      </c>
      <c r="H268">
        <v>69</v>
      </c>
      <c r="I268" t="s">
        <v>446</v>
      </c>
      <c r="J268">
        <v>50000</v>
      </c>
      <c r="K268">
        <v>70000</v>
      </c>
      <c r="L268" t="s">
        <v>447</v>
      </c>
      <c r="M268">
        <v>46142.729166666664</v>
      </c>
      <c r="N268" t="b">
        <v>0</v>
      </c>
      <c r="O268">
        <v>1</v>
      </c>
      <c r="P268" t="s">
        <v>158</v>
      </c>
      <c r="Q268">
        <v>71042</v>
      </c>
    </row>
    <row r="269" spans="1:17">
      <c r="A269">
        <v>268</v>
      </c>
      <c r="B269">
        <v>519</v>
      </c>
      <c r="C269" t="s">
        <v>1168</v>
      </c>
      <c r="D269" s="78" t="s">
        <v>178</v>
      </c>
      <c r="E269" t="s">
        <v>1934</v>
      </c>
      <c r="F269" t="s">
        <v>1166</v>
      </c>
      <c r="G269" t="s">
        <v>1167</v>
      </c>
      <c r="H269">
        <v>6</v>
      </c>
      <c r="I269" t="s">
        <v>1164</v>
      </c>
      <c r="J269">
        <v>75000</v>
      </c>
      <c r="K269">
        <v>105000</v>
      </c>
      <c r="L269" t="s">
        <v>1165</v>
      </c>
      <c r="M269">
        <v>46156.582638888889</v>
      </c>
      <c r="N269" t="b">
        <v>0</v>
      </c>
      <c r="O269">
        <v>1</v>
      </c>
      <c r="P269" t="s">
        <v>158</v>
      </c>
      <c r="Q269">
        <v>71451</v>
      </c>
    </row>
    <row r="270" spans="1:17">
      <c r="A270">
        <v>269</v>
      </c>
      <c r="B270">
        <v>522</v>
      </c>
      <c r="C270" t="s">
        <v>179</v>
      </c>
      <c r="D270" s="78" t="s">
        <v>178</v>
      </c>
      <c r="E270" t="s">
        <v>1935</v>
      </c>
      <c r="F270" t="s">
        <v>176</v>
      </c>
      <c r="G270" t="s">
        <v>177</v>
      </c>
      <c r="H270">
        <v>3</v>
      </c>
      <c r="I270" t="s">
        <v>174</v>
      </c>
      <c r="J270">
        <v>85000</v>
      </c>
      <c r="K270">
        <v>145000</v>
      </c>
      <c r="L270" t="s">
        <v>175</v>
      </c>
      <c r="M270">
        <v>46139.482638888891</v>
      </c>
      <c r="N270" t="b">
        <v>0</v>
      </c>
      <c r="O270">
        <v>1</v>
      </c>
      <c r="P270" t="s">
        <v>158</v>
      </c>
    </row>
    <row r="271" spans="1:17">
      <c r="A271">
        <v>270</v>
      </c>
      <c r="B271">
        <v>526</v>
      </c>
      <c r="C271" t="s">
        <v>1116</v>
      </c>
      <c r="D271" s="78" t="s">
        <v>788</v>
      </c>
      <c r="E271" t="s">
        <v>1936</v>
      </c>
      <c r="F271" t="s">
        <v>1937</v>
      </c>
      <c r="G271" t="s">
        <v>1100</v>
      </c>
      <c r="H271">
        <v>2659</v>
      </c>
      <c r="I271" t="s">
        <v>1114</v>
      </c>
      <c r="J271">
        <v>50000</v>
      </c>
      <c r="K271">
        <v>70000</v>
      </c>
      <c r="L271" t="s">
        <v>1115</v>
      </c>
      <c r="M271">
        <v>46155.509027777778</v>
      </c>
      <c r="N271" t="b">
        <v>0</v>
      </c>
      <c r="O271">
        <v>1</v>
      </c>
      <c r="P271" t="s">
        <v>158</v>
      </c>
      <c r="Q271">
        <v>71232</v>
      </c>
    </row>
    <row r="272" spans="1:17">
      <c r="A272">
        <v>271</v>
      </c>
      <c r="B272">
        <v>527</v>
      </c>
      <c r="C272" t="s">
        <v>581</v>
      </c>
      <c r="D272" s="78" t="s">
        <v>178</v>
      </c>
      <c r="E272" t="s">
        <v>1938</v>
      </c>
      <c r="F272" t="s">
        <v>1939</v>
      </c>
      <c r="G272" t="s">
        <v>452</v>
      </c>
      <c r="H272">
        <v>69</v>
      </c>
      <c r="I272" t="s">
        <v>579</v>
      </c>
      <c r="J272">
        <v>50000</v>
      </c>
      <c r="K272">
        <v>70000</v>
      </c>
      <c r="L272" t="s">
        <v>580</v>
      </c>
      <c r="M272">
        <v>46143.461805555555</v>
      </c>
      <c r="N272" t="b">
        <v>0</v>
      </c>
      <c r="O272">
        <v>1</v>
      </c>
      <c r="P272" t="s">
        <v>158</v>
      </c>
      <c r="Q272">
        <v>71125</v>
      </c>
    </row>
    <row r="273" spans="1:17">
      <c r="A273">
        <v>272</v>
      </c>
      <c r="B273">
        <v>528</v>
      </c>
      <c r="C273" t="s">
        <v>1510</v>
      </c>
      <c r="D273" s="78" t="s">
        <v>1509</v>
      </c>
      <c r="E273" t="s">
        <v>1940</v>
      </c>
      <c r="F273" t="s">
        <v>1941</v>
      </c>
      <c r="G273" t="s">
        <v>1478</v>
      </c>
      <c r="H273">
        <v>143</v>
      </c>
      <c r="I273" t="s">
        <v>1507</v>
      </c>
      <c r="J273">
        <v>50000</v>
      </c>
      <c r="K273">
        <v>70000</v>
      </c>
      <c r="L273" t="s">
        <v>1508</v>
      </c>
      <c r="M273">
        <v>46169.566666666666</v>
      </c>
      <c r="N273" t="b">
        <v>0</v>
      </c>
      <c r="O273">
        <v>1</v>
      </c>
      <c r="P273" t="s">
        <v>158</v>
      </c>
    </row>
    <row r="274" spans="1:17">
      <c r="A274">
        <v>273</v>
      </c>
      <c r="B274">
        <v>530</v>
      </c>
      <c r="C274" t="s">
        <v>1260</v>
      </c>
      <c r="D274" s="78" t="s">
        <v>786</v>
      </c>
      <c r="E274" t="s">
        <v>1942</v>
      </c>
      <c r="F274" t="s">
        <v>1258</v>
      </c>
      <c r="G274" t="s">
        <v>1259</v>
      </c>
      <c r="H274">
        <v>1</v>
      </c>
      <c r="I274" t="s">
        <v>1256</v>
      </c>
      <c r="J274">
        <v>85000</v>
      </c>
      <c r="K274">
        <v>145000</v>
      </c>
      <c r="L274" t="s">
        <v>1257</v>
      </c>
      <c r="M274">
        <v>46161.456250000003</v>
      </c>
      <c r="N274" t="b">
        <v>0</v>
      </c>
      <c r="O274">
        <v>1</v>
      </c>
      <c r="P274" t="s">
        <v>158</v>
      </c>
    </row>
    <row r="275" spans="1:17">
      <c r="A275">
        <v>274</v>
      </c>
      <c r="B275">
        <v>531</v>
      </c>
      <c r="C275" t="s">
        <v>794</v>
      </c>
      <c r="D275" s="78" t="s">
        <v>793</v>
      </c>
      <c r="E275" t="s">
        <v>1943</v>
      </c>
      <c r="F275" t="s">
        <v>791</v>
      </c>
      <c r="G275" t="s">
        <v>792</v>
      </c>
      <c r="H275">
        <v>1004</v>
      </c>
      <c r="I275" t="s">
        <v>789</v>
      </c>
      <c r="J275">
        <v>50000</v>
      </c>
      <c r="K275">
        <v>70000</v>
      </c>
      <c r="L275" t="s">
        <v>790</v>
      </c>
      <c r="M275">
        <v>46149.482638888891</v>
      </c>
      <c r="N275" t="b">
        <v>0</v>
      </c>
      <c r="O275">
        <v>1</v>
      </c>
      <c r="P275" t="s">
        <v>158</v>
      </c>
      <c r="Q275">
        <v>71253</v>
      </c>
    </row>
    <row r="276" spans="1:17">
      <c r="A276">
        <v>275</v>
      </c>
      <c r="B276">
        <v>534</v>
      </c>
      <c r="C276" t="s">
        <v>787</v>
      </c>
      <c r="D276" s="78" t="s">
        <v>786</v>
      </c>
      <c r="E276" t="s">
        <v>1944</v>
      </c>
      <c r="F276" t="s">
        <v>1945</v>
      </c>
      <c r="G276" t="s">
        <v>438</v>
      </c>
      <c r="H276">
        <v>69</v>
      </c>
      <c r="I276" t="s">
        <v>784</v>
      </c>
      <c r="J276">
        <v>50000</v>
      </c>
      <c r="K276">
        <v>70000</v>
      </c>
      <c r="L276" t="s">
        <v>785</v>
      </c>
      <c r="M276">
        <v>46149.421527777777</v>
      </c>
      <c r="N276" t="b">
        <v>0</v>
      </c>
      <c r="O276">
        <v>1</v>
      </c>
      <c r="P276" t="s">
        <v>158</v>
      </c>
      <c r="Q276">
        <v>71168</v>
      </c>
    </row>
    <row r="277" spans="1:17">
      <c r="A277">
        <v>276</v>
      </c>
      <c r="B277">
        <v>536</v>
      </c>
      <c r="C277" t="s">
        <v>172</v>
      </c>
      <c r="D277" s="78" t="s">
        <v>171</v>
      </c>
      <c r="E277" t="s">
        <v>1946</v>
      </c>
      <c r="F277" t="s">
        <v>1947</v>
      </c>
      <c r="G277" t="s">
        <v>170</v>
      </c>
      <c r="H277">
        <v>2</v>
      </c>
      <c r="I277" t="s">
        <v>1948</v>
      </c>
      <c r="J277">
        <v>85000</v>
      </c>
      <c r="K277">
        <v>145000</v>
      </c>
      <c r="L277" t="s">
        <v>169</v>
      </c>
      <c r="M277">
        <v>46139.456250000003</v>
      </c>
      <c r="N277" t="b">
        <v>0</v>
      </c>
      <c r="O277">
        <v>1</v>
      </c>
      <c r="P277" t="s">
        <v>158</v>
      </c>
    </row>
    <row r="278" spans="1:17">
      <c r="A278">
        <v>277</v>
      </c>
      <c r="B278">
        <v>540</v>
      </c>
      <c r="C278" t="s">
        <v>771</v>
      </c>
      <c r="D278" s="78" t="s">
        <v>770</v>
      </c>
      <c r="E278" t="s">
        <v>1949</v>
      </c>
      <c r="F278" t="s">
        <v>769</v>
      </c>
      <c r="G278" t="s">
        <v>760</v>
      </c>
      <c r="H278">
        <v>347</v>
      </c>
      <c r="I278" t="s">
        <v>767</v>
      </c>
      <c r="J278">
        <v>50000</v>
      </c>
      <c r="K278">
        <v>70000</v>
      </c>
      <c r="L278" t="s">
        <v>768</v>
      </c>
      <c r="M278">
        <v>46148.597222222219</v>
      </c>
      <c r="N278" t="b">
        <v>0</v>
      </c>
      <c r="O278">
        <v>1</v>
      </c>
      <c r="P278" t="s">
        <v>158</v>
      </c>
      <c r="Q278">
        <v>71513</v>
      </c>
    </row>
    <row r="279" spans="1:17">
      <c r="A279">
        <v>278</v>
      </c>
      <c r="B279">
        <v>541</v>
      </c>
      <c r="C279" t="s">
        <v>1506</v>
      </c>
      <c r="D279" s="78" t="s">
        <v>793</v>
      </c>
      <c r="E279" t="s">
        <v>1950</v>
      </c>
      <c r="F279" t="s">
        <v>1951</v>
      </c>
      <c r="G279" t="s">
        <v>1505</v>
      </c>
      <c r="H279">
        <v>6</v>
      </c>
      <c r="I279" t="s">
        <v>1503</v>
      </c>
      <c r="J279">
        <v>75000</v>
      </c>
      <c r="K279">
        <v>105000</v>
      </c>
      <c r="L279" t="s">
        <v>1504</v>
      </c>
      <c r="M279">
        <v>46169.564583333333</v>
      </c>
      <c r="N279" t="b">
        <v>0</v>
      </c>
      <c r="O279">
        <v>1</v>
      </c>
      <c r="P279" t="s">
        <v>158</v>
      </c>
    </row>
    <row r="280" spans="1:17">
      <c r="A280">
        <v>279</v>
      </c>
      <c r="B280">
        <v>544</v>
      </c>
      <c r="C280" t="s">
        <v>602</v>
      </c>
      <c r="D280" s="78" t="s">
        <v>171</v>
      </c>
      <c r="E280" t="s">
        <v>1952</v>
      </c>
      <c r="F280" t="s">
        <v>600</v>
      </c>
      <c r="G280" t="s">
        <v>601</v>
      </c>
      <c r="H280">
        <v>1</v>
      </c>
      <c r="I280" t="s">
        <v>598</v>
      </c>
      <c r="J280">
        <v>85000</v>
      </c>
      <c r="K280">
        <v>145000</v>
      </c>
      <c r="L280" t="s">
        <v>599</v>
      </c>
      <c r="M280">
        <v>46143.826388888891</v>
      </c>
      <c r="N280" t="b">
        <v>0</v>
      </c>
      <c r="O280">
        <v>1</v>
      </c>
      <c r="P280" t="s">
        <v>158</v>
      </c>
      <c r="Q280">
        <v>72098</v>
      </c>
    </row>
    <row r="281" spans="1:17">
      <c r="A281">
        <v>280</v>
      </c>
      <c r="B281">
        <v>546</v>
      </c>
      <c r="C281" t="s">
        <v>1337</v>
      </c>
      <c r="D281" s="78" t="s">
        <v>770</v>
      </c>
      <c r="E281" t="s">
        <v>1953</v>
      </c>
      <c r="F281" t="s">
        <v>1336</v>
      </c>
      <c r="G281" t="s">
        <v>1321</v>
      </c>
      <c r="H281">
        <v>532</v>
      </c>
      <c r="I281" t="s">
        <v>1334</v>
      </c>
      <c r="J281">
        <v>50000</v>
      </c>
      <c r="K281">
        <v>70000</v>
      </c>
      <c r="L281" t="s">
        <v>1335</v>
      </c>
      <c r="M281">
        <v>46164.529861111114</v>
      </c>
      <c r="N281" t="b">
        <v>0</v>
      </c>
      <c r="O281">
        <v>1</v>
      </c>
      <c r="P281" t="s">
        <v>158</v>
      </c>
    </row>
    <row r="282" spans="1:17">
      <c r="A282">
        <v>281</v>
      </c>
      <c r="B282">
        <v>548</v>
      </c>
      <c r="C282" t="s">
        <v>1216</v>
      </c>
      <c r="D282" s="78" t="s">
        <v>995</v>
      </c>
      <c r="E282" t="s">
        <v>1954</v>
      </c>
      <c r="F282" t="s">
        <v>1955</v>
      </c>
      <c r="G282" t="s">
        <v>1212</v>
      </c>
      <c r="H282">
        <v>1738</v>
      </c>
      <c r="I282" t="s">
        <v>1214</v>
      </c>
      <c r="J282">
        <v>50000</v>
      </c>
      <c r="K282">
        <v>70000</v>
      </c>
      <c r="L282" t="s">
        <v>1215</v>
      </c>
      <c r="M282">
        <v>46157.720833333333</v>
      </c>
      <c r="N282" t="b">
        <v>0</v>
      </c>
      <c r="O282">
        <v>1</v>
      </c>
      <c r="P282" t="s">
        <v>158</v>
      </c>
      <c r="Q282">
        <v>72183</v>
      </c>
    </row>
    <row r="283" spans="1:17">
      <c r="A283">
        <v>282</v>
      </c>
      <c r="B283">
        <v>549</v>
      </c>
      <c r="C283" t="s">
        <v>304</v>
      </c>
      <c r="D283" s="78" t="s">
        <v>303</v>
      </c>
      <c r="E283" t="s">
        <v>1956</v>
      </c>
      <c r="F283" t="s">
        <v>301</v>
      </c>
      <c r="G283" t="s">
        <v>302</v>
      </c>
      <c r="H283">
        <v>2</v>
      </c>
      <c r="I283" t="s">
        <v>299</v>
      </c>
      <c r="J283">
        <v>85000</v>
      </c>
      <c r="K283">
        <v>145000</v>
      </c>
      <c r="L283" t="s">
        <v>300</v>
      </c>
      <c r="M283">
        <v>46140.643055555556</v>
      </c>
      <c r="N283" t="b">
        <v>0</v>
      </c>
      <c r="O283">
        <v>1</v>
      </c>
      <c r="P283" t="s">
        <v>158</v>
      </c>
      <c r="Q283">
        <v>71384</v>
      </c>
    </row>
    <row r="284" spans="1:17">
      <c r="A284">
        <v>283</v>
      </c>
      <c r="B284">
        <v>551</v>
      </c>
      <c r="C284" t="s">
        <v>996</v>
      </c>
      <c r="D284" s="78" t="s">
        <v>995</v>
      </c>
      <c r="E284" t="s">
        <v>1957</v>
      </c>
      <c r="F284" t="s">
        <v>1958</v>
      </c>
      <c r="G284" t="s">
        <v>941</v>
      </c>
      <c r="H284">
        <v>28</v>
      </c>
      <c r="I284" t="s">
        <v>993</v>
      </c>
      <c r="J284">
        <v>50000</v>
      </c>
      <c r="K284">
        <v>70000</v>
      </c>
      <c r="L284" t="s">
        <v>994</v>
      </c>
      <c r="M284">
        <v>46153.689583333333</v>
      </c>
      <c r="N284" t="b">
        <v>0</v>
      </c>
      <c r="O284">
        <v>1</v>
      </c>
      <c r="P284" t="s">
        <v>158</v>
      </c>
      <c r="Q284">
        <v>71095</v>
      </c>
    </row>
    <row r="285" spans="1:17">
      <c r="A285">
        <v>284</v>
      </c>
      <c r="B285">
        <v>552</v>
      </c>
      <c r="C285" t="s">
        <v>366</v>
      </c>
      <c r="D285" s="78" t="s">
        <v>365</v>
      </c>
      <c r="E285" t="s">
        <v>1959</v>
      </c>
      <c r="F285" t="s">
        <v>363</v>
      </c>
      <c r="G285" t="s">
        <v>364</v>
      </c>
      <c r="H285">
        <v>1</v>
      </c>
      <c r="I285" t="s">
        <v>362</v>
      </c>
      <c r="J285">
        <v>85000</v>
      </c>
      <c r="K285">
        <v>145000</v>
      </c>
      <c r="L285" t="s">
        <v>1960</v>
      </c>
      <c r="M285">
        <v>46163.864583333336</v>
      </c>
      <c r="N285" t="b">
        <v>0</v>
      </c>
      <c r="O285">
        <v>2</v>
      </c>
      <c r="P285" t="s">
        <v>158</v>
      </c>
      <c r="Q285">
        <v>72173</v>
      </c>
    </row>
    <row r="286" spans="1:17">
      <c r="A286">
        <v>285</v>
      </c>
      <c r="B286">
        <v>553</v>
      </c>
      <c r="C286" t="s">
        <v>1009</v>
      </c>
      <c r="D286" s="78" t="s">
        <v>1008</v>
      </c>
      <c r="E286" t="s">
        <v>1961</v>
      </c>
      <c r="F286" t="s">
        <v>1007</v>
      </c>
      <c r="G286" t="s">
        <v>941</v>
      </c>
      <c r="H286">
        <v>28</v>
      </c>
      <c r="I286" t="s">
        <v>1005</v>
      </c>
      <c r="J286">
        <v>50000</v>
      </c>
      <c r="K286">
        <v>70000</v>
      </c>
      <c r="L286" t="s">
        <v>1006</v>
      </c>
      <c r="M286">
        <v>46153.701388888891</v>
      </c>
      <c r="N286" t="b">
        <v>0</v>
      </c>
      <c r="O286">
        <v>1</v>
      </c>
      <c r="P286" t="s">
        <v>158</v>
      </c>
      <c r="Q286">
        <v>71098</v>
      </c>
    </row>
    <row r="287" spans="1:17">
      <c r="A287">
        <v>286</v>
      </c>
      <c r="B287">
        <v>554</v>
      </c>
      <c r="C287" t="s">
        <v>1078</v>
      </c>
      <c r="D287" s="78" t="s">
        <v>1077</v>
      </c>
      <c r="E287" t="s">
        <v>1962</v>
      </c>
      <c r="F287" t="s">
        <v>1076</v>
      </c>
      <c r="G287" t="s">
        <v>848</v>
      </c>
      <c r="H287">
        <v>472</v>
      </c>
      <c r="I287" t="s">
        <v>1074</v>
      </c>
      <c r="J287">
        <v>50000</v>
      </c>
      <c r="K287">
        <v>70000</v>
      </c>
      <c r="L287" t="s">
        <v>1075</v>
      </c>
      <c r="M287">
        <v>46154.563194444447</v>
      </c>
      <c r="N287" t="b">
        <v>0</v>
      </c>
      <c r="O287">
        <v>1</v>
      </c>
      <c r="P287" t="s">
        <v>158</v>
      </c>
      <c r="Q287">
        <v>71341</v>
      </c>
    </row>
    <row r="288" spans="1:17">
      <c r="A288">
        <v>287</v>
      </c>
      <c r="B288">
        <v>555</v>
      </c>
      <c r="C288" t="s">
        <v>1251</v>
      </c>
      <c r="D288" s="78" t="s">
        <v>1250</v>
      </c>
      <c r="E288" t="s">
        <v>1963</v>
      </c>
      <c r="F288" t="s">
        <v>1248</v>
      </c>
      <c r="G288" t="s">
        <v>1249</v>
      </c>
      <c r="H288">
        <v>2</v>
      </c>
      <c r="I288" t="s">
        <v>1246</v>
      </c>
      <c r="J288">
        <v>85000</v>
      </c>
      <c r="K288">
        <v>145000</v>
      </c>
      <c r="L288" t="s">
        <v>1247</v>
      </c>
      <c r="M288">
        <v>46160.407638888886</v>
      </c>
      <c r="N288" t="b">
        <v>0</v>
      </c>
      <c r="O288">
        <v>1</v>
      </c>
      <c r="P288" t="s">
        <v>158</v>
      </c>
    </row>
    <row r="289" spans="1:18">
      <c r="A289">
        <v>288</v>
      </c>
      <c r="B289">
        <v>556</v>
      </c>
      <c r="C289" t="s">
        <v>1449</v>
      </c>
      <c r="D289" s="78" t="s">
        <v>1448</v>
      </c>
      <c r="E289" t="s">
        <v>1964</v>
      </c>
      <c r="F289" t="s">
        <v>1447</v>
      </c>
      <c r="G289" t="s">
        <v>1434</v>
      </c>
      <c r="H289">
        <v>833</v>
      </c>
      <c r="I289" t="s">
        <v>1445</v>
      </c>
      <c r="J289">
        <v>50000</v>
      </c>
      <c r="K289">
        <v>70000</v>
      </c>
      <c r="L289" t="s">
        <v>1446</v>
      </c>
      <c r="M289">
        <v>46168.628472222219</v>
      </c>
      <c r="N289" t="b">
        <v>0</v>
      </c>
      <c r="O289">
        <v>1</v>
      </c>
      <c r="P289" t="s">
        <v>158</v>
      </c>
    </row>
    <row r="290" spans="1:18">
      <c r="A290">
        <v>289</v>
      </c>
      <c r="B290">
        <v>557</v>
      </c>
      <c r="C290" t="s">
        <v>1453</v>
      </c>
      <c r="D290" s="78" t="s">
        <v>303</v>
      </c>
      <c r="E290" t="s">
        <v>1965</v>
      </c>
      <c r="F290" t="s">
        <v>1452</v>
      </c>
      <c r="G290" t="s">
        <v>1434</v>
      </c>
      <c r="H290">
        <v>833</v>
      </c>
      <c r="I290" t="s">
        <v>1450</v>
      </c>
      <c r="J290">
        <v>50000</v>
      </c>
      <c r="K290">
        <v>70000</v>
      </c>
      <c r="L290" t="s">
        <v>1451</v>
      </c>
      <c r="M290">
        <v>46168.636111111111</v>
      </c>
      <c r="N290" t="b">
        <v>0</v>
      </c>
      <c r="O290">
        <v>1</v>
      </c>
      <c r="P290" t="s">
        <v>158</v>
      </c>
    </row>
    <row r="291" spans="1:18">
      <c r="A291">
        <v>290</v>
      </c>
      <c r="B291">
        <v>558</v>
      </c>
      <c r="C291" t="s">
        <v>322</v>
      </c>
      <c r="D291" s="78" t="s">
        <v>321</v>
      </c>
      <c r="E291" t="s">
        <v>1966</v>
      </c>
      <c r="F291" t="s">
        <v>319</v>
      </c>
      <c r="G291" t="s">
        <v>320</v>
      </c>
      <c r="H291">
        <v>3</v>
      </c>
      <c r="I291" t="s">
        <v>317</v>
      </c>
      <c r="J291">
        <v>85000</v>
      </c>
      <c r="K291">
        <v>145000</v>
      </c>
      <c r="L291" t="s">
        <v>318</v>
      </c>
      <c r="M291">
        <v>46140.669444444444</v>
      </c>
      <c r="N291" t="b">
        <v>0</v>
      </c>
      <c r="O291">
        <v>1</v>
      </c>
      <c r="P291" t="s">
        <v>158</v>
      </c>
      <c r="Q291">
        <v>71312</v>
      </c>
    </row>
    <row r="292" spans="1:18">
      <c r="A292">
        <v>291</v>
      </c>
      <c r="B292">
        <v>560</v>
      </c>
      <c r="C292" t="s">
        <v>1417</v>
      </c>
      <c r="D292" s="78" t="s">
        <v>163</v>
      </c>
      <c r="E292" t="s">
        <v>1967</v>
      </c>
      <c r="F292" t="s">
        <v>1968</v>
      </c>
      <c r="G292" t="s">
        <v>1399</v>
      </c>
      <c r="H292">
        <v>156</v>
      </c>
      <c r="I292" t="s">
        <v>1415</v>
      </c>
      <c r="J292">
        <v>50000</v>
      </c>
      <c r="K292">
        <v>70000</v>
      </c>
      <c r="L292" t="s">
        <v>1416</v>
      </c>
      <c r="M292">
        <v>46168.52847222222</v>
      </c>
      <c r="N292" t="b">
        <v>0</v>
      </c>
      <c r="O292">
        <v>1</v>
      </c>
      <c r="P292" t="s">
        <v>158</v>
      </c>
    </row>
    <row r="293" spans="1:18">
      <c r="A293">
        <v>292</v>
      </c>
      <c r="B293">
        <v>564</v>
      </c>
      <c r="C293" t="s">
        <v>509</v>
      </c>
      <c r="D293" s="78" t="s">
        <v>163</v>
      </c>
      <c r="E293" t="s">
        <v>1969</v>
      </c>
      <c r="F293" t="s">
        <v>1970</v>
      </c>
      <c r="G293" t="s">
        <v>452</v>
      </c>
      <c r="H293">
        <v>69</v>
      </c>
      <c r="I293" t="s">
        <v>507</v>
      </c>
      <c r="J293">
        <v>50000</v>
      </c>
      <c r="K293">
        <v>70000</v>
      </c>
      <c r="L293" t="s">
        <v>508</v>
      </c>
      <c r="M293">
        <v>46143.35</v>
      </c>
      <c r="N293" t="b">
        <v>0</v>
      </c>
      <c r="O293">
        <v>1</v>
      </c>
      <c r="P293" t="s">
        <v>158</v>
      </c>
      <c r="Q293">
        <v>71174</v>
      </c>
    </row>
    <row r="294" spans="1:18">
      <c r="A294">
        <v>293</v>
      </c>
      <c r="B294">
        <v>570</v>
      </c>
      <c r="C294" t="s">
        <v>540</v>
      </c>
      <c r="D294" s="78">
        <v>6390222</v>
      </c>
      <c r="E294" t="s">
        <v>1971</v>
      </c>
      <c r="F294" t="s">
        <v>1972</v>
      </c>
      <c r="G294" t="s">
        <v>444</v>
      </c>
      <c r="H294">
        <v>69</v>
      </c>
      <c r="I294" t="s">
        <v>538</v>
      </c>
      <c r="J294">
        <v>50000</v>
      </c>
      <c r="K294">
        <v>70000</v>
      </c>
      <c r="L294" t="s">
        <v>539</v>
      </c>
      <c r="M294">
        <v>46143.398611111108</v>
      </c>
      <c r="N294" t="b">
        <v>0</v>
      </c>
      <c r="O294">
        <v>1</v>
      </c>
      <c r="P294" t="s">
        <v>158</v>
      </c>
      <c r="Q294">
        <v>72176</v>
      </c>
    </row>
    <row r="296" spans="1:18">
      <c r="R296" t="s">
        <v>1973</v>
      </c>
    </row>
  </sheetData>
  <autoFilter ref="A1:BC294" xr:uid="{277CF0C9-FB65-444D-8596-13D5348E6087}"/>
  <phoneticPr fontId="39"/>
  <conditionalFormatting sqref="A1:A1048576">
    <cfRule type="duplicateValues" dxfId="4" priority="1"/>
  </conditionalFormatting>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2"/>
  <cols>
    <col min="1" max="2" width="14.33203125" style="4" customWidth="1"/>
    <col min="3" max="3" width="9" style="4"/>
    <col min="4" max="4" width="58.33203125" style="4" customWidth="1"/>
    <col min="5" max="16384" width="9" style="4"/>
  </cols>
  <sheetData>
    <row r="1" spans="1:424" ht="330">
      <c r="A1" s="2" t="s">
        <v>0</v>
      </c>
      <c r="B1" s="3" t="s">
        <v>1</v>
      </c>
      <c r="C1" s="18" t="s">
        <v>96</v>
      </c>
      <c r="D1" s="16" t="s">
        <v>61</v>
      </c>
      <c r="E1" s="9" t="s">
        <v>51</v>
      </c>
      <c r="F1" s="11" t="s">
        <v>58</v>
      </c>
      <c r="G1" s="11" t="s">
        <v>57</v>
      </c>
      <c r="H1" s="11" t="s">
        <v>59</v>
      </c>
      <c r="I1" s="11" t="s">
        <v>100</v>
      </c>
      <c r="J1" s="16" t="s">
        <v>62</v>
      </c>
      <c r="K1" s="9" t="s">
        <v>51</v>
      </c>
      <c r="L1" s="11" t="s">
        <v>58</v>
      </c>
      <c r="M1" s="11" t="s">
        <v>57</v>
      </c>
      <c r="N1" s="11" t="s">
        <v>59</v>
      </c>
      <c r="O1" s="11" t="s">
        <v>100</v>
      </c>
      <c r="P1" s="16" t="s">
        <v>63</v>
      </c>
      <c r="Q1" s="9" t="s">
        <v>51</v>
      </c>
      <c r="R1" s="11" t="s">
        <v>58</v>
      </c>
      <c r="S1" s="11" t="s">
        <v>57</v>
      </c>
      <c r="T1" s="11" t="s">
        <v>59</v>
      </c>
      <c r="U1" s="11" t="s">
        <v>100</v>
      </c>
      <c r="V1" s="16" t="s">
        <v>64</v>
      </c>
      <c r="W1" s="9" t="s">
        <v>51</v>
      </c>
      <c r="X1" s="11" t="s">
        <v>58</v>
      </c>
      <c r="Y1" s="11" t="s">
        <v>57</v>
      </c>
      <c r="Z1" s="11" t="s">
        <v>59</v>
      </c>
      <c r="AA1" s="11" t="s">
        <v>100</v>
      </c>
      <c r="AB1" s="16" t="s">
        <v>65</v>
      </c>
      <c r="AC1" s="9" t="s">
        <v>51</v>
      </c>
      <c r="AD1" s="11" t="s">
        <v>58</v>
      </c>
      <c r="AE1" s="11" t="s">
        <v>57</v>
      </c>
      <c r="AF1" s="11" t="s">
        <v>59</v>
      </c>
      <c r="AG1" s="11" t="s">
        <v>100</v>
      </c>
      <c r="AH1" s="16" t="s">
        <v>66</v>
      </c>
      <c r="AI1" s="9" t="s">
        <v>51</v>
      </c>
      <c r="AJ1" s="11" t="s">
        <v>58</v>
      </c>
      <c r="AK1" s="11" t="s">
        <v>57</v>
      </c>
      <c r="AL1" s="11" t="s">
        <v>59</v>
      </c>
      <c r="AM1" s="11" t="s">
        <v>100</v>
      </c>
      <c r="AN1" s="16" t="s">
        <v>67</v>
      </c>
      <c r="AO1" s="9" t="s">
        <v>51</v>
      </c>
      <c r="AP1" s="11" t="s">
        <v>58</v>
      </c>
      <c r="AQ1" s="11" t="s">
        <v>57</v>
      </c>
      <c r="AR1" s="11" t="s">
        <v>59</v>
      </c>
      <c r="AS1" s="11" t="s">
        <v>100</v>
      </c>
      <c r="AT1" s="16" t="s">
        <v>68</v>
      </c>
      <c r="AU1" s="9" t="s">
        <v>51</v>
      </c>
      <c r="AV1" s="11" t="s">
        <v>58</v>
      </c>
      <c r="AW1" s="11" t="s">
        <v>57</v>
      </c>
      <c r="AX1" s="11" t="s">
        <v>59</v>
      </c>
      <c r="AY1" s="11" t="s">
        <v>100</v>
      </c>
      <c r="AZ1" s="16" t="s">
        <v>69</v>
      </c>
      <c r="BA1" s="9" t="s">
        <v>51</v>
      </c>
      <c r="BB1" s="11" t="s">
        <v>58</v>
      </c>
      <c r="BC1" s="11" t="s">
        <v>57</v>
      </c>
      <c r="BD1" s="11" t="s">
        <v>59</v>
      </c>
      <c r="BE1" s="11" t="s">
        <v>100</v>
      </c>
      <c r="BF1" s="16" t="s">
        <v>70</v>
      </c>
      <c r="BG1" s="9" t="s">
        <v>51</v>
      </c>
      <c r="BH1" s="11" t="s">
        <v>58</v>
      </c>
      <c r="BI1" s="11" t="s">
        <v>57</v>
      </c>
      <c r="BJ1" s="11" t="s">
        <v>59</v>
      </c>
      <c r="BK1" s="11" t="s">
        <v>100</v>
      </c>
      <c r="BL1" s="16" t="s">
        <v>71</v>
      </c>
      <c r="BM1" s="9" t="s">
        <v>51</v>
      </c>
      <c r="BN1" s="11" t="s">
        <v>58</v>
      </c>
      <c r="BO1" s="11" t="s">
        <v>57</v>
      </c>
      <c r="BP1" s="11" t="s">
        <v>59</v>
      </c>
      <c r="BQ1" s="11" t="s">
        <v>100</v>
      </c>
      <c r="BR1" s="16" t="s">
        <v>72</v>
      </c>
      <c r="BS1" s="9" t="s">
        <v>51</v>
      </c>
      <c r="BT1" s="11" t="s">
        <v>58</v>
      </c>
      <c r="BU1" s="11" t="s">
        <v>57</v>
      </c>
      <c r="BV1" s="11" t="s">
        <v>59</v>
      </c>
      <c r="BW1" s="11" t="s">
        <v>100</v>
      </c>
      <c r="BX1" s="16" t="s">
        <v>73</v>
      </c>
      <c r="BY1" s="9" t="s">
        <v>51</v>
      </c>
      <c r="BZ1" s="11" t="s">
        <v>58</v>
      </c>
      <c r="CA1" s="11" t="s">
        <v>57</v>
      </c>
      <c r="CB1" s="11" t="s">
        <v>59</v>
      </c>
      <c r="CC1" s="11" t="s">
        <v>100</v>
      </c>
      <c r="CD1" s="16" t="s">
        <v>74</v>
      </c>
      <c r="CE1" s="9" t="s">
        <v>51</v>
      </c>
      <c r="CF1" s="11" t="s">
        <v>58</v>
      </c>
      <c r="CG1" s="11" t="s">
        <v>57</v>
      </c>
      <c r="CH1" s="11" t="s">
        <v>59</v>
      </c>
      <c r="CI1" s="11" t="s">
        <v>100</v>
      </c>
      <c r="CJ1" s="16" t="s">
        <v>75</v>
      </c>
      <c r="CK1" s="9" t="s">
        <v>51</v>
      </c>
      <c r="CL1" s="11" t="s">
        <v>58</v>
      </c>
      <c r="CM1" s="11" t="s">
        <v>57</v>
      </c>
      <c r="CN1" s="11" t="s">
        <v>59</v>
      </c>
      <c r="CO1" s="11" t="s">
        <v>100</v>
      </c>
      <c r="CP1" s="16" t="s">
        <v>76</v>
      </c>
      <c r="CQ1" s="9" t="s">
        <v>51</v>
      </c>
      <c r="CR1" s="11" t="s">
        <v>58</v>
      </c>
      <c r="CS1" s="11" t="s">
        <v>57</v>
      </c>
      <c r="CT1" s="11" t="s">
        <v>59</v>
      </c>
      <c r="CU1" s="11" t="s">
        <v>100</v>
      </c>
      <c r="CV1" s="16" t="s">
        <v>77</v>
      </c>
      <c r="CW1" s="9" t="s">
        <v>51</v>
      </c>
      <c r="CX1" s="11" t="s">
        <v>58</v>
      </c>
      <c r="CY1" s="11" t="s">
        <v>57</v>
      </c>
      <c r="CZ1" s="11" t="s">
        <v>59</v>
      </c>
      <c r="DA1" s="11" t="s">
        <v>100</v>
      </c>
      <c r="DB1" s="16" t="s">
        <v>78</v>
      </c>
      <c r="DC1" s="9" t="s">
        <v>51</v>
      </c>
      <c r="DD1" s="11" t="s">
        <v>58</v>
      </c>
      <c r="DE1" s="11" t="s">
        <v>57</v>
      </c>
      <c r="DF1" s="11" t="s">
        <v>59</v>
      </c>
      <c r="DG1" s="11" t="s">
        <v>100</v>
      </c>
      <c r="DH1" s="16" t="s">
        <v>79</v>
      </c>
      <c r="DI1" s="9" t="s">
        <v>51</v>
      </c>
      <c r="DJ1" s="11" t="s">
        <v>58</v>
      </c>
      <c r="DK1" s="11" t="s">
        <v>57</v>
      </c>
      <c r="DL1" s="11" t="s">
        <v>59</v>
      </c>
      <c r="DM1" s="11" t="s">
        <v>100</v>
      </c>
      <c r="DN1" s="16" t="s">
        <v>80</v>
      </c>
      <c r="DO1" s="9" t="s">
        <v>51</v>
      </c>
      <c r="DP1" s="11" t="s">
        <v>58</v>
      </c>
      <c r="DQ1" s="11" t="s">
        <v>57</v>
      </c>
      <c r="DR1" s="11" t="s">
        <v>59</v>
      </c>
      <c r="DS1" s="11" t="s">
        <v>60</v>
      </c>
      <c r="DT1" s="16" t="s">
        <v>81</v>
      </c>
      <c r="DU1" s="9" t="s">
        <v>51</v>
      </c>
      <c r="DV1" s="11" t="s">
        <v>58</v>
      </c>
      <c r="DW1" s="11" t="s">
        <v>57</v>
      </c>
      <c r="DX1" s="11" t="s">
        <v>59</v>
      </c>
      <c r="DY1" s="11" t="s">
        <v>60</v>
      </c>
      <c r="DZ1" s="16" t="s">
        <v>82</v>
      </c>
      <c r="EA1" s="9" t="s">
        <v>51</v>
      </c>
      <c r="EB1" s="11" t="s">
        <v>58</v>
      </c>
      <c r="EC1" s="11" t="s">
        <v>57</v>
      </c>
      <c r="ED1" s="11" t="s">
        <v>59</v>
      </c>
      <c r="EE1" s="11" t="s">
        <v>60</v>
      </c>
      <c r="EF1" s="16" t="s">
        <v>83</v>
      </c>
      <c r="EG1" s="9" t="s">
        <v>51</v>
      </c>
      <c r="EH1" s="11" t="s">
        <v>58</v>
      </c>
      <c r="EI1" s="11" t="s">
        <v>57</v>
      </c>
      <c r="EJ1" s="11" t="s">
        <v>59</v>
      </c>
      <c r="EK1" s="11" t="s">
        <v>60</v>
      </c>
      <c r="EL1" s="16" t="s">
        <v>84</v>
      </c>
      <c r="EM1" s="9" t="s">
        <v>51</v>
      </c>
      <c r="EN1" s="11" t="s">
        <v>58</v>
      </c>
      <c r="EO1" s="11" t="s">
        <v>57</v>
      </c>
      <c r="EP1" s="11" t="s">
        <v>59</v>
      </c>
      <c r="EQ1" s="11" t="s">
        <v>60</v>
      </c>
      <c r="ER1" s="16" t="s">
        <v>85</v>
      </c>
      <c r="ES1" s="9" t="s">
        <v>51</v>
      </c>
      <c r="ET1" s="11" t="s">
        <v>58</v>
      </c>
      <c r="EU1" s="11" t="s">
        <v>57</v>
      </c>
      <c r="EV1" s="11" t="s">
        <v>59</v>
      </c>
      <c r="EW1" s="11" t="s">
        <v>60</v>
      </c>
      <c r="EX1" s="16" t="s">
        <v>86</v>
      </c>
      <c r="EY1" s="9" t="s">
        <v>51</v>
      </c>
      <c r="EZ1" s="11" t="s">
        <v>58</v>
      </c>
      <c r="FA1" s="11" t="s">
        <v>57</v>
      </c>
      <c r="FB1" s="11" t="s">
        <v>59</v>
      </c>
      <c r="FC1" s="11" t="s">
        <v>60</v>
      </c>
      <c r="FD1" s="16" t="s">
        <v>87</v>
      </c>
      <c r="FE1" s="9" t="s">
        <v>51</v>
      </c>
      <c r="FF1" s="11" t="s">
        <v>58</v>
      </c>
      <c r="FG1" s="11" t="s">
        <v>57</v>
      </c>
      <c r="FH1" s="11" t="s">
        <v>59</v>
      </c>
      <c r="FI1" s="11" t="s">
        <v>60</v>
      </c>
      <c r="FJ1" s="16" t="s">
        <v>88</v>
      </c>
      <c r="FK1" s="9" t="s">
        <v>51</v>
      </c>
      <c r="FL1" s="11" t="s">
        <v>58</v>
      </c>
      <c r="FM1" s="11" t="s">
        <v>57</v>
      </c>
      <c r="FN1" s="11" t="s">
        <v>59</v>
      </c>
      <c r="FO1" s="11" t="s">
        <v>60</v>
      </c>
      <c r="FP1" s="16" t="s">
        <v>89</v>
      </c>
      <c r="FQ1" s="9" t="s">
        <v>51</v>
      </c>
      <c r="FR1" s="11" t="s">
        <v>58</v>
      </c>
      <c r="FS1" s="11" t="s">
        <v>57</v>
      </c>
      <c r="FT1" s="11" t="s">
        <v>59</v>
      </c>
      <c r="FU1" s="11" t="s">
        <v>60</v>
      </c>
      <c r="FV1" s="16" t="s">
        <v>90</v>
      </c>
      <c r="FW1" s="9" t="s">
        <v>51</v>
      </c>
      <c r="FX1" s="11" t="s">
        <v>58</v>
      </c>
      <c r="FY1" s="11" t="s">
        <v>57</v>
      </c>
      <c r="FZ1" s="11" t="s">
        <v>59</v>
      </c>
      <c r="GA1" s="11" t="s">
        <v>60</v>
      </c>
      <c r="GB1" s="16" t="s">
        <v>91</v>
      </c>
      <c r="GC1" s="9" t="s">
        <v>51</v>
      </c>
      <c r="GD1" s="11" t="s">
        <v>58</v>
      </c>
      <c r="GE1" s="11" t="s">
        <v>57</v>
      </c>
      <c r="GF1" s="11" t="s">
        <v>59</v>
      </c>
      <c r="GG1" s="11" t="s">
        <v>60</v>
      </c>
      <c r="GH1" s="16" t="s">
        <v>92</v>
      </c>
      <c r="GI1" s="9" t="s">
        <v>51</v>
      </c>
      <c r="GJ1" s="11" t="s">
        <v>58</v>
      </c>
      <c r="GK1" s="11" t="s">
        <v>57</v>
      </c>
      <c r="GL1" s="11" t="s">
        <v>59</v>
      </c>
      <c r="GM1" s="11" t="s">
        <v>60</v>
      </c>
      <c r="GN1" s="16" t="s">
        <v>93</v>
      </c>
      <c r="GO1" s="9" t="s">
        <v>51</v>
      </c>
      <c r="GP1" s="11" t="s">
        <v>58</v>
      </c>
      <c r="GQ1" s="11" t="s">
        <v>57</v>
      </c>
      <c r="GR1" s="11" t="s">
        <v>59</v>
      </c>
      <c r="GS1" s="11" t="s">
        <v>60</v>
      </c>
      <c r="GT1" s="16" t="s">
        <v>94</v>
      </c>
      <c r="GU1" s="9" t="s">
        <v>51</v>
      </c>
      <c r="GV1" s="11" t="s">
        <v>58</v>
      </c>
      <c r="GW1" s="11" t="s">
        <v>57</v>
      </c>
      <c r="GX1" s="11" t="s">
        <v>59</v>
      </c>
      <c r="GY1" s="11" t="s">
        <v>60</v>
      </c>
      <c r="GZ1" s="16" t="s">
        <v>95</v>
      </c>
      <c r="HA1" s="9" t="s">
        <v>51</v>
      </c>
      <c r="HB1" s="11" t="s">
        <v>58</v>
      </c>
      <c r="HC1" s="11" t="s">
        <v>57</v>
      </c>
      <c r="HD1" s="11" t="s">
        <v>59</v>
      </c>
      <c r="HE1" s="11" t="s">
        <v>60</v>
      </c>
      <c r="HF1" s="17" t="s">
        <v>54</v>
      </c>
      <c r="HG1" s="16" t="s">
        <v>61</v>
      </c>
      <c r="HH1" s="9" t="s">
        <v>51</v>
      </c>
      <c r="HI1" s="11" t="s">
        <v>52</v>
      </c>
      <c r="HJ1" s="11" t="s">
        <v>55</v>
      </c>
      <c r="HK1" s="11" t="s">
        <v>56</v>
      </c>
      <c r="HL1" s="11" t="s">
        <v>53</v>
      </c>
      <c r="HM1" s="16" t="s">
        <v>62</v>
      </c>
      <c r="HN1" s="9" t="s">
        <v>51</v>
      </c>
      <c r="HO1" s="11" t="s">
        <v>52</v>
      </c>
      <c r="HP1" s="11" t="s">
        <v>55</v>
      </c>
      <c r="HQ1" s="11" t="s">
        <v>56</v>
      </c>
      <c r="HR1" s="11" t="s">
        <v>53</v>
      </c>
      <c r="HS1" s="16" t="s">
        <v>63</v>
      </c>
      <c r="HT1" s="9" t="s">
        <v>51</v>
      </c>
      <c r="HU1" s="11" t="s">
        <v>52</v>
      </c>
      <c r="HV1" s="11" t="s">
        <v>55</v>
      </c>
      <c r="HW1" s="11" t="s">
        <v>56</v>
      </c>
      <c r="HX1" s="11" t="s">
        <v>53</v>
      </c>
      <c r="HY1" s="16" t="s">
        <v>64</v>
      </c>
      <c r="HZ1" s="9" t="s">
        <v>51</v>
      </c>
      <c r="IA1" s="11" t="s">
        <v>52</v>
      </c>
      <c r="IB1" s="11" t="s">
        <v>55</v>
      </c>
      <c r="IC1" s="11" t="s">
        <v>56</v>
      </c>
      <c r="ID1" s="11" t="s">
        <v>53</v>
      </c>
      <c r="IE1" s="16" t="s">
        <v>65</v>
      </c>
      <c r="IF1" s="9" t="s">
        <v>51</v>
      </c>
      <c r="IG1" s="11" t="s">
        <v>52</v>
      </c>
      <c r="IH1" s="11" t="s">
        <v>55</v>
      </c>
      <c r="II1" s="11" t="s">
        <v>56</v>
      </c>
      <c r="IJ1" s="11" t="s">
        <v>53</v>
      </c>
      <c r="IK1" s="16" t="s">
        <v>66</v>
      </c>
      <c r="IL1" s="9" t="s">
        <v>51</v>
      </c>
      <c r="IM1" s="11" t="s">
        <v>52</v>
      </c>
      <c r="IN1" s="11" t="s">
        <v>55</v>
      </c>
      <c r="IO1" s="11" t="s">
        <v>56</v>
      </c>
      <c r="IP1" s="11" t="s">
        <v>53</v>
      </c>
      <c r="IQ1" s="16" t="s">
        <v>67</v>
      </c>
      <c r="IR1" s="9" t="s">
        <v>51</v>
      </c>
      <c r="IS1" s="11" t="s">
        <v>52</v>
      </c>
      <c r="IT1" s="11" t="s">
        <v>55</v>
      </c>
      <c r="IU1" s="11" t="s">
        <v>56</v>
      </c>
      <c r="IV1" s="11" t="s">
        <v>53</v>
      </c>
      <c r="IW1" s="16" t="s">
        <v>68</v>
      </c>
      <c r="IX1" s="9" t="s">
        <v>51</v>
      </c>
      <c r="IY1" s="11" t="s">
        <v>52</v>
      </c>
      <c r="IZ1" s="11" t="s">
        <v>55</v>
      </c>
      <c r="JA1" s="11" t="s">
        <v>56</v>
      </c>
      <c r="JB1" s="11" t="s">
        <v>53</v>
      </c>
      <c r="JC1" s="16" t="s">
        <v>69</v>
      </c>
      <c r="JD1" s="9" t="s">
        <v>51</v>
      </c>
      <c r="JE1" s="11" t="s">
        <v>52</v>
      </c>
      <c r="JF1" s="11" t="s">
        <v>55</v>
      </c>
      <c r="JG1" s="11" t="s">
        <v>56</v>
      </c>
      <c r="JH1" s="11" t="s">
        <v>53</v>
      </c>
      <c r="JI1" s="16" t="s">
        <v>70</v>
      </c>
      <c r="JJ1" s="9" t="s">
        <v>51</v>
      </c>
      <c r="JK1" s="11" t="s">
        <v>52</v>
      </c>
      <c r="JL1" s="11" t="s">
        <v>55</v>
      </c>
      <c r="JM1" s="11" t="s">
        <v>56</v>
      </c>
      <c r="JN1" s="11" t="s">
        <v>53</v>
      </c>
      <c r="JO1" s="16" t="s">
        <v>71</v>
      </c>
      <c r="JP1" s="9" t="s">
        <v>51</v>
      </c>
      <c r="JQ1" s="11" t="s">
        <v>52</v>
      </c>
      <c r="JR1" s="11" t="s">
        <v>55</v>
      </c>
      <c r="JS1" s="11" t="s">
        <v>56</v>
      </c>
      <c r="JT1" s="11" t="s">
        <v>53</v>
      </c>
      <c r="JU1" s="16" t="s">
        <v>72</v>
      </c>
      <c r="JV1" s="9" t="s">
        <v>51</v>
      </c>
      <c r="JW1" s="11" t="s">
        <v>52</v>
      </c>
      <c r="JX1" s="11" t="s">
        <v>55</v>
      </c>
      <c r="JY1" s="11" t="s">
        <v>56</v>
      </c>
      <c r="JZ1" s="11" t="s">
        <v>53</v>
      </c>
      <c r="KA1" s="16" t="s">
        <v>73</v>
      </c>
      <c r="KB1" s="9" t="s">
        <v>51</v>
      </c>
      <c r="KC1" s="11" t="s">
        <v>52</v>
      </c>
      <c r="KD1" s="11" t="s">
        <v>55</v>
      </c>
      <c r="KE1" s="11" t="s">
        <v>56</v>
      </c>
      <c r="KF1" s="11" t="s">
        <v>53</v>
      </c>
      <c r="KG1" s="16" t="s">
        <v>74</v>
      </c>
      <c r="KH1" s="9" t="s">
        <v>51</v>
      </c>
      <c r="KI1" s="11" t="s">
        <v>52</v>
      </c>
      <c r="KJ1" s="11" t="s">
        <v>55</v>
      </c>
      <c r="KK1" s="11" t="s">
        <v>56</v>
      </c>
      <c r="KL1" s="11" t="s">
        <v>53</v>
      </c>
      <c r="KM1" s="16" t="s">
        <v>75</v>
      </c>
      <c r="KN1" s="9" t="s">
        <v>51</v>
      </c>
      <c r="KO1" s="11" t="s">
        <v>52</v>
      </c>
      <c r="KP1" s="11" t="s">
        <v>55</v>
      </c>
      <c r="KQ1" s="11" t="s">
        <v>56</v>
      </c>
      <c r="KR1" s="11" t="s">
        <v>53</v>
      </c>
      <c r="KS1" s="16" t="s">
        <v>76</v>
      </c>
      <c r="KT1" s="9" t="s">
        <v>51</v>
      </c>
      <c r="KU1" s="11" t="s">
        <v>52</v>
      </c>
      <c r="KV1" s="11" t="s">
        <v>55</v>
      </c>
      <c r="KW1" s="11" t="s">
        <v>56</v>
      </c>
      <c r="KX1" s="11" t="s">
        <v>53</v>
      </c>
      <c r="KY1" s="16" t="s">
        <v>77</v>
      </c>
      <c r="KZ1" s="9" t="s">
        <v>51</v>
      </c>
      <c r="LA1" s="11" t="s">
        <v>52</v>
      </c>
      <c r="LB1" s="11" t="s">
        <v>55</v>
      </c>
      <c r="LC1" s="11" t="s">
        <v>56</v>
      </c>
      <c r="LD1" s="11" t="s">
        <v>53</v>
      </c>
      <c r="LE1" s="16" t="s">
        <v>78</v>
      </c>
      <c r="LF1" s="9" t="s">
        <v>51</v>
      </c>
      <c r="LG1" s="11" t="s">
        <v>52</v>
      </c>
      <c r="LH1" s="11" t="s">
        <v>55</v>
      </c>
      <c r="LI1" s="11" t="s">
        <v>56</v>
      </c>
      <c r="LJ1" s="11" t="s">
        <v>53</v>
      </c>
      <c r="LK1" s="16" t="s">
        <v>79</v>
      </c>
      <c r="LL1" s="9" t="s">
        <v>51</v>
      </c>
      <c r="LM1" s="11" t="s">
        <v>52</v>
      </c>
      <c r="LN1" s="11" t="s">
        <v>55</v>
      </c>
      <c r="LO1" s="11" t="s">
        <v>56</v>
      </c>
      <c r="LP1" s="11" t="s">
        <v>53</v>
      </c>
      <c r="LQ1" s="16" t="s">
        <v>80</v>
      </c>
      <c r="LR1" s="9" t="s">
        <v>51</v>
      </c>
      <c r="LS1" s="11" t="s">
        <v>52</v>
      </c>
      <c r="LT1" s="11" t="s">
        <v>55</v>
      </c>
      <c r="LU1" s="11" t="s">
        <v>56</v>
      </c>
      <c r="LV1" s="11" t="s">
        <v>53</v>
      </c>
      <c r="LW1" s="16" t="s">
        <v>81</v>
      </c>
      <c r="LX1" s="9" t="s">
        <v>51</v>
      </c>
      <c r="LY1" s="11" t="s">
        <v>52</v>
      </c>
      <c r="LZ1" s="11" t="s">
        <v>55</v>
      </c>
      <c r="MA1" s="11" t="s">
        <v>56</v>
      </c>
      <c r="MB1" s="11" t="s">
        <v>53</v>
      </c>
      <c r="MC1" s="16" t="s">
        <v>82</v>
      </c>
      <c r="MD1" s="9" t="s">
        <v>51</v>
      </c>
      <c r="ME1" s="11" t="s">
        <v>52</v>
      </c>
      <c r="MF1" s="11" t="s">
        <v>55</v>
      </c>
      <c r="MG1" s="11" t="s">
        <v>56</v>
      </c>
      <c r="MH1" s="11" t="s">
        <v>53</v>
      </c>
      <c r="MI1" s="16" t="s">
        <v>83</v>
      </c>
      <c r="MJ1" s="9" t="s">
        <v>51</v>
      </c>
      <c r="MK1" s="11" t="s">
        <v>52</v>
      </c>
      <c r="ML1" s="11" t="s">
        <v>55</v>
      </c>
      <c r="MM1" s="11" t="s">
        <v>56</v>
      </c>
      <c r="MN1" s="11" t="s">
        <v>53</v>
      </c>
      <c r="MO1" s="16" t="s">
        <v>84</v>
      </c>
      <c r="MP1" s="9" t="s">
        <v>51</v>
      </c>
      <c r="MQ1" s="11" t="s">
        <v>52</v>
      </c>
      <c r="MR1" s="11" t="s">
        <v>55</v>
      </c>
      <c r="MS1" s="11" t="s">
        <v>56</v>
      </c>
      <c r="MT1" s="11" t="s">
        <v>53</v>
      </c>
      <c r="MU1" s="16" t="s">
        <v>85</v>
      </c>
      <c r="MV1" s="9" t="s">
        <v>51</v>
      </c>
      <c r="MW1" s="11" t="s">
        <v>52</v>
      </c>
      <c r="MX1" s="11" t="s">
        <v>55</v>
      </c>
      <c r="MY1" s="11" t="s">
        <v>56</v>
      </c>
      <c r="MZ1" s="11" t="s">
        <v>53</v>
      </c>
      <c r="NA1" s="16" t="s">
        <v>86</v>
      </c>
      <c r="NB1" s="9" t="s">
        <v>51</v>
      </c>
      <c r="NC1" s="11" t="s">
        <v>52</v>
      </c>
      <c r="ND1" s="11" t="s">
        <v>55</v>
      </c>
      <c r="NE1" s="11" t="s">
        <v>56</v>
      </c>
      <c r="NF1" s="11" t="s">
        <v>53</v>
      </c>
      <c r="NG1" s="16" t="s">
        <v>87</v>
      </c>
      <c r="NH1" s="9" t="s">
        <v>51</v>
      </c>
      <c r="NI1" s="11" t="s">
        <v>52</v>
      </c>
      <c r="NJ1" s="11" t="s">
        <v>55</v>
      </c>
      <c r="NK1" s="11" t="s">
        <v>56</v>
      </c>
      <c r="NL1" s="11" t="s">
        <v>53</v>
      </c>
      <c r="NM1" s="16" t="s">
        <v>88</v>
      </c>
      <c r="NN1" s="9" t="s">
        <v>51</v>
      </c>
      <c r="NO1" s="11" t="s">
        <v>52</v>
      </c>
      <c r="NP1" s="11" t="s">
        <v>55</v>
      </c>
      <c r="NQ1" s="11" t="s">
        <v>56</v>
      </c>
      <c r="NR1" s="11" t="s">
        <v>53</v>
      </c>
      <c r="NS1" s="16" t="s">
        <v>89</v>
      </c>
      <c r="NT1" s="9" t="s">
        <v>51</v>
      </c>
      <c r="NU1" s="11" t="s">
        <v>52</v>
      </c>
      <c r="NV1" s="11" t="s">
        <v>55</v>
      </c>
      <c r="NW1" s="11" t="s">
        <v>56</v>
      </c>
      <c r="NX1" s="11" t="s">
        <v>53</v>
      </c>
      <c r="NY1" s="16" t="s">
        <v>90</v>
      </c>
      <c r="NZ1" s="9" t="s">
        <v>51</v>
      </c>
      <c r="OA1" s="11" t="s">
        <v>52</v>
      </c>
      <c r="OB1" s="11" t="s">
        <v>55</v>
      </c>
      <c r="OC1" s="11" t="s">
        <v>56</v>
      </c>
      <c r="OD1" s="11" t="s">
        <v>53</v>
      </c>
      <c r="OE1" s="16" t="s">
        <v>91</v>
      </c>
      <c r="OF1" s="9" t="s">
        <v>51</v>
      </c>
      <c r="OG1" s="11" t="s">
        <v>52</v>
      </c>
      <c r="OH1" s="11" t="s">
        <v>55</v>
      </c>
      <c r="OI1" s="11" t="s">
        <v>56</v>
      </c>
      <c r="OJ1" s="11" t="s">
        <v>53</v>
      </c>
      <c r="OK1" s="16" t="s">
        <v>92</v>
      </c>
      <c r="OL1" s="9" t="s">
        <v>51</v>
      </c>
      <c r="OM1" s="11" t="s">
        <v>52</v>
      </c>
      <c r="ON1" s="11" t="s">
        <v>55</v>
      </c>
      <c r="OO1" s="11" t="s">
        <v>56</v>
      </c>
      <c r="OP1" s="11" t="s">
        <v>53</v>
      </c>
      <c r="OQ1" s="16" t="s">
        <v>93</v>
      </c>
      <c r="OR1" s="9" t="s">
        <v>51</v>
      </c>
      <c r="OS1" s="11" t="s">
        <v>52</v>
      </c>
      <c r="OT1" s="11" t="s">
        <v>55</v>
      </c>
      <c r="OU1" s="11" t="s">
        <v>56</v>
      </c>
      <c r="OV1" s="11" t="s">
        <v>53</v>
      </c>
      <c r="OW1" s="16" t="s">
        <v>94</v>
      </c>
      <c r="OX1" s="9" t="s">
        <v>51</v>
      </c>
      <c r="OY1" s="11" t="s">
        <v>52</v>
      </c>
      <c r="OZ1" s="11" t="s">
        <v>55</v>
      </c>
      <c r="PA1" s="11" t="s">
        <v>56</v>
      </c>
      <c r="PB1" s="11" t="s">
        <v>53</v>
      </c>
      <c r="PC1" s="16" t="s">
        <v>95</v>
      </c>
      <c r="PD1" s="9" t="s">
        <v>51</v>
      </c>
      <c r="PE1" s="11" t="s">
        <v>52</v>
      </c>
      <c r="PF1" s="11" t="s">
        <v>55</v>
      </c>
      <c r="PG1" s="11" t="s">
        <v>56</v>
      </c>
      <c r="PH1" s="11" t="s">
        <v>53</v>
      </c>
    </row>
    <row r="2" spans="1:424" ht="52.8">
      <c r="A2" s="106" t="str">
        <f>【総額及び平均額】賃上げ支援事業実績報告書!$E4</f>
        <v/>
      </c>
      <c r="B2" s="106" t="str">
        <f>【総額及び平均額】賃上げ支援事業実績報告書!$E5</f>
        <v/>
      </c>
      <c r="C2" s="19"/>
      <c r="D2" s="10" t="e">
        <f>【総額及び平均額】賃上げ支援事業実績報告書!#REF!</f>
        <v>#REF!</v>
      </c>
      <c r="E2" s="10" t="str">
        <f>【総額及び平均額】賃上げ支援事業実績報告書!$B10</f>
        <v>①対象人数
（常勤換算数）</v>
      </c>
      <c r="F2" s="10">
        <f>【総額及び平均額】賃上げ支援事業実績報告書!$B11</f>
        <v>0</v>
      </c>
      <c r="G2" s="10">
        <f>【総額及び平均額】賃上げ支援事業実績報告書!$B14</f>
        <v>0</v>
      </c>
      <c r="H2" s="10" t="e">
        <f>【総額及び平均額】賃上げ支援事業実績報告書!#REF!</f>
        <v>#REF!</v>
      </c>
      <c r="I2" s="10">
        <f>【総額及び平均額】賃上げ支援事業実績報告書!$B15</f>
        <v>0</v>
      </c>
      <c r="J2" s="10" t="e">
        <f>【総額及び平均額】賃上げ支援事業実績報告書!#REF!</f>
        <v>#REF!</v>
      </c>
      <c r="K2" s="10" t="e">
        <f>【総額及び平均額】賃上げ支援事業実績報告書!#REF!</f>
        <v>#REF!</v>
      </c>
      <c r="L2" s="10" t="e">
        <f>【総額及び平均額】賃上げ支援事業実績報告書!#REF!</f>
        <v>#REF!</v>
      </c>
      <c r="M2" s="10" t="e">
        <f>【総額及び平均額】賃上げ支援事業実績報告書!#REF!</f>
        <v>#REF!</v>
      </c>
      <c r="N2" s="10" t="e">
        <f>【総額及び平均額】賃上げ支援事業実績報告書!#REF!</f>
        <v>#REF!</v>
      </c>
      <c r="O2" s="10" t="e">
        <f>【総額及び平均額】賃上げ支援事業実績報告書!#REF!</f>
        <v>#REF!</v>
      </c>
      <c r="P2" s="10" t="e">
        <f>【総額及び平均額】賃上げ支援事業実績報告書!#REF!</f>
        <v>#REF!</v>
      </c>
      <c r="Q2" s="10" t="e">
        <f>【総額及び平均額】賃上げ支援事業実績報告書!#REF!</f>
        <v>#REF!</v>
      </c>
      <c r="R2" s="10" t="e">
        <f>【総額及び平均額】賃上げ支援事業実績報告書!#REF!</f>
        <v>#REF!</v>
      </c>
      <c r="S2" s="10" t="e">
        <f>【総額及び平均額】賃上げ支援事業実績報告書!#REF!</f>
        <v>#REF!</v>
      </c>
      <c r="T2" s="10" t="e">
        <f>【総額及び平均額】賃上げ支援事業実績報告書!#REF!</f>
        <v>#REF!</v>
      </c>
      <c r="U2" s="10" t="e">
        <f>【総額及び平均額】賃上げ支援事業実績報告書!#REF!</f>
        <v>#REF!</v>
      </c>
      <c r="V2" s="10" t="e">
        <f>【総額及び平均額】賃上げ支援事業実績報告書!#REF!</f>
        <v>#REF!</v>
      </c>
      <c r="W2" s="10" t="e">
        <f>【総額及び平均額】賃上げ支援事業実績報告書!#REF!</f>
        <v>#REF!</v>
      </c>
      <c r="X2" s="10" t="e">
        <f>【総額及び平均額】賃上げ支援事業実績報告書!#REF!</f>
        <v>#REF!</v>
      </c>
      <c r="Y2" s="10" t="e">
        <f>【総額及び平均額】賃上げ支援事業実績報告書!#REF!</f>
        <v>#REF!</v>
      </c>
      <c r="Z2" s="10" t="e">
        <f>【総額及び平均額】賃上げ支援事業実績報告書!#REF!</f>
        <v>#REF!</v>
      </c>
      <c r="AA2" s="10" t="e">
        <f>【総額及び平均額】賃上げ支援事業実績報告書!#REF!</f>
        <v>#REF!</v>
      </c>
      <c r="AB2" s="10" t="e">
        <f>【総額及び平均額】賃上げ支援事業実績報告書!#REF!</f>
        <v>#REF!</v>
      </c>
      <c r="AC2" s="10" t="e">
        <f>【総額及び平均額】賃上げ支援事業実績報告書!#REF!</f>
        <v>#REF!</v>
      </c>
      <c r="AD2" s="10" t="e">
        <f>【総額及び平均額】賃上げ支援事業実績報告書!#REF!</f>
        <v>#REF!</v>
      </c>
      <c r="AE2" s="10" t="e">
        <f>【総額及び平均額】賃上げ支援事業実績報告書!#REF!</f>
        <v>#REF!</v>
      </c>
      <c r="AF2" s="10" t="e">
        <f>【総額及び平均額】賃上げ支援事業実績報告書!#REF!</f>
        <v>#REF!</v>
      </c>
      <c r="AG2" s="10" t="e">
        <f>【総額及び平均額】賃上げ支援事業実績報告書!#REF!</f>
        <v>#REF!</v>
      </c>
      <c r="AH2" s="10" t="e">
        <f>【総額及び平均額】賃上げ支援事業実績報告書!#REF!</f>
        <v>#REF!</v>
      </c>
      <c r="AI2" s="10" t="e">
        <f>【総額及び平均額】賃上げ支援事業実績報告書!#REF!</f>
        <v>#REF!</v>
      </c>
      <c r="AJ2" s="10" t="e">
        <f>【総額及び平均額】賃上げ支援事業実績報告書!#REF!</f>
        <v>#REF!</v>
      </c>
      <c r="AK2" s="10" t="e">
        <f>【総額及び平均額】賃上げ支援事業実績報告書!#REF!</f>
        <v>#REF!</v>
      </c>
      <c r="AL2" s="10" t="e">
        <f>【総額及び平均額】賃上げ支援事業実績報告書!#REF!</f>
        <v>#REF!</v>
      </c>
      <c r="AM2" s="10" t="e">
        <f>【総額及び平均額】賃上げ支援事業実績報告書!#REF!</f>
        <v>#REF!</v>
      </c>
      <c r="AN2" s="10" t="e">
        <f>【総額及び平均額】賃上げ支援事業実績報告書!#REF!</f>
        <v>#REF!</v>
      </c>
      <c r="AO2" s="10" t="e">
        <f>【総額及び平均額】賃上げ支援事業実績報告書!#REF!</f>
        <v>#REF!</v>
      </c>
      <c r="AP2" s="10" t="e">
        <f>【総額及び平均額】賃上げ支援事業実績報告書!#REF!</f>
        <v>#REF!</v>
      </c>
      <c r="AQ2" s="10" t="e">
        <f>【総額及び平均額】賃上げ支援事業実績報告書!#REF!</f>
        <v>#REF!</v>
      </c>
      <c r="AR2" s="10" t="e">
        <f>【総額及び平均額】賃上げ支援事業実績報告書!#REF!</f>
        <v>#REF!</v>
      </c>
      <c r="AS2" s="10" t="e">
        <f>【総額及び平均額】賃上げ支援事業実績報告書!#REF!</f>
        <v>#REF!</v>
      </c>
      <c r="AT2" s="10" t="e">
        <f>【総額及び平均額】賃上げ支援事業実績報告書!#REF!</f>
        <v>#REF!</v>
      </c>
      <c r="AU2" s="10" t="e">
        <f>【総額及び平均額】賃上げ支援事業実績報告書!#REF!</f>
        <v>#REF!</v>
      </c>
      <c r="AV2" s="10" t="e">
        <f>【総額及び平均額】賃上げ支援事業実績報告書!#REF!</f>
        <v>#REF!</v>
      </c>
      <c r="AW2" s="10" t="e">
        <f>【総額及び平均額】賃上げ支援事業実績報告書!#REF!</f>
        <v>#REF!</v>
      </c>
      <c r="AX2" s="10" t="e">
        <f>【総額及び平均額】賃上げ支援事業実績報告書!#REF!</f>
        <v>#REF!</v>
      </c>
      <c r="AY2" s="10" t="e">
        <f>【総額及び平均額】賃上げ支援事業実績報告書!#REF!</f>
        <v>#REF!</v>
      </c>
      <c r="AZ2" s="10" t="e">
        <f>【総額及び平均額】賃上げ支援事業実績報告書!#REF!</f>
        <v>#REF!</v>
      </c>
      <c r="BA2" s="10" t="e">
        <f>【総額及び平均額】賃上げ支援事業実績報告書!#REF!</f>
        <v>#REF!</v>
      </c>
      <c r="BB2" s="10" t="e">
        <f>【総額及び平均額】賃上げ支援事業実績報告書!#REF!</f>
        <v>#REF!</v>
      </c>
      <c r="BC2" s="10" t="e">
        <f>【総額及び平均額】賃上げ支援事業実績報告書!#REF!</f>
        <v>#REF!</v>
      </c>
      <c r="BD2" s="10" t="e">
        <f>【総額及び平均額】賃上げ支援事業実績報告書!#REF!</f>
        <v>#REF!</v>
      </c>
      <c r="BE2" s="10" t="e">
        <f>【総額及び平均額】賃上げ支援事業実績報告書!#REF!</f>
        <v>#REF!</v>
      </c>
      <c r="BF2" s="10" t="e">
        <f>【総額及び平均額】賃上げ支援事業実績報告書!#REF!</f>
        <v>#REF!</v>
      </c>
      <c r="BG2" s="10" t="e">
        <f>【総額及び平均額】賃上げ支援事業実績報告書!#REF!</f>
        <v>#REF!</v>
      </c>
      <c r="BH2" s="10" t="e">
        <f>【総額及び平均額】賃上げ支援事業実績報告書!#REF!</f>
        <v>#REF!</v>
      </c>
      <c r="BI2" s="10" t="e">
        <f>【総額及び平均額】賃上げ支援事業実績報告書!#REF!</f>
        <v>#REF!</v>
      </c>
      <c r="BJ2" s="10" t="e">
        <f>【総額及び平均額】賃上げ支援事業実績報告書!#REF!</f>
        <v>#REF!</v>
      </c>
      <c r="BK2" s="10" t="e">
        <f>【総額及び平均額】賃上げ支援事業実績報告書!#REF!</f>
        <v>#REF!</v>
      </c>
      <c r="BL2" s="10" t="e">
        <f>【総額及び平均額】賃上げ支援事業実績報告書!#REF!</f>
        <v>#REF!</v>
      </c>
      <c r="BM2" s="10" t="e">
        <f>【総額及び平均額】賃上げ支援事業実績報告書!#REF!</f>
        <v>#REF!</v>
      </c>
      <c r="BN2" s="10" t="e">
        <f>【総額及び平均額】賃上げ支援事業実績報告書!#REF!</f>
        <v>#REF!</v>
      </c>
      <c r="BO2" s="10" t="e">
        <f>【総額及び平均額】賃上げ支援事業実績報告書!#REF!</f>
        <v>#REF!</v>
      </c>
      <c r="BP2" s="10" t="e">
        <f>【総額及び平均額】賃上げ支援事業実績報告書!#REF!</f>
        <v>#REF!</v>
      </c>
      <c r="BQ2" s="10" t="e">
        <f>【総額及び平均額】賃上げ支援事業実績報告書!#REF!</f>
        <v>#REF!</v>
      </c>
      <c r="BR2" s="10" t="e">
        <f>【総額及び平均額】賃上げ支援事業実績報告書!#REF!</f>
        <v>#REF!</v>
      </c>
      <c r="BS2" s="10" t="e">
        <f>【総額及び平均額】賃上げ支援事業実績報告書!#REF!</f>
        <v>#REF!</v>
      </c>
      <c r="BT2" s="10" t="e">
        <f>【総額及び平均額】賃上げ支援事業実績報告書!#REF!</f>
        <v>#REF!</v>
      </c>
      <c r="BU2" s="10" t="e">
        <f>【総額及び平均額】賃上げ支援事業実績報告書!#REF!</f>
        <v>#REF!</v>
      </c>
      <c r="BV2" s="10" t="e">
        <f>【総額及び平均額】賃上げ支援事業実績報告書!#REF!</f>
        <v>#REF!</v>
      </c>
      <c r="BW2" s="10" t="e">
        <f>【総額及び平均額】賃上げ支援事業実績報告書!#REF!</f>
        <v>#REF!</v>
      </c>
      <c r="BX2" s="10" t="e">
        <f>【総額及び平均額】賃上げ支援事業実績報告書!#REF!</f>
        <v>#REF!</v>
      </c>
      <c r="BY2" s="10" t="e">
        <f>【総額及び平均額】賃上げ支援事業実績報告書!#REF!</f>
        <v>#REF!</v>
      </c>
      <c r="BZ2" s="10" t="e">
        <f>【総額及び平均額】賃上げ支援事業実績報告書!#REF!</f>
        <v>#REF!</v>
      </c>
      <c r="CA2" s="10" t="e">
        <f>【総額及び平均額】賃上げ支援事業実績報告書!#REF!</f>
        <v>#REF!</v>
      </c>
      <c r="CB2" s="10" t="e">
        <f>【総額及び平均額】賃上げ支援事業実績報告書!#REF!</f>
        <v>#REF!</v>
      </c>
      <c r="CC2" s="10" t="e">
        <f>【総額及び平均額】賃上げ支援事業実績報告書!#REF!</f>
        <v>#REF!</v>
      </c>
      <c r="CD2" s="10" t="e">
        <f>【総額及び平均額】賃上げ支援事業実績報告書!#REF!</f>
        <v>#REF!</v>
      </c>
      <c r="CE2" s="10" t="e">
        <f>【総額及び平均額】賃上げ支援事業実績報告書!#REF!</f>
        <v>#REF!</v>
      </c>
      <c r="CF2" s="10" t="e">
        <f>【総額及び平均額】賃上げ支援事業実績報告書!#REF!</f>
        <v>#REF!</v>
      </c>
      <c r="CG2" s="10" t="e">
        <f>【総額及び平均額】賃上げ支援事業実績報告書!#REF!</f>
        <v>#REF!</v>
      </c>
      <c r="CH2" s="10" t="e">
        <f>【総額及び平均額】賃上げ支援事業実績報告書!#REF!</f>
        <v>#REF!</v>
      </c>
      <c r="CI2" s="10" t="e">
        <f>【総額及び平均額】賃上げ支援事業実績報告書!#REF!</f>
        <v>#REF!</v>
      </c>
      <c r="CJ2" s="10" t="e">
        <f>【総額及び平均額】賃上げ支援事業実績報告書!#REF!</f>
        <v>#REF!</v>
      </c>
      <c r="CK2" s="10" t="e">
        <f>【総額及び平均額】賃上げ支援事業実績報告書!#REF!</f>
        <v>#REF!</v>
      </c>
      <c r="CL2" s="10" t="e">
        <f>【総額及び平均額】賃上げ支援事業実績報告書!#REF!</f>
        <v>#REF!</v>
      </c>
      <c r="CM2" s="10" t="e">
        <f>【総額及び平均額】賃上げ支援事業実績報告書!#REF!</f>
        <v>#REF!</v>
      </c>
      <c r="CN2" s="10" t="e">
        <f>【総額及び平均額】賃上げ支援事業実績報告書!#REF!</f>
        <v>#REF!</v>
      </c>
      <c r="CO2" s="10" t="e">
        <f>【総額及び平均額】賃上げ支援事業実績報告書!#REF!</f>
        <v>#REF!</v>
      </c>
      <c r="CP2" s="10" t="e">
        <f>【総額及び平均額】賃上げ支援事業実績報告書!#REF!</f>
        <v>#REF!</v>
      </c>
      <c r="CQ2" s="10" t="e">
        <f>【総額及び平均額】賃上げ支援事業実績報告書!#REF!</f>
        <v>#REF!</v>
      </c>
      <c r="CR2" s="10" t="e">
        <f>【総額及び平均額】賃上げ支援事業実績報告書!#REF!</f>
        <v>#REF!</v>
      </c>
      <c r="CS2" s="10" t="e">
        <f>【総額及び平均額】賃上げ支援事業実績報告書!#REF!</f>
        <v>#REF!</v>
      </c>
      <c r="CT2" s="10" t="e">
        <f>【総額及び平均額】賃上げ支援事業実績報告書!#REF!</f>
        <v>#REF!</v>
      </c>
      <c r="CU2" s="10" t="e">
        <f>【総額及び平均額】賃上げ支援事業実績報告書!#REF!</f>
        <v>#REF!</v>
      </c>
      <c r="CV2" s="10" t="e">
        <f>【総額及び平均額】賃上げ支援事業実績報告書!#REF!</f>
        <v>#REF!</v>
      </c>
      <c r="CW2" s="10" t="e">
        <f>【総額及び平均額】賃上げ支援事業実績報告書!#REF!</f>
        <v>#REF!</v>
      </c>
      <c r="CX2" s="10" t="e">
        <f>【総額及び平均額】賃上げ支援事業実績報告書!#REF!</f>
        <v>#REF!</v>
      </c>
      <c r="CY2" s="10" t="e">
        <f>【総額及び平均額】賃上げ支援事業実績報告書!#REF!</f>
        <v>#REF!</v>
      </c>
      <c r="CZ2" s="10" t="e">
        <f>【総額及び平均額】賃上げ支援事業実績報告書!#REF!</f>
        <v>#REF!</v>
      </c>
      <c r="DA2" s="10" t="e">
        <f>【総額及び平均額】賃上げ支援事業実績報告書!#REF!</f>
        <v>#REF!</v>
      </c>
      <c r="DB2" s="10" t="e">
        <f>【総額及び平均額】賃上げ支援事業実績報告書!#REF!</f>
        <v>#REF!</v>
      </c>
      <c r="DC2" s="10" t="e">
        <f>【総額及び平均額】賃上げ支援事業実績報告書!#REF!</f>
        <v>#REF!</v>
      </c>
      <c r="DD2" s="10" t="e">
        <f>【総額及び平均額】賃上げ支援事業実績報告書!#REF!</f>
        <v>#REF!</v>
      </c>
      <c r="DE2" s="10" t="e">
        <f>【総額及び平均額】賃上げ支援事業実績報告書!#REF!</f>
        <v>#REF!</v>
      </c>
      <c r="DF2" s="10" t="e">
        <f>【総額及び平均額】賃上げ支援事業実績報告書!#REF!</f>
        <v>#REF!</v>
      </c>
      <c r="DG2" s="10" t="e">
        <f>【総額及び平均額】賃上げ支援事業実績報告書!#REF!</f>
        <v>#REF!</v>
      </c>
      <c r="DH2" s="10" t="e">
        <f>【総額及び平均額】賃上げ支援事業実績報告書!#REF!</f>
        <v>#REF!</v>
      </c>
      <c r="DI2" s="10" t="e">
        <f>【総額及び平均額】賃上げ支援事業実績報告書!#REF!</f>
        <v>#REF!</v>
      </c>
      <c r="DJ2" s="10" t="e">
        <f>【総額及び平均額】賃上げ支援事業実績報告書!#REF!</f>
        <v>#REF!</v>
      </c>
      <c r="DK2" s="10" t="e">
        <f>【総額及び平均額】賃上げ支援事業実績報告書!#REF!</f>
        <v>#REF!</v>
      </c>
      <c r="DL2" s="10" t="e">
        <f>【総額及び平均額】賃上げ支援事業実績報告書!#REF!</f>
        <v>#REF!</v>
      </c>
      <c r="DM2" s="10" t="e">
        <f>【総額及び平均額】賃上げ支援事業実績報告書!#REF!</f>
        <v>#REF!</v>
      </c>
      <c r="DN2" s="10" t="e">
        <f>【総額及び平均額】賃上げ支援事業実績報告書!#REF!</f>
        <v>#REF!</v>
      </c>
      <c r="DO2" s="10" t="e">
        <f>【総額及び平均額】賃上げ支援事業実績報告書!#REF!</f>
        <v>#REF!</v>
      </c>
      <c r="DP2" s="10" t="e">
        <f>【総額及び平均額】賃上げ支援事業実績報告書!#REF!</f>
        <v>#REF!</v>
      </c>
      <c r="DQ2" s="10" t="e">
        <f>【総額及び平均額】賃上げ支援事業実績報告書!#REF!</f>
        <v>#REF!</v>
      </c>
      <c r="DR2" s="10" t="e">
        <f>【総額及び平均額】賃上げ支援事業実績報告書!#REF!</f>
        <v>#REF!</v>
      </c>
      <c r="DS2" s="10" t="e">
        <f>【総額及び平均額】賃上げ支援事業実績報告書!#REF!</f>
        <v>#REF!</v>
      </c>
      <c r="DT2" s="10" t="e">
        <f>【総額及び平均額】賃上げ支援事業実績報告書!#REF!</f>
        <v>#REF!</v>
      </c>
      <c r="DU2" s="10" t="e">
        <f>【総額及び平均額】賃上げ支援事業実績報告書!#REF!</f>
        <v>#REF!</v>
      </c>
      <c r="DV2" s="10" t="e">
        <f>【総額及び平均額】賃上げ支援事業実績報告書!#REF!</f>
        <v>#REF!</v>
      </c>
      <c r="DW2" s="10" t="e">
        <f>【総額及び平均額】賃上げ支援事業実績報告書!#REF!</f>
        <v>#REF!</v>
      </c>
      <c r="DX2" s="10" t="e">
        <f>【総額及び平均額】賃上げ支援事業実績報告書!#REF!</f>
        <v>#REF!</v>
      </c>
      <c r="DY2" s="10" t="e">
        <f>【総額及び平均額】賃上げ支援事業実績報告書!#REF!</f>
        <v>#REF!</v>
      </c>
      <c r="DZ2" s="10" t="e">
        <f>【総額及び平均額】賃上げ支援事業実績報告書!#REF!</f>
        <v>#REF!</v>
      </c>
      <c r="EA2" s="10" t="e">
        <f>【総額及び平均額】賃上げ支援事業実績報告書!#REF!</f>
        <v>#REF!</v>
      </c>
      <c r="EB2" s="10" t="e">
        <f>【総額及び平均額】賃上げ支援事業実績報告書!#REF!</f>
        <v>#REF!</v>
      </c>
      <c r="EC2" s="10" t="e">
        <f>【総額及び平均額】賃上げ支援事業実績報告書!#REF!</f>
        <v>#REF!</v>
      </c>
      <c r="ED2" s="10" t="e">
        <f>【総額及び平均額】賃上げ支援事業実績報告書!#REF!</f>
        <v>#REF!</v>
      </c>
      <c r="EE2" s="10" t="e">
        <f>【総額及び平均額】賃上げ支援事業実績報告書!#REF!</f>
        <v>#REF!</v>
      </c>
      <c r="EF2" s="10" t="e">
        <f>【総額及び平均額】賃上げ支援事業実績報告書!#REF!</f>
        <v>#REF!</v>
      </c>
      <c r="EG2" s="10" t="e">
        <f>【総額及び平均額】賃上げ支援事業実績報告書!#REF!</f>
        <v>#REF!</v>
      </c>
      <c r="EH2" s="10" t="e">
        <f>【総額及び平均額】賃上げ支援事業実績報告書!#REF!</f>
        <v>#REF!</v>
      </c>
      <c r="EI2" s="10" t="e">
        <f>【総額及び平均額】賃上げ支援事業実績報告書!#REF!</f>
        <v>#REF!</v>
      </c>
      <c r="EJ2" s="10" t="e">
        <f>【総額及び平均額】賃上げ支援事業実績報告書!#REF!</f>
        <v>#REF!</v>
      </c>
      <c r="EK2" s="10" t="e">
        <f>【総額及び平均額】賃上げ支援事業実績報告書!#REF!</f>
        <v>#REF!</v>
      </c>
      <c r="EL2" s="10" t="e">
        <f>【総額及び平均額】賃上げ支援事業実績報告書!#REF!</f>
        <v>#REF!</v>
      </c>
      <c r="EM2" s="10" t="e">
        <f>【総額及び平均額】賃上げ支援事業実績報告書!#REF!</f>
        <v>#REF!</v>
      </c>
      <c r="EN2" s="10" t="e">
        <f>【総額及び平均額】賃上げ支援事業実績報告書!#REF!</f>
        <v>#REF!</v>
      </c>
      <c r="EO2" s="10" t="e">
        <f>【総額及び平均額】賃上げ支援事業実績報告書!#REF!</f>
        <v>#REF!</v>
      </c>
      <c r="EP2" s="10" t="e">
        <f>【総額及び平均額】賃上げ支援事業実績報告書!#REF!</f>
        <v>#REF!</v>
      </c>
      <c r="EQ2" s="10" t="e">
        <f>【総額及び平均額】賃上げ支援事業実績報告書!#REF!</f>
        <v>#REF!</v>
      </c>
      <c r="ER2" s="10" t="e">
        <f>【総額及び平均額】賃上げ支援事業実績報告書!#REF!</f>
        <v>#REF!</v>
      </c>
      <c r="ES2" s="10" t="e">
        <f>【総額及び平均額】賃上げ支援事業実績報告書!#REF!</f>
        <v>#REF!</v>
      </c>
      <c r="ET2" s="10" t="e">
        <f>【総額及び平均額】賃上げ支援事業実績報告書!#REF!</f>
        <v>#REF!</v>
      </c>
      <c r="EU2" s="10" t="e">
        <f>【総額及び平均額】賃上げ支援事業実績報告書!#REF!</f>
        <v>#REF!</v>
      </c>
      <c r="EV2" s="10" t="e">
        <f>【総額及び平均額】賃上げ支援事業実績報告書!#REF!</f>
        <v>#REF!</v>
      </c>
      <c r="EW2" s="10" t="e">
        <f>【総額及び平均額】賃上げ支援事業実績報告書!#REF!</f>
        <v>#REF!</v>
      </c>
      <c r="EX2" s="10" t="e">
        <f>【総額及び平均額】賃上げ支援事業実績報告書!#REF!</f>
        <v>#REF!</v>
      </c>
      <c r="EY2" s="10" t="e">
        <f>【総額及び平均額】賃上げ支援事業実績報告書!#REF!</f>
        <v>#REF!</v>
      </c>
      <c r="EZ2" s="10" t="e">
        <f>【総額及び平均額】賃上げ支援事業実績報告書!#REF!</f>
        <v>#REF!</v>
      </c>
      <c r="FA2" s="10" t="e">
        <f>【総額及び平均額】賃上げ支援事業実績報告書!#REF!</f>
        <v>#REF!</v>
      </c>
      <c r="FB2" s="10" t="e">
        <f>【総額及び平均額】賃上げ支援事業実績報告書!#REF!</f>
        <v>#REF!</v>
      </c>
      <c r="FC2" s="10" t="e">
        <f>【総額及び平均額】賃上げ支援事業実績報告書!#REF!</f>
        <v>#REF!</v>
      </c>
      <c r="FD2" s="10" t="e">
        <f>【総額及び平均額】賃上げ支援事業実績報告書!#REF!</f>
        <v>#REF!</v>
      </c>
      <c r="FE2" s="10" t="e">
        <f>【総額及び平均額】賃上げ支援事業実績報告書!#REF!</f>
        <v>#REF!</v>
      </c>
      <c r="FF2" s="10" t="e">
        <f>【総額及び平均額】賃上げ支援事業実績報告書!#REF!</f>
        <v>#REF!</v>
      </c>
      <c r="FG2" s="10" t="e">
        <f>【総額及び平均額】賃上げ支援事業実績報告書!#REF!</f>
        <v>#REF!</v>
      </c>
      <c r="FH2" s="10" t="e">
        <f>【総額及び平均額】賃上げ支援事業実績報告書!#REF!</f>
        <v>#REF!</v>
      </c>
      <c r="FI2" s="10" t="e">
        <f>【総額及び平均額】賃上げ支援事業実績報告書!#REF!</f>
        <v>#REF!</v>
      </c>
      <c r="FJ2" s="10" t="e">
        <f>【総額及び平均額】賃上げ支援事業実績報告書!#REF!</f>
        <v>#REF!</v>
      </c>
      <c r="FK2" s="10" t="e">
        <f>【総額及び平均額】賃上げ支援事業実績報告書!#REF!</f>
        <v>#REF!</v>
      </c>
      <c r="FL2" s="10" t="e">
        <f>【総額及び平均額】賃上げ支援事業実績報告書!#REF!</f>
        <v>#REF!</v>
      </c>
      <c r="FM2" s="10" t="e">
        <f>【総額及び平均額】賃上げ支援事業実績報告書!#REF!</f>
        <v>#REF!</v>
      </c>
      <c r="FN2" s="10" t="e">
        <f>【総額及び平均額】賃上げ支援事業実績報告書!#REF!</f>
        <v>#REF!</v>
      </c>
      <c r="FO2" s="10" t="e">
        <f>【総額及び平均額】賃上げ支援事業実績報告書!#REF!</f>
        <v>#REF!</v>
      </c>
      <c r="FP2" s="10" t="e">
        <f>【総額及び平均額】賃上げ支援事業実績報告書!#REF!</f>
        <v>#REF!</v>
      </c>
      <c r="FQ2" s="10" t="e">
        <f>【総額及び平均額】賃上げ支援事業実績報告書!#REF!</f>
        <v>#REF!</v>
      </c>
      <c r="FR2" s="10" t="e">
        <f>【総額及び平均額】賃上げ支援事業実績報告書!#REF!</f>
        <v>#REF!</v>
      </c>
      <c r="FS2" s="10" t="e">
        <f>【総額及び平均額】賃上げ支援事業実績報告書!#REF!</f>
        <v>#REF!</v>
      </c>
      <c r="FT2" s="10" t="e">
        <f>【総額及び平均額】賃上げ支援事業実績報告書!#REF!</f>
        <v>#REF!</v>
      </c>
      <c r="FU2" s="10" t="e">
        <f>【総額及び平均額】賃上げ支援事業実績報告書!#REF!</f>
        <v>#REF!</v>
      </c>
      <c r="FV2" s="10" t="e">
        <f>【総額及び平均額】賃上げ支援事業実績報告書!#REF!</f>
        <v>#REF!</v>
      </c>
      <c r="FW2" s="10" t="e">
        <f>【総額及び平均額】賃上げ支援事業実績報告書!#REF!</f>
        <v>#REF!</v>
      </c>
      <c r="FX2" s="10" t="e">
        <f>【総額及び平均額】賃上げ支援事業実績報告書!#REF!</f>
        <v>#REF!</v>
      </c>
      <c r="FY2" s="10" t="e">
        <f>【総額及び平均額】賃上げ支援事業実績報告書!#REF!</f>
        <v>#REF!</v>
      </c>
      <c r="FZ2" s="10" t="e">
        <f>【総額及び平均額】賃上げ支援事業実績報告書!#REF!</f>
        <v>#REF!</v>
      </c>
      <c r="GA2" s="10" t="e">
        <f>【総額及び平均額】賃上げ支援事業実績報告書!#REF!</f>
        <v>#REF!</v>
      </c>
      <c r="GB2" s="10" t="e">
        <f>【総額及び平均額】賃上げ支援事業実績報告書!#REF!</f>
        <v>#REF!</v>
      </c>
      <c r="GC2" s="10" t="e">
        <f>【総額及び平均額】賃上げ支援事業実績報告書!#REF!</f>
        <v>#REF!</v>
      </c>
      <c r="GD2" s="10" t="e">
        <f>【総額及び平均額】賃上げ支援事業実績報告書!#REF!</f>
        <v>#REF!</v>
      </c>
      <c r="GE2" s="10" t="e">
        <f>【総額及び平均額】賃上げ支援事業実績報告書!#REF!</f>
        <v>#REF!</v>
      </c>
      <c r="GF2" s="10" t="e">
        <f>【総額及び平均額】賃上げ支援事業実績報告書!#REF!</f>
        <v>#REF!</v>
      </c>
      <c r="GG2" s="10" t="e">
        <f>【総額及び平均額】賃上げ支援事業実績報告書!#REF!</f>
        <v>#REF!</v>
      </c>
      <c r="GH2" s="10" t="e">
        <f>【総額及び平均額】賃上げ支援事業実績報告書!#REF!</f>
        <v>#REF!</v>
      </c>
      <c r="GI2" s="10" t="e">
        <f>【総額及び平均額】賃上げ支援事業実績報告書!#REF!</f>
        <v>#REF!</v>
      </c>
      <c r="GJ2" s="10" t="e">
        <f>【総額及び平均額】賃上げ支援事業実績報告書!#REF!</f>
        <v>#REF!</v>
      </c>
      <c r="GK2" s="10" t="e">
        <f>【総額及び平均額】賃上げ支援事業実績報告書!#REF!</f>
        <v>#REF!</v>
      </c>
      <c r="GL2" s="10" t="e">
        <f>【総額及び平均額】賃上げ支援事業実績報告書!#REF!</f>
        <v>#REF!</v>
      </c>
      <c r="GM2" s="10" t="e">
        <f>【総額及び平均額】賃上げ支援事業実績報告書!#REF!</f>
        <v>#REF!</v>
      </c>
      <c r="GN2" s="10" t="e">
        <f>【総額及び平均額】賃上げ支援事業実績報告書!#REF!</f>
        <v>#REF!</v>
      </c>
      <c r="GO2" s="10" t="e">
        <f>【総額及び平均額】賃上げ支援事業実績報告書!#REF!</f>
        <v>#REF!</v>
      </c>
      <c r="GP2" s="10" t="e">
        <f>【総額及び平均額】賃上げ支援事業実績報告書!#REF!</f>
        <v>#REF!</v>
      </c>
      <c r="GQ2" s="10" t="e">
        <f>【総額及び平均額】賃上げ支援事業実績報告書!#REF!</f>
        <v>#REF!</v>
      </c>
      <c r="GR2" s="10" t="e">
        <f>【総額及び平均額】賃上げ支援事業実績報告書!#REF!</f>
        <v>#REF!</v>
      </c>
      <c r="GS2" s="10" t="e">
        <f>【総額及び平均額】賃上げ支援事業実績報告書!#REF!</f>
        <v>#REF!</v>
      </c>
      <c r="GT2" s="10" t="e">
        <f>【総額及び平均額】賃上げ支援事業実績報告書!#REF!</f>
        <v>#REF!</v>
      </c>
      <c r="GU2" s="10" t="e">
        <f>【総額及び平均額】賃上げ支援事業実績報告書!#REF!</f>
        <v>#REF!</v>
      </c>
      <c r="GV2" s="10" t="e">
        <f>【総額及び平均額】賃上げ支援事業実績報告書!#REF!</f>
        <v>#REF!</v>
      </c>
      <c r="GW2" s="10" t="e">
        <f>【総額及び平均額】賃上げ支援事業実績報告書!#REF!</f>
        <v>#REF!</v>
      </c>
      <c r="GX2" s="10" t="e">
        <f>【総額及び平均額】賃上げ支援事業実績報告書!#REF!</f>
        <v>#REF!</v>
      </c>
      <c r="GY2" s="10" t="e">
        <f>【総額及び平均額】賃上げ支援事業実績報告書!#REF!</f>
        <v>#REF!</v>
      </c>
      <c r="GZ2" s="10" t="e">
        <f>【総額及び平均額】賃上げ支援事業実績報告書!#REF!</f>
        <v>#REF!</v>
      </c>
      <c r="HA2" s="10" t="e">
        <f>【総額及び平均額】賃上げ支援事業実績報告書!#REF!</f>
        <v>#REF!</v>
      </c>
      <c r="HB2" s="10" t="e">
        <f>【総額及び平均額】賃上げ支援事業実績報告書!#REF!</f>
        <v>#REF!</v>
      </c>
      <c r="HC2" s="10" t="e">
        <f>【総額及び平均額】賃上げ支援事業実績報告書!#REF!</f>
        <v>#REF!</v>
      </c>
      <c r="HD2" s="10" t="e">
        <f>【総額及び平均額】賃上げ支援事業実績報告書!#REF!</f>
        <v>#REF!</v>
      </c>
      <c r="HE2" s="10" t="e">
        <f>【総額及び平均額】賃上げ支援事業実績報告書!#REF!</f>
        <v>#REF!</v>
      </c>
      <c r="HF2" s="17"/>
      <c r="HG2" s="10" t="e">
        <f>【総額及び平均額】賃上げ支援事業実績報告書!#REF!</f>
        <v>#REF!</v>
      </c>
      <c r="HH2" s="10" t="e">
        <f>【総額及び平均額】賃上げ支援事業実績報告書!#REF!</f>
        <v>#REF!</v>
      </c>
      <c r="HI2" s="10" t="e">
        <f>【総額及び平均額】賃上げ支援事業実績報告書!#REF!</f>
        <v>#REF!</v>
      </c>
      <c r="HJ2" s="10" t="e">
        <f>【総額及び平均額】賃上げ支援事業実績報告書!#REF!</f>
        <v>#REF!</v>
      </c>
      <c r="HK2" s="10" t="e">
        <f>【総額及び平均額】賃上げ支援事業実績報告書!#REF!</f>
        <v>#REF!</v>
      </c>
      <c r="HL2" s="10" t="e">
        <f>【総額及び平均額】賃上げ支援事業実績報告書!#REF!</f>
        <v>#REF!</v>
      </c>
      <c r="HM2" s="10" t="e">
        <f>【総額及び平均額】賃上げ支援事業実績報告書!#REF!</f>
        <v>#REF!</v>
      </c>
      <c r="HN2" s="10" t="e">
        <f>【総額及び平均額】賃上げ支援事業実績報告書!#REF!</f>
        <v>#REF!</v>
      </c>
      <c r="HO2" s="10" t="e">
        <f>【総額及び平均額】賃上げ支援事業実績報告書!#REF!</f>
        <v>#REF!</v>
      </c>
      <c r="HP2" s="10" t="e">
        <f>【総額及び平均額】賃上げ支援事業実績報告書!#REF!</f>
        <v>#REF!</v>
      </c>
      <c r="HQ2" s="10" t="e">
        <f>【総額及び平均額】賃上げ支援事業実績報告書!#REF!</f>
        <v>#REF!</v>
      </c>
      <c r="HR2" s="10" t="e">
        <f>【総額及び平均額】賃上げ支援事業実績報告書!#REF!</f>
        <v>#REF!</v>
      </c>
      <c r="HS2" s="10" t="e">
        <f>【総額及び平均額】賃上げ支援事業実績報告書!#REF!</f>
        <v>#REF!</v>
      </c>
      <c r="HT2" s="10" t="e">
        <f>【総額及び平均額】賃上げ支援事業実績報告書!#REF!</f>
        <v>#REF!</v>
      </c>
      <c r="HU2" s="10" t="e">
        <f>【総額及び平均額】賃上げ支援事業実績報告書!#REF!</f>
        <v>#REF!</v>
      </c>
      <c r="HV2" s="10" t="e">
        <f>【総額及び平均額】賃上げ支援事業実績報告書!#REF!</f>
        <v>#REF!</v>
      </c>
      <c r="HW2" s="10" t="e">
        <f>【総額及び平均額】賃上げ支援事業実績報告書!#REF!</f>
        <v>#REF!</v>
      </c>
      <c r="HX2" s="10" t="e">
        <f>【総額及び平均額】賃上げ支援事業実績報告書!#REF!</f>
        <v>#REF!</v>
      </c>
      <c r="HY2" s="10" t="e">
        <f>【総額及び平均額】賃上げ支援事業実績報告書!#REF!</f>
        <v>#REF!</v>
      </c>
      <c r="HZ2" s="10" t="e">
        <f>【総額及び平均額】賃上げ支援事業実績報告書!#REF!</f>
        <v>#REF!</v>
      </c>
      <c r="IA2" s="10" t="e">
        <f>【総額及び平均額】賃上げ支援事業実績報告書!#REF!</f>
        <v>#REF!</v>
      </c>
      <c r="IB2" s="10" t="e">
        <f>【総額及び平均額】賃上げ支援事業実績報告書!#REF!</f>
        <v>#REF!</v>
      </c>
      <c r="IC2" s="10" t="e">
        <f>【総額及び平均額】賃上げ支援事業実績報告書!#REF!</f>
        <v>#REF!</v>
      </c>
      <c r="ID2" s="10" t="e">
        <f>【総額及び平均額】賃上げ支援事業実績報告書!#REF!</f>
        <v>#REF!</v>
      </c>
      <c r="IE2" s="10" t="e">
        <f>【総額及び平均額】賃上げ支援事業実績報告書!#REF!</f>
        <v>#REF!</v>
      </c>
      <c r="IF2" s="10" t="e">
        <f>【総額及び平均額】賃上げ支援事業実績報告書!#REF!</f>
        <v>#REF!</v>
      </c>
      <c r="IG2" s="10" t="e">
        <f>【総額及び平均額】賃上げ支援事業実績報告書!#REF!</f>
        <v>#REF!</v>
      </c>
      <c r="IH2" s="10" t="e">
        <f>【総額及び平均額】賃上げ支援事業実績報告書!#REF!</f>
        <v>#REF!</v>
      </c>
      <c r="II2" s="10" t="e">
        <f>【総額及び平均額】賃上げ支援事業実績報告書!#REF!</f>
        <v>#REF!</v>
      </c>
      <c r="IJ2" s="10" t="e">
        <f>【総額及び平均額】賃上げ支援事業実績報告書!#REF!</f>
        <v>#REF!</v>
      </c>
      <c r="IK2" s="10" t="e">
        <f>【総額及び平均額】賃上げ支援事業実績報告書!#REF!</f>
        <v>#REF!</v>
      </c>
      <c r="IL2" s="10" t="e">
        <f>【総額及び平均額】賃上げ支援事業実績報告書!#REF!</f>
        <v>#REF!</v>
      </c>
      <c r="IM2" s="10" t="e">
        <f>【総額及び平均額】賃上げ支援事業実績報告書!#REF!</f>
        <v>#REF!</v>
      </c>
      <c r="IN2" s="10" t="e">
        <f>【総額及び平均額】賃上げ支援事業実績報告書!#REF!</f>
        <v>#REF!</v>
      </c>
      <c r="IO2" s="10" t="e">
        <f>【総額及び平均額】賃上げ支援事業実績報告書!#REF!</f>
        <v>#REF!</v>
      </c>
      <c r="IP2" s="10" t="e">
        <f>【総額及び平均額】賃上げ支援事業実績報告書!#REF!</f>
        <v>#REF!</v>
      </c>
      <c r="IQ2" s="10" t="e">
        <f>【総額及び平均額】賃上げ支援事業実績報告書!#REF!</f>
        <v>#REF!</v>
      </c>
      <c r="IR2" s="10" t="e">
        <f>【総額及び平均額】賃上げ支援事業実績報告書!#REF!</f>
        <v>#REF!</v>
      </c>
      <c r="IS2" s="10" t="e">
        <f>【総額及び平均額】賃上げ支援事業実績報告書!#REF!</f>
        <v>#REF!</v>
      </c>
      <c r="IT2" s="10" t="e">
        <f>【総額及び平均額】賃上げ支援事業実績報告書!#REF!</f>
        <v>#REF!</v>
      </c>
      <c r="IU2" s="10" t="e">
        <f>【総額及び平均額】賃上げ支援事業実績報告書!#REF!</f>
        <v>#REF!</v>
      </c>
      <c r="IV2" s="10" t="e">
        <f>【総額及び平均額】賃上げ支援事業実績報告書!#REF!</f>
        <v>#REF!</v>
      </c>
      <c r="IW2" s="10" t="e">
        <f>【総額及び平均額】賃上げ支援事業実績報告書!#REF!</f>
        <v>#REF!</v>
      </c>
      <c r="IX2" s="10" t="e">
        <f>【総額及び平均額】賃上げ支援事業実績報告書!#REF!</f>
        <v>#REF!</v>
      </c>
      <c r="IY2" s="10" t="e">
        <f>【総額及び平均額】賃上げ支援事業実績報告書!#REF!</f>
        <v>#REF!</v>
      </c>
      <c r="IZ2" s="10" t="e">
        <f>【総額及び平均額】賃上げ支援事業実績報告書!#REF!</f>
        <v>#REF!</v>
      </c>
      <c r="JA2" s="10" t="e">
        <f>【総額及び平均額】賃上げ支援事業実績報告書!#REF!</f>
        <v>#REF!</v>
      </c>
      <c r="JB2" s="10" t="e">
        <f>【総額及び平均額】賃上げ支援事業実績報告書!#REF!</f>
        <v>#REF!</v>
      </c>
      <c r="JC2" s="10" t="e">
        <f>【総額及び平均額】賃上げ支援事業実績報告書!#REF!</f>
        <v>#REF!</v>
      </c>
      <c r="JD2" s="10" t="e">
        <f>【総額及び平均額】賃上げ支援事業実績報告書!#REF!</f>
        <v>#REF!</v>
      </c>
      <c r="JE2" s="10" t="e">
        <f>【総額及び平均額】賃上げ支援事業実績報告書!#REF!</f>
        <v>#REF!</v>
      </c>
      <c r="JF2" s="10" t="e">
        <f>【総額及び平均額】賃上げ支援事業実績報告書!#REF!</f>
        <v>#REF!</v>
      </c>
      <c r="JG2" s="10" t="e">
        <f>【総額及び平均額】賃上げ支援事業実績報告書!#REF!</f>
        <v>#REF!</v>
      </c>
      <c r="JH2" s="10" t="e">
        <f>【総額及び平均額】賃上げ支援事業実績報告書!#REF!</f>
        <v>#REF!</v>
      </c>
      <c r="JI2" s="10" t="e">
        <f>【総額及び平均額】賃上げ支援事業実績報告書!#REF!</f>
        <v>#REF!</v>
      </c>
      <c r="JJ2" s="10" t="e">
        <f>【総額及び平均額】賃上げ支援事業実績報告書!#REF!</f>
        <v>#REF!</v>
      </c>
      <c r="JK2" s="10" t="e">
        <f>【総額及び平均額】賃上げ支援事業実績報告書!#REF!</f>
        <v>#REF!</v>
      </c>
      <c r="JL2" s="10" t="e">
        <f>【総額及び平均額】賃上げ支援事業実績報告書!#REF!</f>
        <v>#REF!</v>
      </c>
      <c r="JM2" s="10" t="e">
        <f>【総額及び平均額】賃上げ支援事業実績報告書!#REF!</f>
        <v>#REF!</v>
      </c>
      <c r="JN2" s="10" t="e">
        <f>【総額及び平均額】賃上げ支援事業実績報告書!#REF!</f>
        <v>#REF!</v>
      </c>
      <c r="JO2" s="10" t="e">
        <f>【総額及び平均額】賃上げ支援事業実績報告書!#REF!</f>
        <v>#REF!</v>
      </c>
      <c r="JP2" s="10" t="e">
        <f>【総額及び平均額】賃上げ支援事業実績報告書!#REF!</f>
        <v>#REF!</v>
      </c>
      <c r="JQ2" s="10" t="e">
        <f>【総額及び平均額】賃上げ支援事業実績報告書!#REF!</f>
        <v>#REF!</v>
      </c>
      <c r="JR2" s="10" t="e">
        <f>【総額及び平均額】賃上げ支援事業実績報告書!#REF!</f>
        <v>#REF!</v>
      </c>
      <c r="JS2" s="10" t="e">
        <f>【総額及び平均額】賃上げ支援事業実績報告書!#REF!</f>
        <v>#REF!</v>
      </c>
      <c r="JT2" s="10" t="e">
        <f>【総額及び平均額】賃上げ支援事業実績報告書!#REF!</f>
        <v>#REF!</v>
      </c>
      <c r="JU2" s="10" t="e">
        <f>【総額及び平均額】賃上げ支援事業実績報告書!#REF!</f>
        <v>#REF!</v>
      </c>
      <c r="JV2" s="10" t="e">
        <f>【総額及び平均額】賃上げ支援事業実績報告書!#REF!</f>
        <v>#REF!</v>
      </c>
      <c r="JW2" s="10" t="e">
        <f>【総額及び平均額】賃上げ支援事業実績報告書!#REF!</f>
        <v>#REF!</v>
      </c>
      <c r="JX2" s="10" t="e">
        <f>【総額及び平均額】賃上げ支援事業実績報告書!#REF!</f>
        <v>#REF!</v>
      </c>
      <c r="JY2" s="10" t="e">
        <f>【総額及び平均額】賃上げ支援事業実績報告書!#REF!</f>
        <v>#REF!</v>
      </c>
      <c r="JZ2" s="10" t="e">
        <f>【総額及び平均額】賃上げ支援事業実績報告書!#REF!</f>
        <v>#REF!</v>
      </c>
      <c r="KA2" s="10" t="e">
        <f>【総額及び平均額】賃上げ支援事業実績報告書!#REF!</f>
        <v>#REF!</v>
      </c>
      <c r="KB2" s="10" t="e">
        <f>【総額及び平均額】賃上げ支援事業実績報告書!#REF!</f>
        <v>#REF!</v>
      </c>
      <c r="KC2" s="10" t="e">
        <f>【総額及び平均額】賃上げ支援事業実績報告書!#REF!</f>
        <v>#REF!</v>
      </c>
      <c r="KD2" s="10" t="e">
        <f>【総額及び平均額】賃上げ支援事業実績報告書!#REF!</f>
        <v>#REF!</v>
      </c>
      <c r="KE2" s="10" t="e">
        <f>【総額及び平均額】賃上げ支援事業実績報告書!#REF!</f>
        <v>#REF!</v>
      </c>
      <c r="KF2" s="10" t="e">
        <f>【総額及び平均額】賃上げ支援事業実績報告書!#REF!</f>
        <v>#REF!</v>
      </c>
      <c r="KG2" s="10" t="e">
        <f>【総額及び平均額】賃上げ支援事業実績報告書!#REF!</f>
        <v>#REF!</v>
      </c>
      <c r="KH2" s="10" t="e">
        <f>【総額及び平均額】賃上げ支援事業実績報告書!#REF!</f>
        <v>#REF!</v>
      </c>
      <c r="KI2" s="10" t="e">
        <f>【総額及び平均額】賃上げ支援事業実績報告書!#REF!</f>
        <v>#REF!</v>
      </c>
      <c r="KJ2" s="10" t="e">
        <f>【総額及び平均額】賃上げ支援事業実績報告書!#REF!</f>
        <v>#REF!</v>
      </c>
      <c r="KK2" s="10" t="e">
        <f>【総額及び平均額】賃上げ支援事業実績報告書!#REF!</f>
        <v>#REF!</v>
      </c>
      <c r="KL2" s="10" t="e">
        <f>【総額及び平均額】賃上げ支援事業実績報告書!#REF!</f>
        <v>#REF!</v>
      </c>
      <c r="KM2" s="10" t="e">
        <f>【総額及び平均額】賃上げ支援事業実績報告書!#REF!</f>
        <v>#REF!</v>
      </c>
      <c r="KN2" s="10" t="e">
        <f>【総額及び平均額】賃上げ支援事業実績報告書!#REF!</f>
        <v>#REF!</v>
      </c>
      <c r="KO2" s="10" t="e">
        <f>【総額及び平均額】賃上げ支援事業実績報告書!#REF!</f>
        <v>#REF!</v>
      </c>
      <c r="KP2" s="10" t="e">
        <f>【総額及び平均額】賃上げ支援事業実績報告書!#REF!</f>
        <v>#REF!</v>
      </c>
      <c r="KQ2" s="10" t="e">
        <f>【総額及び平均額】賃上げ支援事業実績報告書!#REF!</f>
        <v>#REF!</v>
      </c>
      <c r="KR2" s="10" t="e">
        <f>【総額及び平均額】賃上げ支援事業実績報告書!#REF!</f>
        <v>#REF!</v>
      </c>
      <c r="KS2" s="10" t="e">
        <f>【総額及び平均額】賃上げ支援事業実績報告書!#REF!</f>
        <v>#REF!</v>
      </c>
      <c r="KT2" s="10" t="e">
        <f>【総額及び平均額】賃上げ支援事業実績報告書!#REF!</f>
        <v>#REF!</v>
      </c>
      <c r="KU2" s="10" t="e">
        <f>【総額及び平均額】賃上げ支援事業実績報告書!#REF!</f>
        <v>#REF!</v>
      </c>
      <c r="KV2" s="10" t="e">
        <f>【総額及び平均額】賃上げ支援事業実績報告書!#REF!</f>
        <v>#REF!</v>
      </c>
      <c r="KW2" s="10" t="e">
        <f>【総額及び平均額】賃上げ支援事業実績報告書!#REF!</f>
        <v>#REF!</v>
      </c>
      <c r="KX2" s="10" t="e">
        <f>【総額及び平均額】賃上げ支援事業実績報告書!#REF!</f>
        <v>#REF!</v>
      </c>
      <c r="KY2" s="10" t="e">
        <f>【総額及び平均額】賃上げ支援事業実績報告書!#REF!</f>
        <v>#REF!</v>
      </c>
      <c r="KZ2" s="10" t="e">
        <f>【総額及び平均額】賃上げ支援事業実績報告書!#REF!</f>
        <v>#REF!</v>
      </c>
      <c r="LA2" s="10" t="e">
        <f>【総額及び平均額】賃上げ支援事業実績報告書!#REF!</f>
        <v>#REF!</v>
      </c>
      <c r="LB2" s="10" t="e">
        <f>【総額及び平均額】賃上げ支援事業実績報告書!#REF!</f>
        <v>#REF!</v>
      </c>
      <c r="LC2" s="10" t="e">
        <f>【総額及び平均額】賃上げ支援事業実績報告書!#REF!</f>
        <v>#REF!</v>
      </c>
      <c r="LD2" s="10" t="e">
        <f>【総額及び平均額】賃上げ支援事業実績報告書!#REF!</f>
        <v>#REF!</v>
      </c>
      <c r="LE2" s="10" t="e">
        <f>【総額及び平均額】賃上げ支援事業実績報告書!#REF!</f>
        <v>#REF!</v>
      </c>
      <c r="LF2" s="10" t="e">
        <f>【総額及び平均額】賃上げ支援事業実績報告書!#REF!</f>
        <v>#REF!</v>
      </c>
      <c r="LG2" s="10" t="e">
        <f>【総額及び平均額】賃上げ支援事業実績報告書!#REF!</f>
        <v>#REF!</v>
      </c>
      <c r="LH2" s="10" t="e">
        <f>【総額及び平均額】賃上げ支援事業実績報告書!#REF!</f>
        <v>#REF!</v>
      </c>
      <c r="LI2" s="10" t="e">
        <f>【総額及び平均額】賃上げ支援事業実績報告書!#REF!</f>
        <v>#REF!</v>
      </c>
      <c r="LJ2" s="10" t="e">
        <f>【総額及び平均額】賃上げ支援事業実績報告書!#REF!</f>
        <v>#REF!</v>
      </c>
      <c r="LK2" s="10" t="e">
        <f>【総額及び平均額】賃上げ支援事業実績報告書!#REF!</f>
        <v>#REF!</v>
      </c>
      <c r="LL2" s="10" t="e">
        <f>【総額及び平均額】賃上げ支援事業実績報告書!#REF!</f>
        <v>#REF!</v>
      </c>
      <c r="LM2" s="10" t="e">
        <f>【総額及び平均額】賃上げ支援事業実績報告書!#REF!</f>
        <v>#REF!</v>
      </c>
      <c r="LN2" s="10" t="e">
        <f>【総額及び平均額】賃上げ支援事業実績報告書!#REF!</f>
        <v>#REF!</v>
      </c>
      <c r="LO2" s="10" t="e">
        <f>【総額及び平均額】賃上げ支援事業実績報告書!#REF!</f>
        <v>#REF!</v>
      </c>
      <c r="LP2" s="10" t="e">
        <f>【総額及び平均額】賃上げ支援事業実績報告書!#REF!</f>
        <v>#REF!</v>
      </c>
      <c r="LQ2" s="10" t="e">
        <f>【総額及び平均額】賃上げ支援事業実績報告書!#REF!</f>
        <v>#REF!</v>
      </c>
      <c r="LR2" s="10" t="e">
        <f>【総額及び平均額】賃上げ支援事業実績報告書!#REF!</f>
        <v>#REF!</v>
      </c>
      <c r="LS2" s="10" t="e">
        <f>【総額及び平均額】賃上げ支援事業実績報告書!#REF!</f>
        <v>#REF!</v>
      </c>
      <c r="LT2" s="10" t="e">
        <f>【総額及び平均額】賃上げ支援事業実績報告書!#REF!</f>
        <v>#REF!</v>
      </c>
      <c r="LU2" s="10" t="e">
        <f>【総額及び平均額】賃上げ支援事業実績報告書!#REF!</f>
        <v>#REF!</v>
      </c>
      <c r="LV2" s="10" t="e">
        <f>【総額及び平均額】賃上げ支援事業実績報告書!#REF!</f>
        <v>#REF!</v>
      </c>
      <c r="LW2" s="10" t="e">
        <f>【総額及び平均額】賃上げ支援事業実績報告書!#REF!</f>
        <v>#REF!</v>
      </c>
      <c r="LX2" s="10" t="e">
        <f>【総額及び平均額】賃上げ支援事業実績報告書!#REF!</f>
        <v>#REF!</v>
      </c>
      <c r="LY2" s="10" t="e">
        <f>【総額及び平均額】賃上げ支援事業実績報告書!#REF!</f>
        <v>#REF!</v>
      </c>
      <c r="LZ2" s="10" t="e">
        <f>【総額及び平均額】賃上げ支援事業実績報告書!#REF!</f>
        <v>#REF!</v>
      </c>
      <c r="MA2" s="10" t="e">
        <f>【総額及び平均額】賃上げ支援事業実績報告書!#REF!</f>
        <v>#REF!</v>
      </c>
      <c r="MB2" s="10" t="e">
        <f>【総額及び平均額】賃上げ支援事業実績報告書!#REF!</f>
        <v>#REF!</v>
      </c>
      <c r="MC2" s="10" t="e">
        <f>【総額及び平均額】賃上げ支援事業実績報告書!#REF!</f>
        <v>#REF!</v>
      </c>
      <c r="MD2" s="10" t="e">
        <f>【総額及び平均額】賃上げ支援事業実績報告書!#REF!</f>
        <v>#REF!</v>
      </c>
      <c r="ME2" s="10" t="e">
        <f>【総額及び平均額】賃上げ支援事業実績報告書!#REF!</f>
        <v>#REF!</v>
      </c>
      <c r="MF2" s="10" t="e">
        <f>【総額及び平均額】賃上げ支援事業実績報告書!#REF!</f>
        <v>#REF!</v>
      </c>
      <c r="MG2" s="10" t="e">
        <f>【総額及び平均額】賃上げ支援事業実績報告書!#REF!</f>
        <v>#REF!</v>
      </c>
      <c r="MH2" s="10" t="e">
        <f>【総額及び平均額】賃上げ支援事業実績報告書!#REF!</f>
        <v>#REF!</v>
      </c>
      <c r="MI2" s="10" t="e">
        <f>【総額及び平均額】賃上げ支援事業実績報告書!#REF!</f>
        <v>#REF!</v>
      </c>
      <c r="MJ2" s="10" t="e">
        <f>【総額及び平均額】賃上げ支援事業実績報告書!#REF!</f>
        <v>#REF!</v>
      </c>
      <c r="MK2" s="10" t="e">
        <f>【総額及び平均額】賃上げ支援事業実績報告書!#REF!</f>
        <v>#REF!</v>
      </c>
      <c r="ML2" s="10" t="e">
        <f>【総額及び平均額】賃上げ支援事業実績報告書!#REF!</f>
        <v>#REF!</v>
      </c>
      <c r="MM2" s="10" t="e">
        <f>【総額及び平均額】賃上げ支援事業実績報告書!#REF!</f>
        <v>#REF!</v>
      </c>
      <c r="MN2" s="10" t="e">
        <f>【総額及び平均額】賃上げ支援事業実績報告書!#REF!</f>
        <v>#REF!</v>
      </c>
      <c r="MO2" s="10" t="e">
        <f>【総額及び平均額】賃上げ支援事業実績報告書!#REF!</f>
        <v>#REF!</v>
      </c>
      <c r="MP2" s="10" t="e">
        <f>【総額及び平均額】賃上げ支援事業実績報告書!#REF!</f>
        <v>#REF!</v>
      </c>
      <c r="MQ2" s="10" t="e">
        <f>【総額及び平均額】賃上げ支援事業実績報告書!#REF!</f>
        <v>#REF!</v>
      </c>
      <c r="MR2" s="10" t="e">
        <f>【総額及び平均額】賃上げ支援事業実績報告書!#REF!</f>
        <v>#REF!</v>
      </c>
      <c r="MS2" s="10" t="e">
        <f>【総額及び平均額】賃上げ支援事業実績報告書!#REF!</f>
        <v>#REF!</v>
      </c>
      <c r="MT2" s="10" t="e">
        <f>【総額及び平均額】賃上げ支援事業実績報告書!#REF!</f>
        <v>#REF!</v>
      </c>
      <c r="MU2" s="10" t="e">
        <f>【総額及び平均額】賃上げ支援事業実績報告書!#REF!</f>
        <v>#REF!</v>
      </c>
      <c r="MV2" s="10" t="e">
        <f>【総額及び平均額】賃上げ支援事業実績報告書!#REF!</f>
        <v>#REF!</v>
      </c>
      <c r="MW2" s="10" t="e">
        <f>【総額及び平均額】賃上げ支援事業実績報告書!#REF!</f>
        <v>#REF!</v>
      </c>
      <c r="MX2" s="10" t="e">
        <f>【総額及び平均額】賃上げ支援事業実績報告書!#REF!</f>
        <v>#REF!</v>
      </c>
      <c r="MY2" s="10" t="e">
        <f>【総額及び平均額】賃上げ支援事業実績報告書!#REF!</f>
        <v>#REF!</v>
      </c>
      <c r="MZ2" s="10" t="e">
        <f>【総額及び平均額】賃上げ支援事業実績報告書!#REF!</f>
        <v>#REF!</v>
      </c>
      <c r="NA2" s="10" t="e">
        <f>【総額及び平均額】賃上げ支援事業実績報告書!#REF!</f>
        <v>#REF!</v>
      </c>
      <c r="NB2" s="10" t="e">
        <f>【総額及び平均額】賃上げ支援事業実績報告書!#REF!</f>
        <v>#REF!</v>
      </c>
      <c r="NC2" s="10" t="e">
        <f>【総額及び平均額】賃上げ支援事業実績報告書!#REF!</f>
        <v>#REF!</v>
      </c>
      <c r="ND2" s="10" t="e">
        <f>【総額及び平均額】賃上げ支援事業実績報告書!#REF!</f>
        <v>#REF!</v>
      </c>
      <c r="NE2" s="10" t="e">
        <f>【総額及び平均額】賃上げ支援事業実績報告書!#REF!</f>
        <v>#REF!</v>
      </c>
      <c r="NF2" s="10" t="e">
        <f>【総額及び平均額】賃上げ支援事業実績報告書!#REF!</f>
        <v>#REF!</v>
      </c>
      <c r="NG2" s="10" t="e">
        <f>【総額及び平均額】賃上げ支援事業実績報告書!#REF!</f>
        <v>#REF!</v>
      </c>
      <c r="NH2" s="10" t="e">
        <f>【総額及び平均額】賃上げ支援事業実績報告書!#REF!</f>
        <v>#REF!</v>
      </c>
      <c r="NI2" s="10" t="e">
        <f>【総額及び平均額】賃上げ支援事業実績報告書!#REF!</f>
        <v>#REF!</v>
      </c>
      <c r="NJ2" s="10" t="e">
        <f>【総額及び平均額】賃上げ支援事業実績報告書!#REF!</f>
        <v>#REF!</v>
      </c>
      <c r="NK2" s="10" t="e">
        <f>【総額及び平均額】賃上げ支援事業実績報告書!#REF!</f>
        <v>#REF!</v>
      </c>
      <c r="NL2" s="10" t="e">
        <f>【総額及び平均額】賃上げ支援事業実績報告書!#REF!</f>
        <v>#REF!</v>
      </c>
      <c r="NM2" s="10" t="e">
        <f>【総額及び平均額】賃上げ支援事業実績報告書!#REF!</f>
        <v>#REF!</v>
      </c>
      <c r="NN2" s="10" t="e">
        <f>【総額及び平均額】賃上げ支援事業実績報告書!#REF!</f>
        <v>#REF!</v>
      </c>
      <c r="NO2" s="10" t="e">
        <f>【総額及び平均額】賃上げ支援事業実績報告書!#REF!</f>
        <v>#REF!</v>
      </c>
      <c r="NP2" s="10" t="e">
        <f>【総額及び平均額】賃上げ支援事業実績報告書!#REF!</f>
        <v>#REF!</v>
      </c>
      <c r="NQ2" s="10" t="e">
        <f>【総額及び平均額】賃上げ支援事業実績報告書!#REF!</f>
        <v>#REF!</v>
      </c>
      <c r="NR2" s="10" t="e">
        <f>【総額及び平均額】賃上げ支援事業実績報告書!#REF!</f>
        <v>#REF!</v>
      </c>
      <c r="NS2" s="10" t="e">
        <f>【総額及び平均額】賃上げ支援事業実績報告書!#REF!</f>
        <v>#REF!</v>
      </c>
      <c r="NT2" s="10" t="e">
        <f>【総額及び平均額】賃上げ支援事業実績報告書!#REF!</f>
        <v>#REF!</v>
      </c>
      <c r="NU2" s="10" t="e">
        <f>【総額及び平均額】賃上げ支援事業実績報告書!#REF!</f>
        <v>#REF!</v>
      </c>
      <c r="NV2" s="10" t="e">
        <f>【総額及び平均額】賃上げ支援事業実績報告書!#REF!</f>
        <v>#REF!</v>
      </c>
      <c r="NW2" s="10" t="e">
        <f>【総額及び平均額】賃上げ支援事業実績報告書!#REF!</f>
        <v>#REF!</v>
      </c>
      <c r="NX2" s="10" t="e">
        <f>【総額及び平均額】賃上げ支援事業実績報告書!#REF!</f>
        <v>#REF!</v>
      </c>
      <c r="NY2" s="10" t="e">
        <f>【総額及び平均額】賃上げ支援事業実績報告書!#REF!</f>
        <v>#REF!</v>
      </c>
      <c r="NZ2" s="10" t="e">
        <f>【総額及び平均額】賃上げ支援事業実績報告書!#REF!</f>
        <v>#REF!</v>
      </c>
      <c r="OA2" s="10" t="e">
        <f>【総額及び平均額】賃上げ支援事業実績報告書!#REF!</f>
        <v>#REF!</v>
      </c>
      <c r="OB2" s="10" t="e">
        <f>【総額及び平均額】賃上げ支援事業実績報告書!#REF!</f>
        <v>#REF!</v>
      </c>
      <c r="OC2" s="10" t="e">
        <f>【総額及び平均額】賃上げ支援事業実績報告書!#REF!</f>
        <v>#REF!</v>
      </c>
      <c r="OD2" s="10" t="e">
        <f>【総額及び平均額】賃上げ支援事業実績報告書!#REF!</f>
        <v>#REF!</v>
      </c>
      <c r="OE2" s="10" t="e">
        <f>【総額及び平均額】賃上げ支援事業実績報告書!#REF!</f>
        <v>#REF!</v>
      </c>
      <c r="OF2" s="10" t="e">
        <f>【総額及び平均額】賃上げ支援事業実績報告書!#REF!</f>
        <v>#REF!</v>
      </c>
      <c r="OG2" s="10" t="e">
        <f>【総額及び平均額】賃上げ支援事業実績報告書!#REF!</f>
        <v>#REF!</v>
      </c>
      <c r="OH2" s="10" t="e">
        <f>【総額及び平均額】賃上げ支援事業実績報告書!#REF!</f>
        <v>#REF!</v>
      </c>
      <c r="OI2" s="10" t="e">
        <f>【総額及び平均額】賃上げ支援事業実績報告書!#REF!</f>
        <v>#REF!</v>
      </c>
      <c r="OJ2" s="10" t="e">
        <f>【総額及び平均額】賃上げ支援事業実績報告書!#REF!</f>
        <v>#REF!</v>
      </c>
      <c r="OK2" s="10" t="e">
        <f>【総額及び平均額】賃上げ支援事業実績報告書!#REF!</f>
        <v>#REF!</v>
      </c>
      <c r="OL2" s="10" t="e">
        <f>【総額及び平均額】賃上げ支援事業実績報告書!#REF!</f>
        <v>#REF!</v>
      </c>
      <c r="OM2" s="10" t="e">
        <f>【総額及び平均額】賃上げ支援事業実績報告書!#REF!</f>
        <v>#REF!</v>
      </c>
      <c r="ON2" s="10" t="e">
        <f>【総額及び平均額】賃上げ支援事業実績報告書!#REF!</f>
        <v>#REF!</v>
      </c>
      <c r="OO2" s="10" t="e">
        <f>【総額及び平均額】賃上げ支援事業実績報告書!#REF!</f>
        <v>#REF!</v>
      </c>
      <c r="OP2" s="10" t="e">
        <f>【総額及び平均額】賃上げ支援事業実績報告書!#REF!</f>
        <v>#REF!</v>
      </c>
      <c r="OQ2" s="10" t="e">
        <f>【総額及び平均額】賃上げ支援事業実績報告書!#REF!</f>
        <v>#REF!</v>
      </c>
      <c r="OR2" s="10" t="e">
        <f>【総額及び平均額】賃上げ支援事業実績報告書!#REF!</f>
        <v>#REF!</v>
      </c>
      <c r="OS2" s="10" t="e">
        <f>【総額及び平均額】賃上げ支援事業実績報告書!#REF!</f>
        <v>#REF!</v>
      </c>
      <c r="OT2" s="10" t="e">
        <f>【総額及び平均額】賃上げ支援事業実績報告書!#REF!</f>
        <v>#REF!</v>
      </c>
      <c r="OU2" s="10" t="e">
        <f>【総額及び平均額】賃上げ支援事業実績報告書!#REF!</f>
        <v>#REF!</v>
      </c>
      <c r="OV2" s="10" t="e">
        <f>【総額及び平均額】賃上げ支援事業実績報告書!#REF!</f>
        <v>#REF!</v>
      </c>
      <c r="OW2" s="10" t="e">
        <f>【総額及び平均額】賃上げ支援事業実績報告書!#REF!</f>
        <v>#REF!</v>
      </c>
      <c r="OX2" s="10" t="e">
        <f>【総額及び平均額】賃上げ支援事業実績報告書!#REF!</f>
        <v>#REF!</v>
      </c>
      <c r="OY2" s="10" t="e">
        <f>【総額及び平均額】賃上げ支援事業実績報告書!#REF!</f>
        <v>#REF!</v>
      </c>
      <c r="OZ2" s="10" t="e">
        <f>【総額及び平均額】賃上げ支援事業実績報告書!#REF!</f>
        <v>#REF!</v>
      </c>
      <c r="PA2" s="10" t="e">
        <f>【総額及び平均額】賃上げ支援事業実績報告書!#REF!</f>
        <v>#REF!</v>
      </c>
      <c r="PB2" s="10" t="e">
        <f>【総額及び平均額】賃上げ支援事業実績報告書!#REF!</f>
        <v>#REF!</v>
      </c>
      <c r="PC2" s="10" t="e">
        <f>【総額及び平均額】賃上げ支援事業実績報告書!#REF!</f>
        <v>#REF!</v>
      </c>
      <c r="PD2" s="10" t="e">
        <f>【総額及び平均額】賃上げ支援事業実績報告書!#REF!</f>
        <v>#REF!</v>
      </c>
      <c r="PE2" s="10" t="e">
        <f>【総額及び平均額】賃上げ支援事業実績報告書!#REF!</f>
        <v>#REF!</v>
      </c>
      <c r="PF2" s="10" t="e">
        <f>【総額及び平均額】賃上げ支援事業実績報告書!#REF!</f>
        <v>#REF!</v>
      </c>
      <c r="PG2" s="10" t="e">
        <f>【総額及び平均額】賃上げ支援事業実績報告書!#REF!</f>
        <v>#REF!</v>
      </c>
      <c r="PH2" s="10" t="e">
        <f>【総額及び平均額】賃上げ支援事業実績報告書!#REF!</f>
        <v>#REF!</v>
      </c>
    </row>
    <row r="3" spans="1:424" ht="24" customHeight="1">
      <c r="A3" s="107"/>
      <c r="B3" s="107"/>
      <c r="C3" s="20"/>
      <c r="D3" s="10" t="e">
        <f>【総額及び平均額】賃上げ支援事業実績報告書!#REF!</f>
        <v>#REF!</v>
      </c>
      <c r="E3" s="10" t="e">
        <f>【総額及び平均額】賃上げ支援事業実績報告書!#REF!</f>
        <v>#REF!</v>
      </c>
      <c r="F3" s="10" t="e">
        <f>【総額及び平均額】賃上げ支援事業実績報告書!#REF!</f>
        <v>#REF!</v>
      </c>
      <c r="G3" s="10" t="e">
        <f>【総額及び平均額】賃上げ支援事業実績報告書!#REF!</f>
        <v>#REF!</v>
      </c>
      <c r="H3" s="10" t="e">
        <f>【総額及び平均額】賃上げ支援事業実績報告書!#REF!</f>
        <v>#REF!</v>
      </c>
      <c r="I3" s="10" t="e">
        <f>【総額及び平均額】賃上げ支援事業実績報告書!#REF!</f>
        <v>#REF!</v>
      </c>
      <c r="J3" s="10" t="e">
        <f>【総額及び平均額】賃上げ支援事業実績報告書!#REF!</f>
        <v>#REF!</v>
      </c>
      <c r="K3" s="10" t="e">
        <f>【総額及び平均額】賃上げ支援事業実績報告書!#REF!</f>
        <v>#REF!</v>
      </c>
      <c r="L3" s="10" t="e">
        <f>【総額及び平均額】賃上げ支援事業実績報告書!#REF!</f>
        <v>#REF!</v>
      </c>
      <c r="M3" s="10" t="e">
        <f>【総額及び平均額】賃上げ支援事業実績報告書!#REF!</f>
        <v>#REF!</v>
      </c>
      <c r="N3" s="10" t="e">
        <f>【総額及び平均額】賃上げ支援事業実績報告書!#REF!</f>
        <v>#REF!</v>
      </c>
      <c r="O3" s="10" t="e">
        <f>【総額及び平均額】賃上げ支援事業実績報告書!#REF!</f>
        <v>#REF!</v>
      </c>
      <c r="P3" s="10" t="e">
        <f>【総額及び平均額】賃上げ支援事業実績報告書!#REF!</f>
        <v>#REF!</v>
      </c>
      <c r="Q3" s="10" t="e">
        <f>【総額及び平均額】賃上げ支援事業実績報告書!#REF!</f>
        <v>#REF!</v>
      </c>
      <c r="R3" s="10" t="e">
        <f>【総額及び平均額】賃上げ支援事業実績報告書!#REF!</f>
        <v>#REF!</v>
      </c>
      <c r="S3" s="10" t="e">
        <f>【総額及び平均額】賃上げ支援事業実績報告書!#REF!</f>
        <v>#REF!</v>
      </c>
      <c r="T3" s="10" t="e">
        <f>【総額及び平均額】賃上げ支援事業実績報告書!#REF!</f>
        <v>#REF!</v>
      </c>
      <c r="U3" s="10" t="e">
        <f>【総額及び平均額】賃上げ支援事業実績報告書!#REF!</f>
        <v>#REF!</v>
      </c>
      <c r="V3" s="10" t="e">
        <f>【総額及び平均額】賃上げ支援事業実績報告書!#REF!</f>
        <v>#REF!</v>
      </c>
      <c r="W3" s="10" t="e">
        <f>【総額及び平均額】賃上げ支援事業実績報告書!#REF!</f>
        <v>#REF!</v>
      </c>
      <c r="X3" s="10" t="e">
        <f>【総額及び平均額】賃上げ支援事業実績報告書!#REF!</f>
        <v>#REF!</v>
      </c>
      <c r="Y3" s="10" t="e">
        <f>【総額及び平均額】賃上げ支援事業実績報告書!#REF!</f>
        <v>#REF!</v>
      </c>
      <c r="Z3" s="10" t="e">
        <f>【総額及び平均額】賃上げ支援事業実績報告書!#REF!</f>
        <v>#REF!</v>
      </c>
      <c r="AA3" s="10" t="e">
        <f>【総額及び平均額】賃上げ支援事業実績報告書!#REF!</f>
        <v>#REF!</v>
      </c>
      <c r="AB3" s="10" t="e">
        <f>【総額及び平均額】賃上げ支援事業実績報告書!#REF!</f>
        <v>#REF!</v>
      </c>
      <c r="AC3" s="10" t="e">
        <f>【総額及び平均額】賃上げ支援事業実績報告書!#REF!</f>
        <v>#REF!</v>
      </c>
      <c r="AD3" s="10" t="e">
        <f>【総額及び平均額】賃上げ支援事業実績報告書!#REF!</f>
        <v>#REF!</v>
      </c>
      <c r="AE3" s="10" t="e">
        <f>【総額及び平均額】賃上げ支援事業実績報告書!#REF!</f>
        <v>#REF!</v>
      </c>
      <c r="AF3" s="10" t="e">
        <f>【総額及び平均額】賃上げ支援事業実績報告書!#REF!</f>
        <v>#REF!</v>
      </c>
      <c r="AG3" s="10" t="e">
        <f>【総額及び平均額】賃上げ支援事業実績報告書!#REF!</f>
        <v>#REF!</v>
      </c>
      <c r="AH3" s="10" t="e">
        <f>【総額及び平均額】賃上げ支援事業実績報告書!#REF!</f>
        <v>#REF!</v>
      </c>
      <c r="AI3" s="10" t="e">
        <f>【総額及び平均額】賃上げ支援事業実績報告書!#REF!</f>
        <v>#REF!</v>
      </c>
      <c r="AJ3" s="10" t="e">
        <f>【総額及び平均額】賃上げ支援事業実績報告書!#REF!</f>
        <v>#REF!</v>
      </c>
      <c r="AK3" s="10" t="e">
        <f>【総額及び平均額】賃上げ支援事業実績報告書!#REF!</f>
        <v>#REF!</v>
      </c>
      <c r="AL3" s="10" t="e">
        <f>【総額及び平均額】賃上げ支援事業実績報告書!#REF!</f>
        <v>#REF!</v>
      </c>
      <c r="AM3" s="10" t="e">
        <f>【総額及び平均額】賃上げ支援事業実績報告書!#REF!</f>
        <v>#REF!</v>
      </c>
      <c r="AN3" s="10" t="e">
        <f>【総額及び平均額】賃上げ支援事業実績報告書!#REF!</f>
        <v>#REF!</v>
      </c>
      <c r="AO3" s="10" t="e">
        <f>【総額及び平均額】賃上げ支援事業実績報告書!#REF!</f>
        <v>#REF!</v>
      </c>
      <c r="AP3" s="10" t="e">
        <f>【総額及び平均額】賃上げ支援事業実績報告書!#REF!</f>
        <v>#REF!</v>
      </c>
      <c r="AQ3" s="10" t="e">
        <f>【総額及び平均額】賃上げ支援事業実績報告書!#REF!</f>
        <v>#REF!</v>
      </c>
      <c r="AR3" s="10" t="e">
        <f>【総額及び平均額】賃上げ支援事業実績報告書!#REF!</f>
        <v>#REF!</v>
      </c>
      <c r="AS3" s="10" t="e">
        <f>【総額及び平均額】賃上げ支援事業実績報告書!#REF!</f>
        <v>#REF!</v>
      </c>
      <c r="AT3" s="10" t="e">
        <f>【総額及び平均額】賃上げ支援事業実績報告書!#REF!</f>
        <v>#REF!</v>
      </c>
      <c r="AU3" s="10" t="e">
        <f>【総額及び平均額】賃上げ支援事業実績報告書!#REF!</f>
        <v>#REF!</v>
      </c>
      <c r="AV3" s="10" t="e">
        <f>【総額及び平均額】賃上げ支援事業実績報告書!#REF!</f>
        <v>#REF!</v>
      </c>
      <c r="AW3" s="10" t="e">
        <f>【総額及び平均額】賃上げ支援事業実績報告書!#REF!</f>
        <v>#REF!</v>
      </c>
      <c r="AX3" s="10" t="e">
        <f>【総額及び平均額】賃上げ支援事業実績報告書!#REF!</f>
        <v>#REF!</v>
      </c>
      <c r="AY3" s="10" t="e">
        <f>【総額及び平均額】賃上げ支援事業実績報告書!#REF!</f>
        <v>#REF!</v>
      </c>
      <c r="AZ3" s="10" t="e">
        <f>【総額及び平均額】賃上げ支援事業実績報告書!#REF!</f>
        <v>#REF!</v>
      </c>
      <c r="BA3" s="10" t="e">
        <f>【総額及び平均額】賃上げ支援事業実績報告書!#REF!</f>
        <v>#REF!</v>
      </c>
      <c r="BB3" s="10" t="e">
        <f>【総額及び平均額】賃上げ支援事業実績報告書!#REF!</f>
        <v>#REF!</v>
      </c>
      <c r="BC3" s="10" t="e">
        <f>【総額及び平均額】賃上げ支援事業実績報告書!#REF!</f>
        <v>#REF!</v>
      </c>
      <c r="BD3" s="10" t="e">
        <f>【総額及び平均額】賃上げ支援事業実績報告書!#REF!</f>
        <v>#REF!</v>
      </c>
      <c r="BE3" s="10" t="e">
        <f>【総額及び平均額】賃上げ支援事業実績報告書!#REF!</f>
        <v>#REF!</v>
      </c>
      <c r="BF3" s="10" t="e">
        <f>【総額及び平均額】賃上げ支援事業実績報告書!#REF!</f>
        <v>#REF!</v>
      </c>
      <c r="BG3" s="10" t="e">
        <f>【総額及び平均額】賃上げ支援事業実績報告書!#REF!</f>
        <v>#REF!</v>
      </c>
      <c r="BH3" s="10" t="e">
        <f>【総額及び平均額】賃上げ支援事業実績報告書!#REF!</f>
        <v>#REF!</v>
      </c>
      <c r="BI3" s="10" t="e">
        <f>【総額及び平均額】賃上げ支援事業実績報告書!#REF!</f>
        <v>#REF!</v>
      </c>
      <c r="BJ3" s="10" t="e">
        <f>【総額及び平均額】賃上げ支援事業実績報告書!#REF!</f>
        <v>#REF!</v>
      </c>
      <c r="BK3" s="10" t="e">
        <f>【総額及び平均額】賃上げ支援事業実績報告書!#REF!</f>
        <v>#REF!</v>
      </c>
      <c r="BL3" s="10" t="e">
        <f>【総額及び平均額】賃上げ支援事業実績報告書!#REF!</f>
        <v>#REF!</v>
      </c>
      <c r="BM3" s="10" t="e">
        <f>【総額及び平均額】賃上げ支援事業実績報告書!#REF!</f>
        <v>#REF!</v>
      </c>
      <c r="BN3" s="10" t="e">
        <f>【総額及び平均額】賃上げ支援事業実績報告書!#REF!</f>
        <v>#REF!</v>
      </c>
      <c r="BO3" s="10" t="e">
        <f>【総額及び平均額】賃上げ支援事業実績報告書!#REF!</f>
        <v>#REF!</v>
      </c>
      <c r="BP3" s="10" t="e">
        <f>【総額及び平均額】賃上げ支援事業実績報告書!#REF!</f>
        <v>#REF!</v>
      </c>
      <c r="BQ3" s="10" t="e">
        <f>【総額及び平均額】賃上げ支援事業実績報告書!#REF!</f>
        <v>#REF!</v>
      </c>
      <c r="BR3" s="10" t="e">
        <f>【総額及び平均額】賃上げ支援事業実績報告書!#REF!</f>
        <v>#REF!</v>
      </c>
      <c r="BS3" s="10" t="e">
        <f>【総額及び平均額】賃上げ支援事業実績報告書!#REF!</f>
        <v>#REF!</v>
      </c>
      <c r="BT3" s="10" t="e">
        <f>【総額及び平均額】賃上げ支援事業実績報告書!#REF!</f>
        <v>#REF!</v>
      </c>
      <c r="BU3" s="10" t="e">
        <f>【総額及び平均額】賃上げ支援事業実績報告書!#REF!</f>
        <v>#REF!</v>
      </c>
      <c r="BV3" s="10" t="e">
        <f>【総額及び平均額】賃上げ支援事業実績報告書!#REF!</f>
        <v>#REF!</v>
      </c>
      <c r="BW3" s="10" t="e">
        <f>【総額及び平均額】賃上げ支援事業実績報告書!#REF!</f>
        <v>#REF!</v>
      </c>
      <c r="BX3" s="10" t="e">
        <f>【総額及び平均額】賃上げ支援事業実績報告書!#REF!</f>
        <v>#REF!</v>
      </c>
      <c r="BY3" s="10" t="e">
        <f>【総額及び平均額】賃上げ支援事業実績報告書!#REF!</f>
        <v>#REF!</v>
      </c>
      <c r="BZ3" s="10" t="e">
        <f>【総額及び平均額】賃上げ支援事業実績報告書!#REF!</f>
        <v>#REF!</v>
      </c>
      <c r="CA3" s="10" t="e">
        <f>【総額及び平均額】賃上げ支援事業実績報告書!#REF!</f>
        <v>#REF!</v>
      </c>
      <c r="CB3" s="10" t="e">
        <f>【総額及び平均額】賃上げ支援事業実績報告書!#REF!</f>
        <v>#REF!</v>
      </c>
      <c r="CC3" s="10" t="e">
        <f>【総額及び平均額】賃上げ支援事業実績報告書!#REF!</f>
        <v>#REF!</v>
      </c>
      <c r="CD3" s="10" t="e">
        <f>【総額及び平均額】賃上げ支援事業実績報告書!#REF!</f>
        <v>#REF!</v>
      </c>
      <c r="CE3" s="10" t="e">
        <f>【総額及び平均額】賃上げ支援事業実績報告書!#REF!</f>
        <v>#REF!</v>
      </c>
      <c r="CF3" s="10" t="e">
        <f>【総額及び平均額】賃上げ支援事業実績報告書!#REF!</f>
        <v>#REF!</v>
      </c>
      <c r="CG3" s="10" t="e">
        <f>【総額及び平均額】賃上げ支援事業実績報告書!#REF!</f>
        <v>#REF!</v>
      </c>
      <c r="CH3" s="10" t="e">
        <f>【総額及び平均額】賃上げ支援事業実績報告書!#REF!</f>
        <v>#REF!</v>
      </c>
      <c r="CI3" s="10" t="e">
        <f>【総額及び平均額】賃上げ支援事業実績報告書!#REF!</f>
        <v>#REF!</v>
      </c>
      <c r="CJ3" s="10" t="e">
        <f>【総額及び平均額】賃上げ支援事業実績報告書!#REF!</f>
        <v>#REF!</v>
      </c>
      <c r="CK3" s="10" t="e">
        <f>【総額及び平均額】賃上げ支援事業実績報告書!#REF!</f>
        <v>#REF!</v>
      </c>
      <c r="CL3" s="10" t="e">
        <f>【総額及び平均額】賃上げ支援事業実績報告書!#REF!</f>
        <v>#REF!</v>
      </c>
      <c r="CM3" s="10" t="e">
        <f>【総額及び平均額】賃上げ支援事業実績報告書!#REF!</f>
        <v>#REF!</v>
      </c>
      <c r="CN3" s="10" t="e">
        <f>【総額及び平均額】賃上げ支援事業実績報告書!#REF!</f>
        <v>#REF!</v>
      </c>
      <c r="CO3" s="10" t="e">
        <f>【総額及び平均額】賃上げ支援事業実績報告書!#REF!</f>
        <v>#REF!</v>
      </c>
      <c r="CP3" s="10" t="e">
        <f>【総額及び平均額】賃上げ支援事業実績報告書!#REF!</f>
        <v>#REF!</v>
      </c>
      <c r="CQ3" s="10" t="e">
        <f>【総額及び平均額】賃上げ支援事業実績報告書!#REF!</f>
        <v>#REF!</v>
      </c>
      <c r="CR3" s="10" t="e">
        <f>【総額及び平均額】賃上げ支援事業実績報告書!#REF!</f>
        <v>#REF!</v>
      </c>
      <c r="CS3" s="10" t="e">
        <f>【総額及び平均額】賃上げ支援事業実績報告書!#REF!</f>
        <v>#REF!</v>
      </c>
      <c r="CT3" s="10" t="e">
        <f>【総額及び平均額】賃上げ支援事業実績報告書!#REF!</f>
        <v>#REF!</v>
      </c>
      <c r="CU3" s="10" t="e">
        <f>【総額及び平均額】賃上げ支援事業実績報告書!#REF!</f>
        <v>#REF!</v>
      </c>
      <c r="CV3" s="10" t="e">
        <f>【総額及び平均額】賃上げ支援事業実績報告書!#REF!</f>
        <v>#REF!</v>
      </c>
      <c r="CW3" s="10" t="e">
        <f>【総額及び平均額】賃上げ支援事業実績報告書!#REF!</f>
        <v>#REF!</v>
      </c>
      <c r="CX3" s="10" t="e">
        <f>【総額及び平均額】賃上げ支援事業実績報告書!#REF!</f>
        <v>#REF!</v>
      </c>
      <c r="CY3" s="10" t="e">
        <f>【総額及び平均額】賃上げ支援事業実績報告書!#REF!</f>
        <v>#REF!</v>
      </c>
      <c r="CZ3" s="10" t="e">
        <f>【総額及び平均額】賃上げ支援事業実績報告書!#REF!</f>
        <v>#REF!</v>
      </c>
      <c r="DA3" s="10" t="e">
        <f>【総額及び平均額】賃上げ支援事業実績報告書!#REF!</f>
        <v>#REF!</v>
      </c>
      <c r="DB3" s="10" t="e">
        <f>【総額及び平均額】賃上げ支援事業実績報告書!#REF!</f>
        <v>#REF!</v>
      </c>
      <c r="DC3" s="10" t="e">
        <f>【総額及び平均額】賃上げ支援事業実績報告書!#REF!</f>
        <v>#REF!</v>
      </c>
      <c r="DD3" s="10" t="e">
        <f>【総額及び平均額】賃上げ支援事業実績報告書!#REF!</f>
        <v>#REF!</v>
      </c>
      <c r="DE3" s="10" t="e">
        <f>【総額及び平均額】賃上げ支援事業実績報告書!#REF!</f>
        <v>#REF!</v>
      </c>
      <c r="DF3" s="10" t="e">
        <f>【総額及び平均額】賃上げ支援事業実績報告書!#REF!</f>
        <v>#REF!</v>
      </c>
      <c r="DG3" s="10" t="e">
        <f>【総額及び平均額】賃上げ支援事業実績報告書!#REF!</f>
        <v>#REF!</v>
      </c>
      <c r="DH3" s="10" t="e">
        <f>【総額及び平均額】賃上げ支援事業実績報告書!#REF!</f>
        <v>#REF!</v>
      </c>
      <c r="DI3" s="10" t="e">
        <f>【総額及び平均額】賃上げ支援事業実績報告書!#REF!</f>
        <v>#REF!</v>
      </c>
      <c r="DJ3" s="10" t="e">
        <f>【総額及び平均額】賃上げ支援事業実績報告書!#REF!</f>
        <v>#REF!</v>
      </c>
      <c r="DK3" s="10" t="e">
        <f>【総額及び平均額】賃上げ支援事業実績報告書!#REF!</f>
        <v>#REF!</v>
      </c>
      <c r="DL3" s="10" t="e">
        <f>【総額及び平均額】賃上げ支援事業実績報告書!#REF!</f>
        <v>#REF!</v>
      </c>
      <c r="DM3" s="10" t="e">
        <f>【総額及び平均額】賃上げ支援事業実績報告書!#REF!</f>
        <v>#REF!</v>
      </c>
      <c r="DN3" s="10" t="e">
        <f>【総額及び平均額】賃上げ支援事業実績報告書!#REF!</f>
        <v>#REF!</v>
      </c>
      <c r="DO3" s="10" t="e">
        <f>【総額及び平均額】賃上げ支援事業実績報告書!#REF!</f>
        <v>#REF!</v>
      </c>
      <c r="DP3" s="10" t="e">
        <f>【総額及び平均額】賃上げ支援事業実績報告書!#REF!</f>
        <v>#REF!</v>
      </c>
      <c r="DQ3" s="10" t="e">
        <f>【総額及び平均額】賃上げ支援事業実績報告書!#REF!</f>
        <v>#REF!</v>
      </c>
      <c r="DR3" s="10" t="e">
        <f>【総額及び平均額】賃上げ支援事業実績報告書!#REF!</f>
        <v>#REF!</v>
      </c>
      <c r="DS3" s="10" t="e">
        <f>【総額及び平均額】賃上げ支援事業実績報告書!#REF!</f>
        <v>#REF!</v>
      </c>
      <c r="DT3" s="10" t="e">
        <f>【総額及び平均額】賃上げ支援事業実績報告書!#REF!</f>
        <v>#REF!</v>
      </c>
      <c r="DU3" s="10" t="e">
        <f>【総額及び平均額】賃上げ支援事業実績報告書!#REF!</f>
        <v>#REF!</v>
      </c>
      <c r="DV3" s="10" t="e">
        <f>【総額及び平均額】賃上げ支援事業実績報告書!#REF!</f>
        <v>#REF!</v>
      </c>
      <c r="DW3" s="10" t="e">
        <f>【総額及び平均額】賃上げ支援事業実績報告書!#REF!</f>
        <v>#REF!</v>
      </c>
      <c r="DX3" s="10" t="e">
        <f>【総額及び平均額】賃上げ支援事業実績報告書!#REF!</f>
        <v>#REF!</v>
      </c>
      <c r="DY3" s="10" t="e">
        <f>【総額及び平均額】賃上げ支援事業実績報告書!#REF!</f>
        <v>#REF!</v>
      </c>
      <c r="DZ3" s="10" t="e">
        <f>【総額及び平均額】賃上げ支援事業実績報告書!#REF!</f>
        <v>#REF!</v>
      </c>
      <c r="EA3" s="10" t="e">
        <f>【総額及び平均額】賃上げ支援事業実績報告書!#REF!</f>
        <v>#REF!</v>
      </c>
      <c r="EB3" s="10" t="e">
        <f>【総額及び平均額】賃上げ支援事業実績報告書!#REF!</f>
        <v>#REF!</v>
      </c>
      <c r="EC3" s="10" t="e">
        <f>【総額及び平均額】賃上げ支援事業実績報告書!#REF!</f>
        <v>#REF!</v>
      </c>
      <c r="ED3" s="10" t="e">
        <f>【総額及び平均額】賃上げ支援事業実績報告書!#REF!</f>
        <v>#REF!</v>
      </c>
      <c r="EE3" s="10" t="e">
        <f>【総額及び平均額】賃上げ支援事業実績報告書!#REF!</f>
        <v>#REF!</v>
      </c>
      <c r="EF3" s="10" t="e">
        <f>【総額及び平均額】賃上げ支援事業実績報告書!#REF!</f>
        <v>#REF!</v>
      </c>
      <c r="EG3" s="10" t="e">
        <f>【総額及び平均額】賃上げ支援事業実績報告書!#REF!</f>
        <v>#REF!</v>
      </c>
      <c r="EH3" s="10" t="e">
        <f>【総額及び平均額】賃上げ支援事業実績報告書!#REF!</f>
        <v>#REF!</v>
      </c>
      <c r="EI3" s="10" t="e">
        <f>【総額及び平均額】賃上げ支援事業実績報告書!#REF!</f>
        <v>#REF!</v>
      </c>
      <c r="EJ3" s="10" t="e">
        <f>【総額及び平均額】賃上げ支援事業実績報告書!#REF!</f>
        <v>#REF!</v>
      </c>
      <c r="EK3" s="10" t="e">
        <f>【総額及び平均額】賃上げ支援事業実績報告書!#REF!</f>
        <v>#REF!</v>
      </c>
      <c r="EL3" s="10" t="e">
        <f>【総額及び平均額】賃上げ支援事業実績報告書!#REF!</f>
        <v>#REF!</v>
      </c>
      <c r="EM3" s="10" t="e">
        <f>【総額及び平均額】賃上げ支援事業実績報告書!#REF!</f>
        <v>#REF!</v>
      </c>
      <c r="EN3" s="10" t="e">
        <f>【総額及び平均額】賃上げ支援事業実績報告書!#REF!</f>
        <v>#REF!</v>
      </c>
      <c r="EO3" s="10" t="e">
        <f>【総額及び平均額】賃上げ支援事業実績報告書!#REF!</f>
        <v>#REF!</v>
      </c>
      <c r="EP3" s="10" t="e">
        <f>【総額及び平均額】賃上げ支援事業実績報告書!#REF!</f>
        <v>#REF!</v>
      </c>
      <c r="EQ3" s="10" t="e">
        <f>【総額及び平均額】賃上げ支援事業実績報告書!#REF!</f>
        <v>#REF!</v>
      </c>
      <c r="ER3" s="10" t="e">
        <f>【総額及び平均額】賃上げ支援事業実績報告書!#REF!</f>
        <v>#REF!</v>
      </c>
      <c r="ES3" s="10" t="e">
        <f>【総額及び平均額】賃上げ支援事業実績報告書!#REF!</f>
        <v>#REF!</v>
      </c>
      <c r="ET3" s="10" t="e">
        <f>【総額及び平均額】賃上げ支援事業実績報告書!#REF!</f>
        <v>#REF!</v>
      </c>
      <c r="EU3" s="10" t="e">
        <f>【総額及び平均額】賃上げ支援事業実績報告書!#REF!</f>
        <v>#REF!</v>
      </c>
      <c r="EV3" s="10" t="e">
        <f>【総額及び平均額】賃上げ支援事業実績報告書!#REF!</f>
        <v>#REF!</v>
      </c>
      <c r="EW3" s="10" t="e">
        <f>【総額及び平均額】賃上げ支援事業実績報告書!#REF!</f>
        <v>#REF!</v>
      </c>
      <c r="EX3" s="10" t="e">
        <f>【総額及び平均額】賃上げ支援事業実績報告書!#REF!</f>
        <v>#REF!</v>
      </c>
      <c r="EY3" s="10" t="e">
        <f>【総額及び平均額】賃上げ支援事業実績報告書!#REF!</f>
        <v>#REF!</v>
      </c>
      <c r="EZ3" s="10" t="e">
        <f>【総額及び平均額】賃上げ支援事業実績報告書!#REF!</f>
        <v>#REF!</v>
      </c>
      <c r="FA3" s="10" t="e">
        <f>【総額及び平均額】賃上げ支援事業実績報告書!#REF!</f>
        <v>#REF!</v>
      </c>
      <c r="FB3" s="10" t="e">
        <f>【総額及び平均額】賃上げ支援事業実績報告書!#REF!</f>
        <v>#REF!</v>
      </c>
      <c r="FC3" s="10" t="e">
        <f>【総額及び平均額】賃上げ支援事業実績報告書!#REF!</f>
        <v>#REF!</v>
      </c>
      <c r="FD3" s="10" t="e">
        <f>【総額及び平均額】賃上げ支援事業実績報告書!#REF!</f>
        <v>#REF!</v>
      </c>
      <c r="FE3" s="10" t="e">
        <f>【総額及び平均額】賃上げ支援事業実績報告書!#REF!</f>
        <v>#REF!</v>
      </c>
      <c r="FF3" s="10" t="e">
        <f>【総額及び平均額】賃上げ支援事業実績報告書!#REF!</f>
        <v>#REF!</v>
      </c>
      <c r="FG3" s="10" t="e">
        <f>【総額及び平均額】賃上げ支援事業実績報告書!#REF!</f>
        <v>#REF!</v>
      </c>
      <c r="FH3" s="10" t="e">
        <f>【総額及び平均額】賃上げ支援事業実績報告書!#REF!</f>
        <v>#REF!</v>
      </c>
      <c r="FI3" s="10" t="e">
        <f>【総額及び平均額】賃上げ支援事業実績報告書!#REF!</f>
        <v>#REF!</v>
      </c>
      <c r="FJ3" s="10" t="e">
        <f>【総額及び平均額】賃上げ支援事業実績報告書!#REF!</f>
        <v>#REF!</v>
      </c>
      <c r="FK3" s="10" t="e">
        <f>【総額及び平均額】賃上げ支援事業実績報告書!#REF!</f>
        <v>#REF!</v>
      </c>
      <c r="FL3" s="10" t="e">
        <f>【総額及び平均額】賃上げ支援事業実績報告書!#REF!</f>
        <v>#REF!</v>
      </c>
      <c r="FM3" s="10" t="e">
        <f>【総額及び平均額】賃上げ支援事業実績報告書!#REF!</f>
        <v>#REF!</v>
      </c>
      <c r="FN3" s="10" t="e">
        <f>【総額及び平均額】賃上げ支援事業実績報告書!#REF!</f>
        <v>#REF!</v>
      </c>
      <c r="FO3" s="10" t="e">
        <f>【総額及び平均額】賃上げ支援事業実績報告書!#REF!</f>
        <v>#REF!</v>
      </c>
      <c r="FP3" s="10" t="e">
        <f>【総額及び平均額】賃上げ支援事業実績報告書!#REF!</f>
        <v>#REF!</v>
      </c>
      <c r="FQ3" s="10" t="e">
        <f>【総額及び平均額】賃上げ支援事業実績報告書!#REF!</f>
        <v>#REF!</v>
      </c>
      <c r="FR3" s="10" t="e">
        <f>【総額及び平均額】賃上げ支援事業実績報告書!#REF!</f>
        <v>#REF!</v>
      </c>
      <c r="FS3" s="10" t="e">
        <f>【総額及び平均額】賃上げ支援事業実績報告書!#REF!</f>
        <v>#REF!</v>
      </c>
      <c r="FT3" s="10" t="e">
        <f>【総額及び平均額】賃上げ支援事業実績報告書!#REF!</f>
        <v>#REF!</v>
      </c>
      <c r="FU3" s="10" t="e">
        <f>【総額及び平均額】賃上げ支援事業実績報告書!#REF!</f>
        <v>#REF!</v>
      </c>
      <c r="FV3" s="10" t="e">
        <f>【総額及び平均額】賃上げ支援事業実績報告書!#REF!</f>
        <v>#REF!</v>
      </c>
      <c r="FW3" s="10" t="e">
        <f>【総額及び平均額】賃上げ支援事業実績報告書!#REF!</f>
        <v>#REF!</v>
      </c>
      <c r="FX3" s="10" t="e">
        <f>【総額及び平均額】賃上げ支援事業実績報告書!#REF!</f>
        <v>#REF!</v>
      </c>
      <c r="FY3" s="10" t="e">
        <f>【総額及び平均額】賃上げ支援事業実績報告書!#REF!</f>
        <v>#REF!</v>
      </c>
      <c r="FZ3" s="10" t="e">
        <f>【総額及び平均額】賃上げ支援事業実績報告書!#REF!</f>
        <v>#REF!</v>
      </c>
      <c r="GA3" s="10" t="e">
        <f>【総額及び平均額】賃上げ支援事業実績報告書!#REF!</f>
        <v>#REF!</v>
      </c>
      <c r="GB3" s="10" t="e">
        <f>【総額及び平均額】賃上げ支援事業実績報告書!#REF!</f>
        <v>#REF!</v>
      </c>
      <c r="GC3" s="10" t="e">
        <f>【総額及び平均額】賃上げ支援事業実績報告書!#REF!</f>
        <v>#REF!</v>
      </c>
      <c r="GD3" s="10" t="e">
        <f>【総額及び平均額】賃上げ支援事業実績報告書!#REF!</f>
        <v>#REF!</v>
      </c>
      <c r="GE3" s="10" t="e">
        <f>【総額及び平均額】賃上げ支援事業実績報告書!#REF!</f>
        <v>#REF!</v>
      </c>
      <c r="GF3" s="10" t="e">
        <f>【総額及び平均額】賃上げ支援事業実績報告書!#REF!</f>
        <v>#REF!</v>
      </c>
      <c r="GG3" s="10" t="e">
        <f>【総額及び平均額】賃上げ支援事業実績報告書!#REF!</f>
        <v>#REF!</v>
      </c>
      <c r="GH3" s="10" t="e">
        <f>【総額及び平均額】賃上げ支援事業実績報告書!#REF!</f>
        <v>#REF!</v>
      </c>
      <c r="GI3" s="10" t="e">
        <f>【総額及び平均額】賃上げ支援事業実績報告書!#REF!</f>
        <v>#REF!</v>
      </c>
      <c r="GJ3" s="10" t="e">
        <f>【総額及び平均額】賃上げ支援事業実績報告書!#REF!</f>
        <v>#REF!</v>
      </c>
      <c r="GK3" s="10" t="e">
        <f>【総額及び平均額】賃上げ支援事業実績報告書!#REF!</f>
        <v>#REF!</v>
      </c>
      <c r="GL3" s="10" t="e">
        <f>【総額及び平均額】賃上げ支援事業実績報告書!#REF!</f>
        <v>#REF!</v>
      </c>
      <c r="GM3" s="10" t="e">
        <f>【総額及び平均額】賃上げ支援事業実績報告書!#REF!</f>
        <v>#REF!</v>
      </c>
      <c r="GN3" s="10" t="e">
        <f>【総額及び平均額】賃上げ支援事業実績報告書!#REF!</f>
        <v>#REF!</v>
      </c>
      <c r="GO3" s="10" t="e">
        <f>【総額及び平均額】賃上げ支援事業実績報告書!#REF!</f>
        <v>#REF!</v>
      </c>
      <c r="GP3" s="10" t="e">
        <f>【総額及び平均額】賃上げ支援事業実績報告書!#REF!</f>
        <v>#REF!</v>
      </c>
      <c r="GQ3" s="10" t="e">
        <f>【総額及び平均額】賃上げ支援事業実績報告書!#REF!</f>
        <v>#REF!</v>
      </c>
      <c r="GR3" s="10" t="e">
        <f>【総額及び平均額】賃上げ支援事業実績報告書!#REF!</f>
        <v>#REF!</v>
      </c>
      <c r="GS3" s="10" t="e">
        <f>【総額及び平均額】賃上げ支援事業実績報告書!#REF!</f>
        <v>#REF!</v>
      </c>
      <c r="GT3" s="10" t="e">
        <f>【総額及び平均額】賃上げ支援事業実績報告書!#REF!</f>
        <v>#REF!</v>
      </c>
      <c r="GU3" s="10" t="e">
        <f>【総額及び平均額】賃上げ支援事業実績報告書!#REF!</f>
        <v>#REF!</v>
      </c>
      <c r="GV3" s="10" t="e">
        <f>【総額及び平均額】賃上げ支援事業実績報告書!#REF!</f>
        <v>#REF!</v>
      </c>
      <c r="GW3" s="10" t="e">
        <f>【総額及び平均額】賃上げ支援事業実績報告書!#REF!</f>
        <v>#REF!</v>
      </c>
      <c r="GX3" s="10" t="e">
        <f>【総額及び平均額】賃上げ支援事業実績報告書!#REF!</f>
        <v>#REF!</v>
      </c>
      <c r="GY3" s="10" t="e">
        <f>【総額及び平均額】賃上げ支援事業実績報告書!#REF!</f>
        <v>#REF!</v>
      </c>
      <c r="GZ3" s="10" t="e">
        <f>【総額及び平均額】賃上げ支援事業実績報告書!#REF!</f>
        <v>#REF!</v>
      </c>
      <c r="HA3" s="10" t="e">
        <f>【総額及び平均額】賃上げ支援事業実績報告書!#REF!</f>
        <v>#REF!</v>
      </c>
      <c r="HB3" s="10" t="e">
        <f>【総額及び平均額】賃上げ支援事業実績報告書!#REF!</f>
        <v>#REF!</v>
      </c>
      <c r="HC3" s="10" t="e">
        <f>【総額及び平均額】賃上げ支援事業実績報告書!#REF!</f>
        <v>#REF!</v>
      </c>
      <c r="HD3" s="10" t="e">
        <f>【総額及び平均額】賃上げ支援事業実績報告書!#REF!</f>
        <v>#REF!</v>
      </c>
      <c r="HE3" s="10" t="e">
        <f>【総額及び平均額】賃上げ支援事業実績報告書!#REF!</f>
        <v>#REF!</v>
      </c>
      <c r="HG3" s="10" t="e">
        <f>【総額及び平均額】賃上げ支援事業実績報告書!#REF!</f>
        <v>#REF!</v>
      </c>
      <c r="HH3" s="10">
        <f>【総額及び平均額】賃上げ支援事業実績報告書!$G10</f>
        <v>0</v>
      </c>
      <c r="HI3" s="10">
        <f>【総額及び平均額】賃上げ支援事業実績報告書!$G11</f>
        <v>0</v>
      </c>
      <c r="HJ3" s="10">
        <f>【総額及び平均額】賃上げ支援事業実績報告書!$G14</f>
        <v>0</v>
      </c>
      <c r="HK3" s="10" t="e">
        <f>【総額及び平均額】賃上げ支援事業実績報告書!#REF!</f>
        <v>#REF!</v>
      </c>
      <c r="HL3" s="10">
        <f>【総額及び平均額】賃上げ支援事業実績報告書!$G15</f>
        <v>0</v>
      </c>
      <c r="HM3" s="10" t="e">
        <f>【総額及び平均額】賃上げ支援事業実績報告書!#REF!</f>
        <v>#REF!</v>
      </c>
      <c r="HN3" s="10" t="e">
        <f>【総額及び平均額】賃上げ支援事業実績報告書!#REF!</f>
        <v>#REF!</v>
      </c>
      <c r="HO3" s="10" t="e">
        <f>【総額及び平均額】賃上げ支援事業実績報告書!#REF!</f>
        <v>#REF!</v>
      </c>
      <c r="HP3" s="10" t="e">
        <f>【総額及び平均額】賃上げ支援事業実績報告書!#REF!</f>
        <v>#REF!</v>
      </c>
      <c r="HQ3" s="10" t="e">
        <f>【総額及び平均額】賃上げ支援事業実績報告書!#REF!</f>
        <v>#REF!</v>
      </c>
      <c r="HR3" s="10" t="e">
        <f>【総額及び平均額】賃上げ支援事業実績報告書!#REF!</f>
        <v>#REF!</v>
      </c>
      <c r="HS3" s="10" t="e">
        <f>【総額及び平均額】賃上げ支援事業実績報告書!#REF!</f>
        <v>#REF!</v>
      </c>
      <c r="HT3" s="10" t="e">
        <f>【総額及び平均額】賃上げ支援事業実績報告書!#REF!</f>
        <v>#REF!</v>
      </c>
      <c r="HU3" s="10" t="e">
        <f>【総額及び平均額】賃上げ支援事業実績報告書!#REF!</f>
        <v>#REF!</v>
      </c>
      <c r="HV3" s="10" t="e">
        <f>【総額及び平均額】賃上げ支援事業実績報告書!#REF!</f>
        <v>#REF!</v>
      </c>
      <c r="HW3" s="10" t="e">
        <f>【総額及び平均額】賃上げ支援事業実績報告書!#REF!</f>
        <v>#REF!</v>
      </c>
      <c r="HX3" s="10" t="e">
        <f>【総額及び平均額】賃上げ支援事業実績報告書!#REF!</f>
        <v>#REF!</v>
      </c>
      <c r="HY3" s="10" t="e">
        <f>【総額及び平均額】賃上げ支援事業実績報告書!#REF!</f>
        <v>#REF!</v>
      </c>
      <c r="HZ3" s="10" t="e">
        <f>【総額及び平均額】賃上げ支援事業実績報告書!#REF!</f>
        <v>#REF!</v>
      </c>
      <c r="IA3" s="10" t="e">
        <f>【総額及び平均額】賃上げ支援事業実績報告書!#REF!</f>
        <v>#REF!</v>
      </c>
      <c r="IB3" s="10" t="e">
        <f>【総額及び平均額】賃上げ支援事業実績報告書!#REF!</f>
        <v>#REF!</v>
      </c>
      <c r="IC3" s="10" t="e">
        <f>【総額及び平均額】賃上げ支援事業実績報告書!#REF!</f>
        <v>#REF!</v>
      </c>
      <c r="ID3" s="10" t="e">
        <f>【総額及び平均額】賃上げ支援事業実績報告書!#REF!</f>
        <v>#REF!</v>
      </c>
      <c r="IE3" s="10" t="e">
        <f>【総額及び平均額】賃上げ支援事業実績報告書!#REF!</f>
        <v>#REF!</v>
      </c>
      <c r="IF3" s="10" t="e">
        <f>【総額及び平均額】賃上げ支援事業実績報告書!#REF!</f>
        <v>#REF!</v>
      </c>
      <c r="IG3" s="10" t="e">
        <f>【総額及び平均額】賃上げ支援事業実績報告書!#REF!</f>
        <v>#REF!</v>
      </c>
      <c r="IH3" s="10" t="e">
        <f>【総額及び平均額】賃上げ支援事業実績報告書!#REF!</f>
        <v>#REF!</v>
      </c>
      <c r="II3" s="10" t="e">
        <f>【総額及び平均額】賃上げ支援事業実績報告書!#REF!</f>
        <v>#REF!</v>
      </c>
      <c r="IJ3" s="10" t="e">
        <f>【総額及び平均額】賃上げ支援事業実績報告書!#REF!</f>
        <v>#REF!</v>
      </c>
      <c r="IK3" s="10" t="e">
        <f>【総額及び平均額】賃上げ支援事業実績報告書!#REF!</f>
        <v>#REF!</v>
      </c>
      <c r="IL3" s="10" t="e">
        <f>【総額及び平均額】賃上げ支援事業実績報告書!#REF!</f>
        <v>#REF!</v>
      </c>
      <c r="IM3" s="10" t="e">
        <f>【総額及び平均額】賃上げ支援事業実績報告書!#REF!</f>
        <v>#REF!</v>
      </c>
      <c r="IN3" s="10" t="e">
        <f>【総額及び平均額】賃上げ支援事業実績報告書!#REF!</f>
        <v>#REF!</v>
      </c>
      <c r="IO3" s="10" t="e">
        <f>【総額及び平均額】賃上げ支援事業実績報告書!#REF!</f>
        <v>#REF!</v>
      </c>
      <c r="IP3" s="10" t="e">
        <f>【総額及び平均額】賃上げ支援事業実績報告書!#REF!</f>
        <v>#REF!</v>
      </c>
      <c r="IQ3" s="10" t="e">
        <f>【総額及び平均額】賃上げ支援事業実績報告書!#REF!</f>
        <v>#REF!</v>
      </c>
      <c r="IR3" s="10" t="e">
        <f>【総額及び平均額】賃上げ支援事業実績報告書!#REF!</f>
        <v>#REF!</v>
      </c>
      <c r="IS3" s="10" t="e">
        <f>【総額及び平均額】賃上げ支援事業実績報告書!#REF!</f>
        <v>#REF!</v>
      </c>
      <c r="IT3" s="10" t="e">
        <f>【総額及び平均額】賃上げ支援事業実績報告書!#REF!</f>
        <v>#REF!</v>
      </c>
      <c r="IU3" s="10" t="e">
        <f>【総額及び平均額】賃上げ支援事業実績報告書!#REF!</f>
        <v>#REF!</v>
      </c>
      <c r="IV3" s="10" t="e">
        <f>【総額及び平均額】賃上げ支援事業実績報告書!#REF!</f>
        <v>#REF!</v>
      </c>
      <c r="IW3" s="10" t="e">
        <f>【総額及び平均額】賃上げ支援事業実績報告書!#REF!</f>
        <v>#REF!</v>
      </c>
      <c r="IX3" s="10" t="e">
        <f>【総額及び平均額】賃上げ支援事業実績報告書!#REF!</f>
        <v>#REF!</v>
      </c>
      <c r="IY3" s="10" t="e">
        <f>【総額及び平均額】賃上げ支援事業実績報告書!#REF!</f>
        <v>#REF!</v>
      </c>
      <c r="IZ3" s="10" t="e">
        <f>【総額及び平均額】賃上げ支援事業実績報告書!#REF!</f>
        <v>#REF!</v>
      </c>
      <c r="JA3" s="10" t="e">
        <f>【総額及び平均額】賃上げ支援事業実績報告書!#REF!</f>
        <v>#REF!</v>
      </c>
      <c r="JB3" s="10" t="e">
        <f>【総額及び平均額】賃上げ支援事業実績報告書!#REF!</f>
        <v>#REF!</v>
      </c>
      <c r="JC3" s="10" t="e">
        <f>【総額及び平均額】賃上げ支援事業実績報告書!#REF!</f>
        <v>#REF!</v>
      </c>
      <c r="JD3" s="10" t="e">
        <f>【総額及び平均額】賃上げ支援事業実績報告書!#REF!</f>
        <v>#REF!</v>
      </c>
      <c r="JE3" s="10" t="e">
        <f>【総額及び平均額】賃上げ支援事業実績報告書!#REF!</f>
        <v>#REF!</v>
      </c>
      <c r="JF3" s="10" t="e">
        <f>【総額及び平均額】賃上げ支援事業実績報告書!#REF!</f>
        <v>#REF!</v>
      </c>
      <c r="JG3" s="10" t="e">
        <f>【総額及び平均額】賃上げ支援事業実績報告書!#REF!</f>
        <v>#REF!</v>
      </c>
      <c r="JH3" s="10" t="e">
        <f>【総額及び平均額】賃上げ支援事業実績報告書!#REF!</f>
        <v>#REF!</v>
      </c>
      <c r="JI3" s="10" t="e">
        <f>【総額及び平均額】賃上げ支援事業実績報告書!#REF!</f>
        <v>#REF!</v>
      </c>
      <c r="JJ3" s="10" t="e">
        <f>【総額及び平均額】賃上げ支援事業実績報告書!#REF!</f>
        <v>#REF!</v>
      </c>
      <c r="JK3" s="10" t="e">
        <f>【総額及び平均額】賃上げ支援事業実績報告書!#REF!</f>
        <v>#REF!</v>
      </c>
      <c r="JL3" s="10" t="e">
        <f>【総額及び平均額】賃上げ支援事業実績報告書!#REF!</f>
        <v>#REF!</v>
      </c>
      <c r="JM3" s="10" t="e">
        <f>【総額及び平均額】賃上げ支援事業実績報告書!#REF!</f>
        <v>#REF!</v>
      </c>
      <c r="JN3" s="10" t="e">
        <f>【総額及び平均額】賃上げ支援事業実績報告書!#REF!</f>
        <v>#REF!</v>
      </c>
      <c r="JO3" s="10" t="e">
        <f>【総額及び平均額】賃上げ支援事業実績報告書!#REF!</f>
        <v>#REF!</v>
      </c>
      <c r="JP3" s="10" t="e">
        <f>【総額及び平均額】賃上げ支援事業実績報告書!#REF!</f>
        <v>#REF!</v>
      </c>
      <c r="JQ3" s="10" t="e">
        <f>【総額及び平均額】賃上げ支援事業実績報告書!#REF!</f>
        <v>#REF!</v>
      </c>
      <c r="JR3" s="10" t="e">
        <f>【総額及び平均額】賃上げ支援事業実績報告書!#REF!</f>
        <v>#REF!</v>
      </c>
      <c r="JS3" s="10" t="e">
        <f>【総額及び平均額】賃上げ支援事業実績報告書!#REF!</f>
        <v>#REF!</v>
      </c>
      <c r="JT3" s="10" t="e">
        <f>【総額及び平均額】賃上げ支援事業実績報告書!#REF!</f>
        <v>#REF!</v>
      </c>
      <c r="JU3" s="10" t="e">
        <f>【総額及び平均額】賃上げ支援事業実績報告書!#REF!</f>
        <v>#REF!</v>
      </c>
      <c r="JV3" s="10" t="e">
        <f>【総額及び平均額】賃上げ支援事業実績報告書!#REF!</f>
        <v>#REF!</v>
      </c>
      <c r="JW3" s="10" t="e">
        <f>【総額及び平均額】賃上げ支援事業実績報告書!#REF!</f>
        <v>#REF!</v>
      </c>
      <c r="JX3" s="10" t="e">
        <f>【総額及び平均額】賃上げ支援事業実績報告書!#REF!</f>
        <v>#REF!</v>
      </c>
      <c r="JY3" s="10" t="e">
        <f>【総額及び平均額】賃上げ支援事業実績報告書!#REF!</f>
        <v>#REF!</v>
      </c>
      <c r="JZ3" s="10" t="e">
        <f>【総額及び平均額】賃上げ支援事業実績報告書!#REF!</f>
        <v>#REF!</v>
      </c>
      <c r="KA3" s="10" t="e">
        <f>【総額及び平均額】賃上げ支援事業実績報告書!#REF!</f>
        <v>#REF!</v>
      </c>
      <c r="KB3" s="10" t="e">
        <f>【総額及び平均額】賃上げ支援事業実績報告書!#REF!</f>
        <v>#REF!</v>
      </c>
      <c r="KC3" s="10" t="e">
        <f>【総額及び平均額】賃上げ支援事業実績報告書!#REF!</f>
        <v>#REF!</v>
      </c>
      <c r="KD3" s="10" t="e">
        <f>【総額及び平均額】賃上げ支援事業実績報告書!#REF!</f>
        <v>#REF!</v>
      </c>
      <c r="KE3" s="10" t="e">
        <f>【総額及び平均額】賃上げ支援事業実績報告書!#REF!</f>
        <v>#REF!</v>
      </c>
      <c r="KF3" s="10" t="e">
        <f>【総額及び平均額】賃上げ支援事業実績報告書!#REF!</f>
        <v>#REF!</v>
      </c>
      <c r="KG3" s="10" t="e">
        <f>【総額及び平均額】賃上げ支援事業実績報告書!#REF!</f>
        <v>#REF!</v>
      </c>
      <c r="KH3" s="10" t="e">
        <f>【総額及び平均額】賃上げ支援事業実績報告書!#REF!</f>
        <v>#REF!</v>
      </c>
      <c r="KI3" s="10" t="e">
        <f>【総額及び平均額】賃上げ支援事業実績報告書!#REF!</f>
        <v>#REF!</v>
      </c>
      <c r="KJ3" s="10" t="e">
        <f>【総額及び平均額】賃上げ支援事業実績報告書!#REF!</f>
        <v>#REF!</v>
      </c>
      <c r="KK3" s="10" t="e">
        <f>【総額及び平均額】賃上げ支援事業実績報告書!#REF!</f>
        <v>#REF!</v>
      </c>
      <c r="KL3" s="10" t="e">
        <f>【総額及び平均額】賃上げ支援事業実績報告書!#REF!</f>
        <v>#REF!</v>
      </c>
      <c r="KM3" s="10" t="e">
        <f>【総額及び平均額】賃上げ支援事業実績報告書!#REF!</f>
        <v>#REF!</v>
      </c>
      <c r="KN3" s="10" t="e">
        <f>【総額及び平均額】賃上げ支援事業実績報告書!#REF!</f>
        <v>#REF!</v>
      </c>
      <c r="KO3" s="10" t="e">
        <f>【総額及び平均額】賃上げ支援事業実績報告書!#REF!</f>
        <v>#REF!</v>
      </c>
      <c r="KP3" s="10" t="e">
        <f>【総額及び平均額】賃上げ支援事業実績報告書!#REF!</f>
        <v>#REF!</v>
      </c>
      <c r="KQ3" s="10" t="e">
        <f>【総額及び平均額】賃上げ支援事業実績報告書!#REF!</f>
        <v>#REF!</v>
      </c>
      <c r="KR3" s="10" t="e">
        <f>【総額及び平均額】賃上げ支援事業実績報告書!#REF!</f>
        <v>#REF!</v>
      </c>
      <c r="KS3" s="10" t="e">
        <f>【総額及び平均額】賃上げ支援事業実績報告書!#REF!</f>
        <v>#REF!</v>
      </c>
      <c r="KT3" s="10" t="e">
        <f>【総額及び平均額】賃上げ支援事業実績報告書!#REF!</f>
        <v>#REF!</v>
      </c>
      <c r="KU3" s="10" t="e">
        <f>【総額及び平均額】賃上げ支援事業実績報告書!#REF!</f>
        <v>#REF!</v>
      </c>
      <c r="KV3" s="10" t="e">
        <f>【総額及び平均額】賃上げ支援事業実績報告書!#REF!</f>
        <v>#REF!</v>
      </c>
      <c r="KW3" s="10" t="e">
        <f>【総額及び平均額】賃上げ支援事業実績報告書!#REF!</f>
        <v>#REF!</v>
      </c>
      <c r="KX3" s="10" t="e">
        <f>【総額及び平均額】賃上げ支援事業実績報告書!#REF!</f>
        <v>#REF!</v>
      </c>
      <c r="KY3" s="10" t="e">
        <f>【総額及び平均額】賃上げ支援事業実績報告書!#REF!</f>
        <v>#REF!</v>
      </c>
      <c r="KZ3" s="10" t="e">
        <f>【総額及び平均額】賃上げ支援事業実績報告書!#REF!</f>
        <v>#REF!</v>
      </c>
      <c r="LA3" s="10" t="e">
        <f>【総額及び平均額】賃上げ支援事業実績報告書!#REF!</f>
        <v>#REF!</v>
      </c>
      <c r="LB3" s="10" t="e">
        <f>【総額及び平均額】賃上げ支援事業実績報告書!#REF!</f>
        <v>#REF!</v>
      </c>
      <c r="LC3" s="10" t="e">
        <f>【総額及び平均額】賃上げ支援事業実績報告書!#REF!</f>
        <v>#REF!</v>
      </c>
      <c r="LD3" s="10" t="e">
        <f>【総額及び平均額】賃上げ支援事業実績報告書!#REF!</f>
        <v>#REF!</v>
      </c>
      <c r="LE3" s="10" t="e">
        <f>【総額及び平均額】賃上げ支援事業実績報告書!#REF!</f>
        <v>#REF!</v>
      </c>
      <c r="LF3" s="10" t="e">
        <f>【総額及び平均額】賃上げ支援事業実績報告書!#REF!</f>
        <v>#REF!</v>
      </c>
      <c r="LG3" s="10" t="e">
        <f>【総額及び平均額】賃上げ支援事業実績報告書!#REF!</f>
        <v>#REF!</v>
      </c>
      <c r="LH3" s="10" t="e">
        <f>【総額及び平均額】賃上げ支援事業実績報告書!#REF!</f>
        <v>#REF!</v>
      </c>
      <c r="LI3" s="10" t="e">
        <f>【総額及び平均額】賃上げ支援事業実績報告書!#REF!</f>
        <v>#REF!</v>
      </c>
      <c r="LJ3" s="10" t="e">
        <f>【総額及び平均額】賃上げ支援事業実績報告書!#REF!</f>
        <v>#REF!</v>
      </c>
      <c r="LK3" s="10" t="e">
        <f>【総額及び平均額】賃上げ支援事業実績報告書!#REF!</f>
        <v>#REF!</v>
      </c>
      <c r="LL3" s="10" t="e">
        <f>【総額及び平均額】賃上げ支援事業実績報告書!#REF!</f>
        <v>#REF!</v>
      </c>
      <c r="LM3" s="10" t="e">
        <f>【総額及び平均額】賃上げ支援事業実績報告書!#REF!</f>
        <v>#REF!</v>
      </c>
      <c r="LN3" s="10" t="e">
        <f>【総額及び平均額】賃上げ支援事業実績報告書!#REF!</f>
        <v>#REF!</v>
      </c>
      <c r="LO3" s="10" t="e">
        <f>【総額及び平均額】賃上げ支援事業実績報告書!#REF!</f>
        <v>#REF!</v>
      </c>
      <c r="LP3" s="10" t="e">
        <f>【総額及び平均額】賃上げ支援事業実績報告書!#REF!</f>
        <v>#REF!</v>
      </c>
      <c r="LQ3" s="10" t="e">
        <f>【総額及び平均額】賃上げ支援事業実績報告書!#REF!</f>
        <v>#REF!</v>
      </c>
      <c r="LR3" s="10" t="e">
        <f>【総額及び平均額】賃上げ支援事業実績報告書!#REF!</f>
        <v>#REF!</v>
      </c>
      <c r="LS3" s="10" t="e">
        <f>【総額及び平均額】賃上げ支援事業実績報告書!#REF!</f>
        <v>#REF!</v>
      </c>
      <c r="LT3" s="10" t="e">
        <f>【総額及び平均額】賃上げ支援事業実績報告書!#REF!</f>
        <v>#REF!</v>
      </c>
      <c r="LU3" s="10" t="e">
        <f>【総額及び平均額】賃上げ支援事業実績報告書!#REF!</f>
        <v>#REF!</v>
      </c>
      <c r="LV3" s="10" t="e">
        <f>【総額及び平均額】賃上げ支援事業実績報告書!#REF!</f>
        <v>#REF!</v>
      </c>
      <c r="LW3" s="10" t="e">
        <f>【総額及び平均額】賃上げ支援事業実績報告書!#REF!</f>
        <v>#REF!</v>
      </c>
      <c r="LX3" s="10" t="e">
        <f>【総額及び平均額】賃上げ支援事業実績報告書!#REF!</f>
        <v>#REF!</v>
      </c>
      <c r="LY3" s="10" t="e">
        <f>【総額及び平均額】賃上げ支援事業実績報告書!#REF!</f>
        <v>#REF!</v>
      </c>
      <c r="LZ3" s="10" t="e">
        <f>【総額及び平均額】賃上げ支援事業実績報告書!#REF!</f>
        <v>#REF!</v>
      </c>
      <c r="MA3" s="10" t="e">
        <f>【総額及び平均額】賃上げ支援事業実績報告書!#REF!</f>
        <v>#REF!</v>
      </c>
      <c r="MB3" s="10" t="e">
        <f>【総額及び平均額】賃上げ支援事業実績報告書!#REF!</f>
        <v>#REF!</v>
      </c>
      <c r="MC3" s="10" t="e">
        <f>【総額及び平均額】賃上げ支援事業実績報告書!#REF!</f>
        <v>#REF!</v>
      </c>
      <c r="MD3" s="10" t="e">
        <f>【総額及び平均額】賃上げ支援事業実績報告書!#REF!</f>
        <v>#REF!</v>
      </c>
      <c r="ME3" s="10" t="e">
        <f>【総額及び平均額】賃上げ支援事業実績報告書!#REF!</f>
        <v>#REF!</v>
      </c>
      <c r="MF3" s="10" t="e">
        <f>【総額及び平均額】賃上げ支援事業実績報告書!#REF!</f>
        <v>#REF!</v>
      </c>
      <c r="MG3" s="10" t="e">
        <f>【総額及び平均額】賃上げ支援事業実績報告書!#REF!</f>
        <v>#REF!</v>
      </c>
      <c r="MH3" s="10" t="e">
        <f>【総額及び平均額】賃上げ支援事業実績報告書!#REF!</f>
        <v>#REF!</v>
      </c>
      <c r="MI3" s="10" t="e">
        <f>【総額及び平均額】賃上げ支援事業実績報告書!#REF!</f>
        <v>#REF!</v>
      </c>
      <c r="MJ3" s="10" t="e">
        <f>【総額及び平均額】賃上げ支援事業実績報告書!#REF!</f>
        <v>#REF!</v>
      </c>
      <c r="MK3" s="10" t="e">
        <f>【総額及び平均額】賃上げ支援事業実績報告書!#REF!</f>
        <v>#REF!</v>
      </c>
      <c r="ML3" s="10" t="e">
        <f>【総額及び平均額】賃上げ支援事業実績報告書!#REF!</f>
        <v>#REF!</v>
      </c>
      <c r="MM3" s="10" t="e">
        <f>【総額及び平均額】賃上げ支援事業実績報告書!#REF!</f>
        <v>#REF!</v>
      </c>
      <c r="MN3" s="10" t="e">
        <f>【総額及び平均額】賃上げ支援事業実績報告書!#REF!</f>
        <v>#REF!</v>
      </c>
      <c r="MO3" s="10" t="e">
        <f>【総額及び平均額】賃上げ支援事業実績報告書!#REF!</f>
        <v>#REF!</v>
      </c>
      <c r="MP3" s="10" t="e">
        <f>【総額及び平均額】賃上げ支援事業実績報告書!#REF!</f>
        <v>#REF!</v>
      </c>
      <c r="MQ3" s="10" t="e">
        <f>【総額及び平均額】賃上げ支援事業実績報告書!#REF!</f>
        <v>#REF!</v>
      </c>
      <c r="MR3" s="10" t="e">
        <f>【総額及び平均額】賃上げ支援事業実績報告書!#REF!</f>
        <v>#REF!</v>
      </c>
      <c r="MS3" s="10" t="e">
        <f>【総額及び平均額】賃上げ支援事業実績報告書!#REF!</f>
        <v>#REF!</v>
      </c>
      <c r="MT3" s="10" t="e">
        <f>【総額及び平均額】賃上げ支援事業実績報告書!#REF!</f>
        <v>#REF!</v>
      </c>
      <c r="MU3" s="10" t="e">
        <f>【総額及び平均額】賃上げ支援事業実績報告書!#REF!</f>
        <v>#REF!</v>
      </c>
      <c r="MV3" s="10" t="e">
        <f>【総額及び平均額】賃上げ支援事業実績報告書!#REF!</f>
        <v>#REF!</v>
      </c>
      <c r="MW3" s="10" t="e">
        <f>【総額及び平均額】賃上げ支援事業実績報告書!#REF!</f>
        <v>#REF!</v>
      </c>
      <c r="MX3" s="10" t="e">
        <f>【総額及び平均額】賃上げ支援事業実績報告書!#REF!</f>
        <v>#REF!</v>
      </c>
      <c r="MY3" s="10" t="e">
        <f>【総額及び平均額】賃上げ支援事業実績報告書!#REF!</f>
        <v>#REF!</v>
      </c>
      <c r="MZ3" s="10" t="e">
        <f>【総額及び平均額】賃上げ支援事業実績報告書!#REF!</f>
        <v>#REF!</v>
      </c>
      <c r="NA3" s="10" t="e">
        <f>【総額及び平均額】賃上げ支援事業実績報告書!#REF!</f>
        <v>#REF!</v>
      </c>
      <c r="NB3" s="10" t="e">
        <f>【総額及び平均額】賃上げ支援事業実績報告書!#REF!</f>
        <v>#REF!</v>
      </c>
      <c r="NC3" s="10" t="e">
        <f>【総額及び平均額】賃上げ支援事業実績報告書!#REF!</f>
        <v>#REF!</v>
      </c>
      <c r="ND3" s="10" t="e">
        <f>【総額及び平均額】賃上げ支援事業実績報告書!#REF!</f>
        <v>#REF!</v>
      </c>
      <c r="NE3" s="10" t="e">
        <f>【総額及び平均額】賃上げ支援事業実績報告書!#REF!</f>
        <v>#REF!</v>
      </c>
      <c r="NF3" s="10" t="e">
        <f>【総額及び平均額】賃上げ支援事業実績報告書!#REF!</f>
        <v>#REF!</v>
      </c>
      <c r="NG3" s="10" t="e">
        <f>【総額及び平均額】賃上げ支援事業実績報告書!#REF!</f>
        <v>#REF!</v>
      </c>
      <c r="NH3" s="10" t="e">
        <f>【総額及び平均額】賃上げ支援事業実績報告書!#REF!</f>
        <v>#REF!</v>
      </c>
      <c r="NI3" s="10" t="e">
        <f>【総額及び平均額】賃上げ支援事業実績報告書!#REF!</f>
        <v>#REF!</v>
      </c>
      <c r="NJ3" s="10" t="e">
        <f>【総額及び平均額】賃上げ支援事業実績報告書!#REF!</f>
        <v>#REF!</v>
      </c>
      <c r="NK3" s="10" t="e">
        <f>【総額及び平均額】賃上げ支援事業実績報告書!#REF!</f>
        <v>#REF!</v>
      </c>
      <c r="NL3" s="10" t="e">
        <f>【総額及び平均額】賃上げ支援事業実績報告書!#REF!</f>
        <v>#REF!</v>
      </c>
      <c r="NM3" s="10" t="e">
        <f>【総額及び平均額】賃上げ支援事業実績報告書!#REF!</f>
        <v>#REF!</v>
      </c>
      <c r="NN3" s="10" t="e">
        <f>【総額及び平均額】賃上げ支援事業実績報告書!#REF!</f>
        <v>#REF!</v>
      </c>
      <c r="NO3" s="10" t="e">
        <f>【総額及び平均額】賃上げ支援事業実績報告書!#REF!</f>
        <v>#REF!</v>
      </c>
      <c r="NP3" s="10" t="e">
        <f>【総額及び平均額】賃上げ支援事業実績報告書!#REF!</f>
        <v>#REF!</v>
      </c>
      <c r="NQ3" s="10" t="e">
        <f>【総額及び平均額】賃上げ支援事業実績報告書!#REF!</f>
        <v>#REF!</v>
      </c>
      <c r="NR3" s="10" t="e">
        <f>【総額及び平均額】賃上げ支援事業実績報告書!#REF!</f>
        <v>#REF!</v>
      </c>
      <c r="NS3" s="10" t="e">
        <f>【総額及び平均額】賃上げ支援事業実績報告書!#REF!</f>
        <v>#REF!</v>
      </c>
      <c r="NT3" s="10" t="e">
        <f>【総額及び平均額】賃上げ支援事業実績報告書!#REF!</f>
        <v>#REF!</v>
      </c>
      <c r="NU3" s="10" t="e">
        <f>【総額及び平均額】賃上げ支援事業実績報告書!#REF!</f>
        <v>#REF!</v>
      </c>
      <c r="NV3" s="10" t="e">
        <f>【総額及び平均額】賃上げ支援事業実績報告書!#REF!</f>
        <v>#REF!</v>
      </c>
      <c r="NW3" s="10" t="e">
        <f>【総額及び平均額】賃上げ支援事業実績報告書!#REF!</f>
        <v>#REF!</v>
      </c>
      <c r="NX3" s="10" t="e">
        <f>【総額及び平均額】賃上げ支援事業実績報告書!#REF!</f>
        <v>#REF!</v>
      </c>
      <c r="NY3" s="10" t="e">
        <f>【総額及び平均額】賃上げ支援事業実績報告書!#REF!</f>
        <v>#REF!</v>
      </c>
      <c r="NZ3" s="10" t="e">
        <f>【総額及び平均額】賃上げ支援事業実績報告書!#REF!</f>
        <v>#REF!</v>
      </c>
      <c r="OA3" s="10" t="e">
        <f>【総額及び平均額】賃上げ支援事業実績報告書!#REF!</f>
        <v>#REF!</v>
      </c>
      <c r="OB3" s="10" t="e">
        <f>【総額及び平均額】賃上げ支援事業実績報告書!#REF!</f>
        <v>#REF!</v>
      </c>
      <c r="OC3" s="10" t="e">
        <f>【総額及び平均額】賃上げ支援事業実績報告書!#REF!</f>
        <v>#REF!</v>
      </c>
      <c r="OD3" s="10" t="e">
        <f>【総額及び平均額】賃上げ支援事業実績報告書!#REF!</f>
        <v>#REF!</v>
      </c>
      <c r="OE3" s="10" t="e">
        <f>【総額及び平均額】賃上げ支援事業実績報告書!#REF!</f>
        <v>#REF!</v>
      </c>
      <c r="OF3" s="10" t="e">
        <f>【総額及び平均額】賃上げ支援事業実績報告書!#REF!</f>
        <v>#REF!</v>
      </c>
      <c r="OG3" s="10" t="e">
        <f>【総額及び平均額】賃上げ支援事業実績報告書!#REF!</f>
        <v>#REF!</v>
      </c>
      <c r="OH3" s="10" t="e">
        <f>【総額及び平均額】賃上げ支援事業実績報告書!#REF!</f>
        <v>#REF!</v>
      </c>
      <c r="OI3" s="10" t="e">
        <f>【総額及び平均額】賃上げ支援事業実績報告書!#REF!</f>
        <v>#REF!</v>
      </c>
      <c r="OJ3" s="10" t="e">
        <f>【総額及び平均額】賃上げ支援事業実績報告書!#REF!</f>
        <v>#REF!</v>
      </c>
      <c r="OK3" s="10" t="e">
        <f>【総額及び平均額】賃上げ支援事業実績報告書!#REF!</f>
        <v>#REF!</v>
      </c>
      <c r="OL3" s="10" t="e">
        <f>【総額及び平均額】賃上げ支援事業実績報告書!#REF!</f>
        <v>#REF!</v>
      </c>
      <c r="OM3" s="10" t="e">
        <f>【総額及び平均額】賃上げ支援事業実績報告書!#REF!</f>
        <v>#REF!</v>
      </c>
      <c r="ON3" s="10" t="e">
        <f>【総額及び平均額】賃上げ支援事業実績報告書!#REF!</f>
        <v>#REF!</v>
      </c>
      <c r="OO3" s="10" t="e">
        <f>【総額及び平均額】賃上げ支援事業実績報告書!#REF!</f>
        <v>#REF!</v>
      </c>
      <c r="OP3" s="10" t="e">
        <f>【総額及び平均額】賃上げ支援事業実績報告書!#REF!</f>
        <v>#REF!</v>
      </c>
      <c r="OQ3" s="10" t="e">
        <f>【総額及び平均額】賃上げ支援事業実績報告書!#REF!</f>
        <v>#REF!</v>
      </c>
      <c r="OR3" s="10" t="e">
        <f>【総額及び平均額】賃上げ支援事業実績報告書!#REF!</f>
        <v>#REF!</v>
      </c>
      <c r="OS3" s="10" t="e">
        <f>【総額及び平均額】賃上げ支援事業実績報告書!#REF!</f>
        <v>#REF!</v>
      </c>
      <c r="OT3" s="10" t="e">
        <f>【総額及び平均額】賃上げ支援事業実績報告書!#REF!</f>
        <v>#REF!</v>
      </c>
      <c r="OU3" s="10" t="e">
        <f>【総額及び平均額】賃上げ支援事業実績報告書!#REF!</f>
        <v>#REF!</v>
      </c>
      <c r="OV3" s="10" t="e">
        <f>【総額及び平均額】賃上げ支援事業実績報告書!#REF!</f>
        <v>#REF!</v>
      </c>
      <c r="OW3" s="10" t="e">
        <f>【総額及び平均額】賃上げ支援事業実績報告書!#REF!</f>
        <v>#REF!</v>
      </c>
      <c r="OX3" s="10" t="e">
        <f>【総額及び平均額】賃上げ支援事業実績報告書!#REF!</f>
        <v>#REF!</v>
      </c>
      <c r="OY3" s="10" t="e">
        <f>【総額及び平均額】賃上げ支援事業実績報告書!#REF!</f>
        <v>#REF!</v>
      </c>
      <c r="OZ3" s="10" t="e">
        <f>【総額及び平均額】賃上げ支援事業実績報告書!#REF!</f>
        <v>#REF!</v>
      </c>
      <c r="PA3" s="10" t="e">
        <f>【総額及び平均額】賃上げ支援事業実績報告書!#REF!</f>
        <v>#REF!</v>
      </c>
      <c r="PB3" s="10" t="e">
        <f>【総額及び平均額】賃上げ支援事業実績報告書!#REF!</f>
        <v>#REF!</v>
      </c>
      <c r="PC3" s="10" t="e">
        <f>【総額及び平均額】賃上げ支援事業実績報告書!#REF!</f>
        <v>#REF!</v>
      </c>
      <c r="PD3" s="10" t="e">
        <f>【総額及び平均額】賃上げ支援事業実績報告書!#REF!</f>
        <v>#REF!</v>
      </c>
      <c r="PE3" s="10" t="e">
        <f>【総額及び平均額】賃上げ支援事業実績報告書!#REF!</f>
        <v>#REF!</v>
      </c>
      <c r="PF3" s="10" t="e">
        <f>【総額及び平均額】賃上げ支援事業実績報告書!#REF!</f>
        <v>#REF!</v>
      </c>
      <c r="PG3" s="10" t="e">
        <f>【総額及び平均額】賃上げ支援事業実績報告書!#REF!</f>
        <v>#REF!</v>
      </c>
      <c r="PH3" s="10" t="e">
        <f>【総額及び平均額】賃上げ支援事業実績報告書!#REF!</f>
        <v>#REF!</v>
      </c>
    </row>
  </sheetData>
  <mergeCells count="2">
    <mergeCell ref="A2:A3"/>
    <mergeCell ref="B2:B3"/>
  </mergeCells>
  <phoneticPr fontId="39"/>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3" priority="74">
      <formula>#REF!="×"</formula>
    </cfRule>
  </conditionalFormatting>
  <conditionalFormatting sqref="HB1:HE1">
    <cfRule type="expression" dxfId="2" priority="73">
      <formula>#REF!="×"</formula>
    </cfRule>
  </conditionalFormatting>
  <conditionalFormatting sqref="HI1:HL1">
    <cfRule type="expression" dxfId="1" priority="2">
      <formula>#REF!="×"</formula>
    </cfRule>
  </conditionalFormatting>
  <conditionalFormatting sqref="PE1:PH1">
    <cfRule type="expression" dxfId="0" priority="1">
      <formula>#REF!="×"</formula>
    </cfRule>
  </conditionalFormatting>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2"/>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9"/>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A6DD1A-A23B-4D25-B2CA-485C026E75D5}">
  <ds:schemaRefs>
    <ds:schemaRef ds:uri="http://purl.org/dc/terms/"/>
    <ds:schemaRef ds:uri="http://www.w3.org/XML/1998/namespace"/>
    <ds:schemaRef ds:uri="http://schemas.microsoft.com/office/2006/metadata/properties"/>
    <ds:schemaRef ds:uri="http://purl.org/dc/elements/1.1/"/>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9500c7e0-a8b4-4cc7-a7aa-d9d65591dd5a"/>
    <ds:schemaRef ds:uri="http://purl.org/dc/dcmitype/"/>
  </ds:schemaRefs>
</ds:datastoreItem>
</file>

<file path=customXml/itemProps3.xml><?xml version="1.0" encoding="utf-8"?>
<ds:datastoreItem xmlns:ds="http://schemas.openxmlformats.org/officeDocument/2006/customXml" ds:itemID="{E58C5A04-A7B6-4777-B00B-8FCCC6BB34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7</vt:i4>
      </vt:variant>
    </vt:vector>
  </HeadingPairs>
  <TitlesOfParts>
    <vt:vector size="12" baseType="lpstr">
      <vt:lpstr>【総額及び平均額】賃上げ支援事業実績報告書</vt:lpstr>
      <vt:lpstr>別紙（2.0％超部分算定シート）</vt:lpstr>
      <vt:lpstr>申請内容</vt:lpstr>
      <vt:lpstr>【参考】集計用シート（賃上げ支援事業）</vt:lpstr>
      <vt:lpstr>都道府県リスト</vt:lpstr>
      <vt:lpstr>Dummy</vt:lpstr>
      <vt:lpstr>MaruBatsu</vt:lpstr>
      <vt:lpstr>【総額及び平均額】賃上げ支援事業実績報告書!Print_Area</vt:lpstr>
      <vt:lpstr>'別紙（2.0％超部分算定シート）'!Print_Area</vt:lpstr>
      <vt:lpstr>【総額及び平均額】賃上げ支援事業実績報告書!Print_Titles</vt:lpstr>
      <vt:lpstr>'別紙（2.0％超部分算定シート）'!Print_Titles</vt:lpstr>
      <vt:lpstr>Todoke</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美並 衣織</cp:lastModifiedBy>
  <cp:revision>2</cp:revision>
  <cp:lastPrinted>2026-06-23T09:35:24Z</cp:lastPrinted>
  <dcterms:created xsi:type="dcterms:W3CDTF">2017-10-26T07:12:00Z</dcterms:created>
  <dcterms:modified xsi:type="dcterms:W3CDTF">2026-07-21T13:10:52Z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