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workbook>
</file>

<file path=xl/calcChain.xml><?xml version="1.0" encoding="utf-8"?>
<calcChain xmlns="http://schemas.openxmlformats.org/spreadsheetml/2006/main">
  <c r="BG37" i="9" l="1"/>
  <c r="BG36" i="9"/>
  <c r="BG35" i="9"/>
  <c r="BG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BE38" i="9"/>
  <c r="AM38" i="9"/>
  <c r="U38" i="9"/>
  <c r="C38" i="9"/>
  <c r="CO37" i="9"/>
  <c r="BW37" i="9"/>
  <c r="AM37" i="9"/>
  <c r="C37" i="9"/>
  <c r="CO36" i="9"/>
  <c r="BW36" i="9"/>
  <c r="AM36" i="9"/>
  <c r="C36" i="9"/>
  <c r="CO35" i="9"/>
  <c r="BW35" i="9"/>
  <c r="AM35" i="9"/>
  <c r="C35" i="9"/>
  <c r="CO34" i="9"/>
  <c r="BW34" i="9"/>
  <c r="AM34" i="9"/>
  <c r="C34" i="9"/>
  <c r="U34" i="9" l="1"/>
  <c r="U35" i="9" s="1"/>
  <c r="U36" i="9" s="1"/>
  <c r="U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 r="BE35" i="9" s="1"/>
  <c r="BE36" i="9" s="1"/>
  <c r="BE37" i="9" s="1"/>
</calcChain>
</file>

<file path=xl/sharedStrings.xml><?xml version="1.0" encoding="utf-8"?>
<sst xmlns="http://schemas.openxmlformats.org/spreadsheetml/2006/main" count="1054" uniqueCount="552">
  <si>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</si>
  <si>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</si>
  <si>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</si>
  <si>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</si>
  <si>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</si>
  <si>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</si>
  <si>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</si>
  <si>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</si>
  <si>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</si>
  <si>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</si>
  <si>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</si>
  <si>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</si>
  <si>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</si>
  <si>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</si>
  <si>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</si>
  <si>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</si>
  <si>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</si>
  <si>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</si>
  <si>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</si>
  <si>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</si>
  <si>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</si>
  <si>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</si>
  <si>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</si>
  <si>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</si>
  <si>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</si>
  <si>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</si>
  <si>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</si>
  <si>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</si>
  <si>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</si>
  <si>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</si>
  <si>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</si>
  <si>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</si>
  <si>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</si>
  <si>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</si>
  <si>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</si>
  <si>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</si>
  <si>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</si>
  <si>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</si>
  <si>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</si>
  <si>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</si>
  <si>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</si>
  <si>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</si>
  <si>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</si>
  <si>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</si>
  <si>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</si>
  <si>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</si>
  <si>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</si>
  <si>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</si>
  <si>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</si>
  <si>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</si>
  <si>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</si>
  <si>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</si>
  <si>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</si>
  <si>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</si>
  <si>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</si>
  <si>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</si>
  <si>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</si>
  <si>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</si>
  <si>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</si>
  <si>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</si>
  <si>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</si>
  <si>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</si>
  <si>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</si>
  <si>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</si>
  <si>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</si>
  <si>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</si>
  <si>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</si>
  <si>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</si>
  <si>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</si>
  <si>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</si>
  <si>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</si>
  <si>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</si>
  <si>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</si>
  <si>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</si>
  <si>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</si>
  <si>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</si>
  <si>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</si>
  <si>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</si>
  <si>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</si>
  <si>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</si>
  <si>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</si>
  <si>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</si>
  <si>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天川村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</si>
  <si>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</si>
  <si>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</si>
  <si>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</si>
  <si>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</si>
  <si>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</si>
  <si>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</si>
  <si>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</si>
  <si>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</si>
  <si>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</si>
  <si>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</si>
  <si>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</si>
  <si>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</si>
  <si>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</si>
  <si>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</si>
  <si>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</si>
  <si>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</si>
  <si>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</si>
  <si>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</si>
  <si>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</si>
  <si>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</si>
  <si>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</si>
  <si>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</si>
  <si>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</si>
  <si>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</si>
  <si>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</si>
  <si>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-13.9</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</si>
  <si>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</si>
  <si>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</si>
  <si>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</si>
  <si>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</si>
  <si>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</si>
  <si>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</si>
  <si>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</si>
  <si>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</si>
  <si>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</si>
  <si>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</si>
  <si>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</si>
  <si>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</si>
  <si>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</si>
  <si>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</si>
  <si>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</si>
  <si>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</si>
  <si>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</si>
  <si>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</si>
  <si>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</si>
  <si>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</si>
  <si>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</si>
  <si>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</si>
  <si>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</si>
  <si>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</si>
  <si>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</si>
  <si>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-2.9</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</si>
  <si>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</si>
  <si>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</si>
  <si>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</si>
  <si>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</si>
  <si>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</si>
  <si>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</si>
  <si>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</si>
  <si>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</si>
  <si>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</si>
  <si>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</si>
  <si>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</si>
  <si>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</si>
  <si>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</si>
  <si>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</si>
  <si>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</si>
  <si>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</si>
  <si>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</si>
  <si>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</si>
  <si>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</si>
  <si>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</si>
  <si>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</si>
  <si>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</si>
  <si>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</si>
  <si>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</si>
  <si>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</si>
  <si>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</si>
  <si>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</si>
  <si>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</si>
  <si>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</si>
  <si>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</si>
  <si>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</si>
  <si>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</si>
  <si>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</si>
  <si>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</si>
  <si>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</si>
  <si>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</si>
  <si>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</si>
  <si>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</si>
  <si>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</si>
  <si>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</si>
  <si>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</si>
  <si>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</si>
  <si>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</si>
  <si>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</si>
  <si>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</si>
  <si>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</si>
  <si>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</si>
  <si>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</si>
  <si>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</si>
  <si>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</si>
  <si>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</si>
  <si>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</si>
  <si>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</si>
  <si>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</si>
  <si>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</si>
  <si>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</si>
  <si>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</si>
  <si>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</si>
  <si>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</si>
  <si>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</si>
  <si>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奈良県天川村</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</si>
  <si>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</si>
  <si>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</si>
  <si>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</si>
  <si>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</si>
  <si>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</si>
  <si>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</si>
  <si>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</si>
  <si>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</si>
  <si>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</si>
  <si>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</si>
  <si>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</si>
  <si>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</si>
  <si>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</si>
  <si>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</si>
  <si>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</si>
  <si>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</si>
  <si>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</si>
  <si>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</si>
  <si>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</si>
  <si>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</si>
  <si>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</si>
  <si>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</si>
  <si>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</si>
  <si>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</si>
  <si>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</si>
  <si>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</si>
  <si>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</si>
  <si>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</si>
  <si>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</si>
  <si>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</si>
  <si>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</si>
  <si>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</si>
  <si>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</si>
  <si>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</si>
  <si>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</si>
  <si>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</si>
  <si>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</si>
  <si>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</si>
  <si>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</si>
  <si>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</si>
  <si>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</si>
  <si>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</si>
  <si>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</si>
  <si>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</si>
  <si>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</si>
  <si>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</si>
  <si>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</si>
  <si>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</si>
  <si>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</si>
  <si>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</si>
  <si>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</si>
  <si>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</si>
  <si>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</si>
  <si>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</si>
  <si>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</si>
  <si>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</si>
  <si>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</si>
  <si>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</si>
  <si>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</si>
  <si>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</si>
  <si>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</si>
  <si>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</si>
  <si>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</si>
  <si>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</si>
  <si>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</si>
  <si>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</si>
  <si>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</si>
  <si>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</si>
  <si>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</si>
  <si>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</si>
  <si>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</si>
  <si>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</si>
  <si>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</si>
  <si>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</si>
  <si>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</si>
  <si>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</si>
  <si>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</si>
  <si>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</si>
  <si>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</si>
  <si>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</si>
  <si>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</si>
  <si>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</si>
  <si>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</si>
  <si>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</si>
  <si>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</si>
  <si>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</si>
  <si>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</si>
  <si>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</si>
  <si>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</si>
  <si>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</si>
  <si>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</si>
  <si>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</si>
  <si>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</si>
  <si>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</si>
  <si>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</si>
  <si>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</si>
  <si>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</si>
  <si>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</si>
  <si>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</si>
  <si>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</si>
  <si>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</si>
  <si>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</si>
  <si>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</si>
  <si>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</si>
  <si>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</si>
  <si>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</si>
  <si>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</si>
  <si>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</si>
  <si>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</si>
  <si>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</si>
  <si>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</si>
  <si>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</si>
  <si>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</si>
  <si>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</si>
  <si>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</si>
  <si>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</si>
  <si>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</si>
  <si>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</si>
  <si>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</si>
  <si>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</si>
  <si>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簡易水道</t>
    <phoneticPr fontId="5"/>
  </si>
  <si>
    <t>被保険者数(人)</t>
  </si>
  <si>
    <t>　繰出金</t>
    <phoneticPr fontId="5"/>
  </si>
  <si>
    <t>上水道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</si>
  <si>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</si>
  <si>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</si>
  <si>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</si>
  <si>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</si>
  <si>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</si>
  <si>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</si>
  <si>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</si>
  <si>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</si>
  <si>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</si>
  <si>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</si>
  <si>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</si>
  <si>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</si>
  <si>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</si>
  <si>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</si>
  <si>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</si>
  <si>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</si>
  <si>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</si>
  <si>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</si>
  <si>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</si>
  <si>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</si>
  <si>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</si>
  <si>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</si>
  <si>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</si>
  <si>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</si>
  <si>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奈良県天川村</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</si>
  <si>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</si>
  <si>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</si>
  <si>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</si>
  <si>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</si>
  <si>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</si>
  <si>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</si>
  <si>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</si>
  <si>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</si>
  <si>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</si>
  <si>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</si>
  <si>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</si>
  <si>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</si>
  <si>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</si>
  <si>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</si>
  <si>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</si>
  <si>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</si>
  <si>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</si>
  <si>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</si>
  <si>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</si>
  <si>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</si>
  <si>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</si>
  <si>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</si>
  <si>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</si>
  <si>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</si>
  <si>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</si>
  <si>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</si>
  <si>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</si>
  <si>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</si>
  <si>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</si>
  <si>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</si>
  <si>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</si>
  <si>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</si>
  <si>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</si>
  <si>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</si>
  <si>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国民健康保険直診勘定特別会計</t>
    <phoneticPr fontId="5"/>
  </si>
  <si>
    <t>介護保険特別会計</t>
    <phoneticPr fontId="5"/>
  </si>
  <si>
    <t>後期高齢者医療特別会計</t>
    <phoneticPr fontId="5"/>
  </si>
  <si>
    <t>洞川簡易水道事業特別会計</t>
    <phoneticPr fontId="5"/>
  </si>
  <si>
    <t>法非適用企業</t>
    <phoneticPr fontId="5"/>
  </si>
  <si>
    <t>栃尾簡易水道事業特別会計</t>
    <phoneticPr fontId="5"/>
  </si>
  <si>
    <t>下水道事業特別会計</t>
    <phoneticPr fontId="5"/>
  </si>
  <si>
    <t>中央簡易水道事業特別会計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</si>
  <si>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</si>
  <si>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</si>
  <si>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</si>
  <si>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</si>
  <si>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</si>
  <si>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</si>
  <si>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</si>
  <si>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</si>
  <si>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</si>
  <si>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</si>
  <si>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</si>
  <si>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</si>
  <si>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</si>
  <si>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</si>
  <si>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</si>
  <si>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</si>
  <si>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</si>
  <si>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</si>
  <si>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</si>
  <si>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</si>
  <si>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</si>
  <si>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</si>
  <si>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</si>
  <si>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</si>
  <si>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</si>
  <si>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</si>
  <si>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</si>
  <si>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</si>
  <si>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</si>
  <si>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</si>
  <si>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</si>
  <si>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</si>
  <si>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</si>
  <si>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</si>
  <si>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</si>
  <si>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</si>
  <si>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</si>
  <si>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</si>
  <si>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</si>
  <si>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</si>
  <si>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</si>
  <si>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</si>
  <si>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</si>
  <si>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</si>
  <si>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</si>
  <si>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</si>
  <si>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</si>
  <si>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</si>
  <si>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</si>
  <si>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</si>
  <si>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</si>
  <si>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</si>
  <si>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</si>
  <si>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</si>
  <si>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</si>
  <si>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</si>
  <si>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</si>
  <si>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</si>
  <si>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</si>
  <si>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</si>
  <si>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</si>
  <si>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</si>
  <si>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</si>
  <si>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</si>
  <si>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</si>
  <si>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</si>
  <si>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</si>
  <si>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</si>
  <si>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</si>
  <si>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</si>
  <si>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</si>
  <si>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</si>
  <si>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</si>
  <si>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</si>
  <si>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</si>
  <si>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</si>
  <si>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</si>
  <si>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</si>
  <si>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</si>
  <si>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</si>
  <si>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</si>
  <si>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</si>
  <si>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</si>
  <si>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</si>
  <si>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</si>
  <si>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</si>
  <si>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</si>
  <si>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</si>
  <si>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</si>
  <si>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</si>
  <si>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</si>
  <si>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</si>
  <si>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</si>
  <si>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</si>
  <si>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</si>
  <si>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</si>
  <si>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</si>
  <si>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</si>
  <si>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</si>
  <si>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</si>
  <si>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</si>
  <si>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</si>
  <si>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</si>
  <si>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</si>
  <si>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</si>
  <si>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</si>
  <si>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</si>
  <si>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</si>
  <si>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</si>
  <si>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</si>
  <si>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</si>
  <si>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</si>
  <si>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</si>
  <si>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</si>
  <si>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</si>
  <si>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</si>
  <si>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</si>
  <si>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</si>
  <si>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</si>
  <si>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</si>
  <si>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</si>
  <si>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</si>
  <si>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</si>
  <si>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</si>
  <si>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</si>
  <si>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</si>
  <si>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</si>
  <si>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</si>
  <si>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</si>
  <si>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</si>
  <si>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</si>
  <si>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</si>
  <si>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</si>
  <si>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</si>
  <si>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</si>
  <si>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</si>
  <si>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一般会計</t>
  </si>
  <si>
    <t>介護保険特別会計</t>
  </si>
  <si>
    <t>国民健康保険事業勘定特別会計</t>
  </si>
  <si>
    <t>洞川簡易水道事業特別会計</t>
  </si>
  <si>
    <t>下水道事業特別会計</t>
  </si>
  <si>
    <t>中央簡易水道事業特別会計</t>
  </si>
  <si>
    <t>国民健康保険直診勘定特別会計</t>
  </si>
  <si>
    <t>栃尾簡易水道事業特別会計</t>
  </si>
  <si>
    <t>その他会計（赤字）</t>
  </si>
  <si>
    <t>その他会計（黒字）</t>
  </si>
  <si>
    <t>奈良県市町村総合事務組合</t>
    <rPh sb="0" eb="3">
      <t>ナラケン</t>
    </rPh>
    <rPh sb="3" eb="6">
      <t>シチョウソン</t>
    </rPh>
    <rPh sb="6" eb="8">
      <t>ソウゴウ</t>
    </rPh>
    <rPh sb="8" eb="10">
      <t>ジム</t>
    </rPh>
    <rPh sb="10" eb="12">
      <t>クミアイ</t>
    </rPh>
    <phoneticPr fontId="2"/>
  </si>
  <si>
    <t>南和広域衛生組合</t>
    <rPh sb="0" eb="2">
      <t>ナンワ</t>
    </rPh>
    <rPh sb="2" eb="4">
      <t>コウイキ</t>
    </rPh>
    <rPh sb="4" eb="6">
      <t>エイセイ</t>
    </rPh>
    <rPh sb="6" eb="8">
      <t>クミアイ</t>
    </rPh>
    <phoneticPr fontId="2"/>
  </si>
  <si>
    <t>奈良広域水質検査センター組合</t>
    <rPh sb="0" eb="2">
      <t>ナラ</t>
    </rPh>
    <rPh sb="2" eb="4">
      <t>コウイキ</t>
    </rPh>
    <rPh sb="4" eb="6">
      <t>スイシツ</t>
    </rPh>
    <rPh sb="6" eb="8">
      <t>ケンサ</t>
    </rPh>
    <rPh sb="12" eb="14">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</si>
  <si>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</si>
  <si>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奈良県広域消防組合</t>
    <rPh sb="0" eb="3">
      <t>ナラケン</t>
    </rPh>
    <rPh sb="3" eb="5">
      <t>コウイキ</t>
    </rPh>
    <rPh sb="5" eb="7">
      <t>ショウボウ</t>
    </rPh>
    <rPh sb="7" eb="9">
      <t>クミアイ</t>
    </rPh>
    <phoneticPr fontId="2"/>
  </si>
  <si>
    <t>さくら広域衛環境衛生組合</t>
    <rPh sb="3" eb="5">
      <t>コウイキ</t>
    </rPh>
    <rPh sb="5" eb="6">
      <t>マモル</t>
    </rPh>
    <rPh sb="6" eb="8">
      <t>カンキョウ</t>
    </rPh>
    <rPh sb="8" eb="10">
      <t>エイセイ</t>
    </rPh>
    <rPh sb="10" eb="12">
      <t>クミアイ</t>
    </rPh>
    <phoneticPr fontId="2"/>
  </si>
  <si>
    <t>南和広域医療企業団</t>
    <rPh sb="0" eb="2">
      <t>ナンワ</t>
    </rPh>
    <rPh sb="2" eb="4">
      <t>コウイキ</t>
    </rPh>
    <rPh sb="4" eb="6">
      <t>イリョウ</t>
    </rPh>
    <rPh sb="6" eb="8">
      <t>キギョウ</t>
    </rPh>
    <rPh sb="8" eb="9">
      <t>ダン</t>
    </rPh>
    <phoneticPr fontId="2"/>
  </si>
  <si>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</si>
  <si>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</si>
  <si>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</si>
  <si>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当該団体値</t>
    <rPh sb="0" eb="2">
      <t>トウガイ</t>
    </rPh>
    <rPh sb="2" eb="4">
      <t>ダンタイ</t>
    </rPh>
    <rPh sb="4" eb="5">
      <t>アタイ</t>
    </rPh>
    <phoneticPr fontId="5"/>
  </si>
  <si>
    <t>（　参考　）</t>
    <rPh sb="2" eb="4">
      <t>サンコウ</t>
    </rPh>
    <phoneticPr fontId="5"/>
  </si>
  <si>
    <t>将来負担比率については、近年、基金積立により比率が向上しているが、類似団体と比べると高い水準であるため引き続き財政健全化に努めていかなければならない。実質公債費比率については、近年、庁舎・センター耐震事業や天の川温泉センター大規模改修事業、公営住宅整備事業等の建設事業が相次ぎ、地方債発行額が増加したため上昇傾向にあり、今後、さらに当該事業にかかる地方債の元金償還が始まると上昇することから、計画的な事業の実施に努めなければならない。</t>
    <rPh sb="0" eb="2">
      <t>ショウライ</t>
    </rPh>
    <rPh sb="2" eb="4">
      <t>フタン</t>
    </rPh>
    <rPh sb="4" eb="6">
      <t>ヒリツ</t>
    </rPh>
    <rPh sb="12" eb="14">
      <t>キンネン</t>
    </rPh>
    <rPh sb="15" eb="17">
      <t>キキン</t>
    </rPh>
    <rPh sb="17" eb="19">
      <t>ツミタテ</t>
    </rPh>
    <rPh sb="22" eb="24">
      <t>ヒリツ</t>
    </rPh>
    <rPh sb="25" eb="27">
      <t>コウジョウ</t>
    </rPh>
    <rPh sb="33" eb="35">
      <t>ルイジ</t>
    </rPh>
    <rPh sb="35" eb="37">
      <t>ダンタイ</t>
    </rPh>
    <rPh sb="38" eb="39">
      <t>クラ</t>
    </rPh>
    <rPh sb="42" eb="43">
      <t>タカ</t>
    </rPh>
    <rPh sb="44" eb="46">
      <t>スイジュン</t>
    </rPh>
    <rPh sb="51" eb="52">
      <t>ヒ</t>
    </rPh>
    <rPh sb="53" eb="54">
      <t>ツヅ</t>
    </rPh>
    <rPh sb="55" eb="57">
      <t>ザイセイ</t>
    </rPh>
    <rPh sb="57" eb="60">
      <t>ケンゼンカ</t>
    </rPh>
    <rPh sb="61" eb="62">
      <t>ツト</t>
    </rPh>
    <rPh sb="75" eb="77">
      <t>ジッシツ</t>
    </rPh>
    <rPh sb="77" eb="80">
      <t>コウサイヒ</t>
    </rPh>
    <rPh sb="80" eb="82">
      <t>ヒリツ</t>
    </rPh>
    <rPh sb="88" eb="90">
      <t>キンネン</t>
    </rPh>
    <rPh sb="91" eb="93">
      <t>チョウシャ</t>
    </rPh>
    <rPh sb="98" eb="100">
      <t>タイシン</t>
    </rPh>
    <rPh sb="100" eb="102">
      <t>ジギョウ</t>
    </rPh>
    <rPh sb="103" eb="104">
      <t>テン</t>
    </rPh>
    <rPh sb="105" eb="106">
      <t>カワ</t>
    </rPh>
    <rPh sb="106" eb="108">
      <t>オンセン</t>
    </rPh>
    <rPh sb="112" eb="115">
      <t>ダイキボ</t>
    </rPh>
    <rPh sb="115" eb="117">
      <t>カイシュウ</t>
    </rPh>
    <rPh sb="117" eb="119">
      <t>ジギョウ</t>
    </rPh>
    <rPh sb="120" eb="122">
      <t>コウエイ</t>
    </rPh>
    <rPh sb="122" eb="124">
      <t>ジュウタク</t>
    </rPh>
    <rPh sb="124" eb="126">
      <t>セイビ</t>
    </rPh>
    <rPh sb="126" eb="128">
      <t>ジギョウ</t>
    </rPh>
    <rPh sb="128" eb="129">
      <t>トウ</t>
    </rPh>
    <rPh sb="130" eb="132">
      <t>ケンセツ</t>
    </rPh>
    <rPh sb="132" eb="134">
      <t>ジギョウ</t>
    </rPh>
    <rPh sb="135" eb="137">
      <t>アイツ</t>
    </rPh>
    <rPh sb="139" eb="142">
      <t>チホウサイ</t>
    </rPh>
    <rPh sb="142" eb="145">
      <t>ハッコウガク</t>
    </rPh>
    <rPh sb="146" eb="148">
      <t>ゾウカ</t>
    </rPh>
    <rPh sb="152" eb="154">
      <t>ジョウショウ</t>
    </rPh>
    <rPh sb="154" eb="156">
      <t>ケイコウ</t>
    </rPh>
    <rPh sb="160" eb="162">
      <t>コンゴ</t>
    </rPh>
    <rPh sb="166" eb="168">
      <t>トウガイ</t>
    </rPh>
    <rPh sb="168" eb="170">
      <t>ジギョウ</t>
    </rPh>
    <rPh sb="174" eb="177">
      <t>チホウサイ</t>
    </rPh>
    <rPh sb="178" eb="180">
      <t>ガンキン</t>
    </rPh>
    <rPh sb="180" eb="182">
      <t>ショウカン</t>
    </rPh>
    <rPh sb="183" eb="184">
      <t>ハジ</t>
    </rPh>
    <rPh sb="187" eb="189">
      <t>ジョウショウ</t>
    </rPh>
    <rPh sb="196" eb="198">
      <t>ケイカク</t>
    </rPh>
    <rPh sb="198" eb="199">
      <t>テキ</t>
    </rPh>
    <rPh sb="200" eb="202">
      <t>ジギョウ</t>
    </rPh>
    <rPh sb="203" eb="205">
      <t>ジッシ</t>
    </rPh>
    <rPh sb="206" eb="207">
      <t>ツト</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</si>
  <si>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</si>
  <si>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</si>
  <si>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</si>
  <si>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参考　）</t>
    <rPh sb="2" eb="4">
      <t>サンコウ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</si>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</sst>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b/>
      <sz val="22"/>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180" fontId="1" fillId="0" borderId="0" xfId="34" applyNumberFormat="1" applyFont="1" applyFill="1" applyBorder="1">
      <alignment vertical="center"/>
    </xf>
    <xf numFmtId="0" fontId="31" fillId="0" borderId="0" xfId="38" applyFont="1" applyAlignment="1">
      <alignment vertical="center"/>
    </xf>
    <xf numFmtId="188" fontId="1" fillId="0" borderId="0" xfId="34" applyNumberFormat="1" applyFont="1" applyFill="1" applyBorder="1">
      <alignment vertical="center"/>
    </xf>
    <xf numFmtId="179" fontId="1" fillId="5" borderId="34" xfId="35" applyNumberFormat="1" applyFont="1" applyFill="1" applyBorder="1" applyAlignment="1">
      <alignment horizontal="center" vertical="center" wrapText="1"/>
    </xf>
    <xf numFmtId="188" fontId="8" fillId="0" borderId="0" xfId="37" applyNumberFormat="1" applyFont="1" applyBorder="1" applyAlignment="1">
      <alignment horizontal="right" vertical="center"/>
    </xf>
    <xf numFmtId="188" fontId="8" fillId="0" borderId="0" xfId="37" applyNumberFormat="1" applyFont="1" applyFill="1" applyBorder="1" applyAlignment="1">
      <alignment horizontal="right" vertical="center"/>
    </xf>
    <xf numFmtId="177" fontId="8" fillId="0" borderId="0" xfId="37" applyNumberFormat="1" applyFont="1" applyFill="1" applyBorder="1" applyAlignment="1">
      <alignment horizontal="right" vertical="center"/>
    </xf>
    <xf numFmtId="178" fontId="8" fillId="0" borderId="0" xfId="36" applyNumberFormat="1" applyFont="1" applyBorder="1" applyAlignment="1">
      <alignment horizontal="center"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vertical="center"/>
    </xf>
    <xf numFmtId="178" fontId="1" fillId="0" borderId="0" xfId="34" applyNumberFormat="1" applyFont="1" applyFill="1" applyBorder="1">
      <alignment vertical="center"/>
    </xf>
    <xf numFmtId="178" fontId="30" fillId="0" borderId="0" xfId="34" applyNumberFormat="1" applyFont="1" applyFill="1" applyBorder="1">
      <alignment vertical="center"/>
    </xf>
    <xf numFmtId="0" fontId="1" fillId="0" borderId="31" xfId="34" applyFont="1" applyFill="1" applyBorder="1">
      <alignment vertical="center"/>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40" xfId="34" applyNumberFormat="1" applyFont="1" applyFill="1" applyBorder="1">
      <alignment vertical="center"/>
    </xf>
    <xf numFmtId="190" fontId="1" fillId="0" borderId="49" xfId="34" applyNumberFormat="1" applyFont="1" applyFill="1" applyBorder="1">
      <alignment vertical="center"/>
    </xf>
    <xf numFmtId="178" fontId="1" fillId="0" borderId="49" xfId="34" applyNumberFormat="1" applyFont="1" applyFill="1" applyBorder="1">
      <alignment vertical="center"/>
    </xf>
    <xf numFmtId="178" fontId="1" fillId="0" borderId="37"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0" fontId="26" fillId="0" borderId="0" xfId="34" applyFont="1" applyFill="1" applyAlignment="1">
      <alignment vertical="center"/>
    </xf>
    <xf numFmtId="0" fontId="26" fillId="0" borderId="0" xfId="34" applyFont="1" applyFill="1">
      <alignment vertical="center"/>
    </xf>
    <xf numFmtId="190" fontId="1" fillId="0" borderId="12" xfId="34" applyNumberFormat="1" applyFont="1" applyFill="1" applyBorder="1">
      <alignment vertical="center"/>
    </xf>
    <xf numFmtId="0" fontId="1" fillId="0" borderId="41" xfId="34" applyFont="1" applyFill="1" applyBorder="1">
      <alignment vertical="center"/>
    </xf>
    <xf numFmtId="0" fontId="8" fillId="5" borderId="0" xfId="5" applyFont="1" applyFill="1" applyProtection="1">
      <protection hidden="1"/>
    </xf>
    <xf numFmtId="0" fontId="8" fillId="5" borderId="0" xfId="5" applyFont="1" applyFill="1"/>
    <xf numFmtId="0" fontId="32" fillId="5" borderId="0" xfId="5" applyFont="1" applyFill="1"/>
    <xf numFmtId="0" fontId="8" fillId="5" borderId="0" xfId="5" applyFont="1" applyFill="1" applyAlignment="1" applyProtection="1">
      <protection hidden="1"/>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178" fontId="14" fillId="0" borderId="87" xfId="29" applyNumberFormat="1" applyFon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34" xfId="35" applyNumberFormat="1" applyFont="1" applyFill="1" applyBorder="1" applyAlignment="1">
      <alignment horizontal="center" vertical="center" wrapText="1"/>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185018</c:v>
                </c:pt>
                <c:pt idx="1">
                  <c:v>238802</c:v>
                </c:pt>
                <c:pt idx="2">
                  <c:v>288550</c:v>
                </c:pt>
                <c:pt idx="3">
                  <c:v>287914</c:v>
                </c:pt>
                <c:pt idx="4">
                  <c:v>310300</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245865</c:v>
                </c:pt>
                <c:pt idx="1">
                  <c:v>229484</c:v>
                </c:pt>
                <c:pt idx="2">
                  <c:v>261552</c:v>
                </c:pt>
                <c:pt idx="3">
                  <c:v>226551</c:v>
                </c:pt>
                <c:pt idx="4">
                  <c:v>618912</c:v>
                </c:pt>
              </c:numCache>
            </c:numRef>
          </c:val>
          <c:smooth val="0"/>
        </c:ser>
        <c:dLbls>
          <c:showLegendKey val="0"/>
          <c:showVal val="0"/>
          <c:showCatName val="0"/>
          <c:showSerName val="0"/>
          <c:showPercent val="0"/>
          <c:showBubbleSize val="0"/>
        </c:dLbls>
        <c:marker val="1"/>
        <c:smooth val="0"/>
        <c:axId val="101632640"/>
        <c:axId val="93127040"/>
      </c:lineChart>
      <c:catAx>
        <c:axId val="101632640"/>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3127040"/>
        <c:crosses val="autoZero"/>
        <c:auto val="1"/>
        <c:lblAlgn val="ctr"/>
        <c:lblOffset val="100"/>
        <c:tickLblSkip val="1"/>
        <c:tickMarkSkip val="1"/>
        <c:noMultiLvlLbl val="0"/>
      </c:catAx>
      <c:valAx>
        <c:axId val="93127040"/>
        <c:scaling>
          <c:orientation val="minMax"/>
          <c:max val="8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163264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16.600000000000001</c:v>
                </c:pt>
                <c:pt idx="1">
                  <c:v>19.809999999999999</c:v>
                </c:pt>
                <c:pt idx="2">
                  <c:v>24.07</c:v>
                </c:pt>
                <c:pt idx="3">
                  <c:v>22.33</c:v>
                </c:pt>
                <c:pt idx="4">
                  <c:v>17.14</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42.8</c:v>
                </c:pt>
                <c:pt idx="1">
                  <c:v>53.19</c:v>
                </c:pt>
                <c:pt idx="2">
                  <c:v>57.97</c:v>
                </c:pt>
                <c:pt idx="3">
                  <c:v>68.95</c:v>
                </c:pt>
                <c:pt idx="4">
                  <c:v>83.56</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08715392"/>
        <c:axId val="10872166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6.69</c:v>
                </c:pt>
                <c:pt idx="1">
                  <c:v>13.06</c:v>
                </c:pt>
                <c:pt idx="2">
                  <c:v>5.48</c:v>
                </c:pt>
                <c:pt idx="3">
                  <c:v>13.78</c:v>
                </c:pt>
                <c:pt idx="4">
                  <c:v>7.94</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08715392"/>
        <c:axId val="108721664"/>
      </c:lineChart>
      <c:catAx>
        <c:axId val="1087153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8721664"/>
        <c:crosses val="autoZero"/>
        <c:auto val="1"/>
        <c:lblAlgn val="ctr"/>
        <c:lblOffset val="100"/>
        <c:tickLblSkip val="1"/>
        <c:tickMarkSkip val="1"/>
        <c:noMultiLvlLbl val="0"/>
      </c:catAx>
      <c:valAx>
        <c:axId val="1087216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87153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栃尾簡易水道事業特別会計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0.02</c:v>
                </c:pt>
                <c:pt idx="2">
                  <c:v>#N/A</c:v>
                </c:pt>
                <c:pt idx="3">
                  <c:v>0.02</c:v>
                </c:pt>
                <c:pt idx="4">
                  <c:v>#N/A</c:v>
                </c:pt>
                <c:pt idx="5">
                  <c:v>0.02</c:v>
                </c:pt>
                <c:pt idx="6">
                  <c:v>#N/A</c:v>
                </c:pt>
                <c:pt idx="7">
                  <c:v>0.03</c:v>
                </c:pt>
                <c:pt idx="8">
                  <c:v>#N/A</c:v>
                </c:pt>
                <c:pt idx="9">
                  <c:v>0.04</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国民健康保険直診勘定特別会計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0.1</c:v>
                </c:pt>
                <c:pt idx="2">
                  <c:v>#N/A</c:v>
                </c:pt>
                <c:pt idx="3">
                  <c:v>0.1</c:v>
                </c:pt>
                <c:pt idx="4">
                  <c:v>#N/A</c:v>
                </c:pt>
                <c:pt idx="5">
                  <c:v>0.16</c:v>
                </c:pt>
                <c:pt idx="6">
                  <c:v>#N/A</c:v>
                </c:pt>
                <c:pt idx="7">
                  <c:v>0.12</c:v>
                </c:pt>
                <c:pt idx="8">
                  <c:v>#N/A</c:v>
                </c:pt>
                <c:pt idx="9">
                  <c:v>0.11</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中央簡易水道事業特別会計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7.0000000000000007E-2</c:v>
                </c:pt>
                <c:pt idx="2">
                  <c:v>#N/A</c:v>
                </c:pt>
                <c:pt idx="3">
                  <c:v>7.0000000000000007E-2</c:v>
                </c:pt>
                <c:pt idx="4">
                  <c:v>#N/A</c:v>
                </c:pt>
                <c:pt idx="5">
                  <c:v>0.16</c:v>
                </c:pt>
                <c:pt idx="6">
                  <c:v>#N/A</c:v>
                </c:pt>
                <c:pt idx="7">
                  <c:v>0.24</c:v>
                </c:pt>
                <c:pt idx="8">
                  <c:v>#N/A</c:v>
                </c:pt>
                <c:pt idx="9">
                  <c:v>0.24</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0.1</c:v>
                </c:pt>
                <c:pt idx="2">
                  <c:v>#N/A</c:v>
                </c:pt>
                <c:pt idx="3">
                  <c:v>0.12</c:v>
                </c:pt>
                <c:pt idx="4">
                  <c:v>#N/A</c:v>
                </c:pt>
                <c:pt idx="5">
                  <c:v>0.12</c:v>
                </c:pt>
                <c:pt idx="6">
                  <c:v>#N/A</c:v>
                </c:pt>
                <c:pt idx="7">
                  <c:v>0.15</c:v>
                </c:pt>
                <c:pt idx="8">
                  <c:v>#N/A</c:v>
                </c:pt>
                <c:pt idx="9">
                  <c:v>0.51</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洞川簡易水道事業特別会計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0.44</c:v>
                </c:pt>
                <c:pt idx="2">
                  <c:v>#N/A</c:v>
                </c:pt>
                <c:pt idx="3">
                  <c:v>0.65</c:v>
                </c:pt>
                <c:pt idx="4">
                  <c:v>#N/A</c:v>
                </c:pt>
                <c:pt idx="5">
                  <c:v>0.59</c:v>
                </c:pt>
                <c:pt idx="6">
                  <c:v>#N/A</c:v>
                </c:pt>
                <c:pt idx="7">
                  <c:v>0.19</c:v>
                </c:pt>
                <c:pt idx="8">
                  <c:v>#N/A</c:v>
                </c:pt>
                <c:pt idx="9">
                  <c:v>0.54</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国民健康保険事業勘定特別会計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0.11</c:v>
                </c:pt>
                <c:pt idx="2">
                  <c:v>#N/A</c:v>
                </c:pt>
                <c:pt idx="3">
                  <c:v>0.1</c:v>
                </c:pt>
                <c:pt idx="4">
                  <c:v>#N/A</c:v>
                </c:pt>
                <c:pt idx="5">
                  <c:v>1.24</c:v>
                </c:pt>
                <c:pt idx="6">
                  <c:v>#N/A</c:v>
                </c:pt>
                <c:pt idx="7">
                  <c:v>1.97</c:v>
                </c:pt>
                <c:pt idx="8">
                  <c:v>#N/A</c:v>
                </c:pt>
                <c:pt idx="9">
                  <c:v>1.38</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0.03</c:v>
                </c:pt>
                <c:pt idx="2">
                  <c:v>#N/A</c:v>
                </c:pt>
                <c:pt idx="3">
                  <c:v>7.0000000000000007E-2</c:v>
                </c:pt>
                <c:pt idx="4">
                  <c:v>#N/A</c:v>
                </c:pt>
                <c:pt idx="5">
                  <c:v>0.79</c:v>
                </c:pt>
                <c:pt idx="6">
                  <c:v>#N/A</c:v>
                </c:pt>
                <c:pt idx="7">
                  <c:v>0.81</c:v>
                </c:pt>
                <c:pt idx="8">
                  <c:v>#N/A</c:v>
                </c:pt>
                <c:pt idx="9">
                  <c:v>1.62</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16.600000000000001</c:v>
                </c:pt>
                <c:pt idx="2">
                  <c:v>#N/A</c:v>
                </c:pt>
                <c:pt idx="3">
                  <c:v>19.809999999999999</c:v>
                </c:pt>
                <c:pt idx="4">
                  <c:v>#N/A</c:v>
                </c:pt>
                <c:pt idx="5">
                  <c:v>24.07</c:v>
                </c:pt>
                <c:pt idx="6">
                  <c:v>#N/A</c:v>
                </c:pt>
                <c:pt idx="7">
                  <c:v>22.32</c:v>
                </c:pt>
                <c:pt idx="8">
                  <c:v>#N/A</c:v>
                </c:pt>
                <c:pt idx="9">
                  <c:v>17.14</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08807296"/>
        <c:axId val="108808832"/>
      </c:barChart>
      <c:catAx>
        <c:axId val="1088072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8808832"/>
        <c:crosses val="autoZero"/>
        <c:auto val="1"/>
        <c:lblAlgn val="ctr"/>
        <c:lblOffset val="100"/>
        <c:tickLblSkip val="1"/>
        <c:tickMarkSkip val="1"/>
        <c:noMultiLvlLbl val="0"/>
      </c:catAx>
      <c:valAx>
        <c:axId val="1088088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880729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272</c:v>
                </c:pt>
                <c:pt idx="5">
                  <c:v>263</c:v>
                </c:pt>
                <c:pt idx="8">
                  <c:v>263</c:v>
                </c:pt>
                <c:pt idx="11">
                  <c:v>251</c:v>
                </c:pt>
                <c:pt idx="14">
                  <c:v>259</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6</c:v>
                </c:pt>
                <c:pt idx="3">
                  <c:v>9</c:v>
                </c:pt>
                <c:pt idx="6">
                  <c:v>9</c:v>
                </c:pt>
                <c:pt idx="9">
                  <c:v>9</c:v>
                </c:pt>
                <c:pt idx="12">
                  <c:v>13</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92</c:v>
                </c:pt>
                <c:pt idx="3">
                  <c:v>88</c:v>
                </c:pt>
                <c:pt idx="6">
                  <c:v>100</c:v>
                </c:pt>
                <c:pt idx="9">
                  <c:v>102</c:v>
                </c:pt>
                <c:pt idx="12">
                  <c:v>95</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286</c:v>
                </c:pt>
                <c:pt idx="3">
                  <c:v>273</c:v>
                </c:pt>
                <c:pt idx="6">
                  <c:v>265</c:v>
                </c:pt>
                <c:pt idx="9">
                  <c:v>276</c:v>
                </c:pt>
                <c:pt idx="12">
                  <c:v>275</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02732160"/>
        <c:axId val="10273408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112</c:v>
                </c:pt>
                <c:pt idx="2">
                  <c:v>#N/A</c:v>
                </c:pt>
                <c:pt idx="3">
                  <c:v>#N/A</c:v>
                </c:pt>
                <c:pt idx="4">
                  <c:v>107</c:v>
                </c:pt>
                <c:pt idx="5">
                  <c:v>#N/A</c:v>
                </c:pt>
                <c:pt idx="6">
                  <c:v>#N/A</c:v>
                </c:pt>
                <c:pt idx="7">
                  <c:v>111</c:v>
                </c:pt>
                <c:pt idx="8">
                  <c:v>#N/A</c:v>
                </c:pt>
                <c:pt idx="9">
                  <c:v>#N/A</c:v>
                </c:pt>
                <c:pt idx="10">
                  <c:v>136</c:v>
                </c:pt>
                <c:pt idx="11">
                  <c:v>#N/A</c:v>
                </c:pt>
                <c:pt idx="12">
                  <c:v>#N/A</c:v>
                </c:pt>
                <c:pt idx="13">
                  <c:v>124</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02732160"/>
        <c:axId val="102734080"/>
      </c:lineChart>
      <c:catAx>
        <c:axId val="1027321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2734080"/>
        <c:crosses val="autoZero"/>
        <c:auto val="1"/>
        <c:lblAlgn val="ctr"/>
        <c:lblOffset val="100"/>
        <c:tickLblSkip val="1"/>
        <c:tickMarkSkip val="1"/>
        <c:noMultiLvlLbl val="0"/>
      </c:catAx>
      <c:valAx>
        <c:axId val="1027340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27321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2441</c:v>
                </c:pt>
                <c:pt idx="5">
                  <c:v>2230</c:v>
                </c:pt>
                <c:pt idx="8">
                  <c:v>2353</c:v>
                </c:pt>
                <c:pt idx="11">
                  <c:v>2456</c:v>
                </c:pt>
                <c:pt idx="14">
                  <c:v>2709</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0</c:v>
                </c:pt>
                <c:pt idx="5">
                  <c:v>0</c:v>
                </c:pt>
                <c:pt idx="8">
                  <c:v>25</c:v>
                </c:pt>
                <c:pt idx="11">
                  <c:v>0</c:v>
                </c:pt>
                <c:pt idx="14">
                  <c:v>56</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1150</c:v>
                </c:pt>
                <c:pt idx="5">
                  <c:v>1298</c:v>
                </c:pt>
                <c:pt idx="8">
                  <c:v>1326</c:v>
                </c:pt>
                <c:pt idx="11">
                  <c:v>1540</c:v>
                </c:pt>
                <c:pt idx="14">
                  <c:v>1783</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588</c:v>
                </c:pt>
                <c:pt idx="3">
                  <c:v>495</c:v>
                </c:pt>
                <c:pt idx="6">
                  <c:v>512</c:v>
                </c:pt>
                <c:pt idx="9">
                  <c:v>462</c:v>
                </c:pt>
                <c:pt idx="12">
                  <c:v>439</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55</c:v>
                </c:pt>
                <c:pt idx="3">
                  <c:v>48</c:v>
                </c:pt>
                <c:pt idx="6">
                  <c:v>79</c:v>
                </c:pt>
                <c:pt idx="9">
                  <c:v>183</c:v>
                </c:pt>
                <c:pt idx="12">
                  <c:v>281</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945</c:v>
                </c:pt>
                <c:pt idx="3">
                  <c:v>898</c:v>
                </c:pt>
                <c:pt idx="6">
                  <c:v>953</c:v>
                </c:pt>
                <c:pt idx="9">
                  <c:v>948</c:v>
                </c:pt>
                <c:pt idx="12">
                  <c:v>867</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2447</c:v>
                </c:pt>
                <c:pt idx="3">
                  <c:v>2443</c:v>
                </c:pt>
                <c:pt idx="6">
                  <c:v>2556</c:v>
                </c:pt>
                <c:pt idx="9">
                  <c:v>2751</c:v>
                </c:pt>
                <c:pt idx="12">
                  <c:v>3257</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08778240"/>
        <c:axId val="1087801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445</c:v>
                </c:pt>
                <c:pt idx="2">
                  <c:v>#N/A</c:v>
                </c:pt>
                <c:pt idx="3">
                  <c:v>#N/A</c:v>
                </c:pt>
                <c:pt idx="4">
                  <c:v>356</c:v>
                </c:pt>
                <c:pt idx="5">
                  <c:v>#N/A</c:v>
                </c:pt>
                <c:pt idx="6">
                  <c:v>#N/A</c:v>
                </c:pt>
                <c:pt idx="7">
                  <c:v>394</c:v>
                </c:pt>
                <c:pt idx="8">
                  <c:v>#N/A</c:v>
                </c:pt>
                <c:pt idx="9">
                  <c:v>#N/A</c:v>
                </c:pt>
                <c:pt idx="10">
                  <c:v>347</c:v>
                </c:pt>
                <c:pt idx="11">
                  <c:v>#N/A</c:v>
                </c:pt>
                <c:pt idx="12">
                  <c:v>#N/A</c:v>
                </c:pt>
                <c:pt idx="13">
                  <c:v>297</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08778240"/>
        <c:axId val="108780160"/>
      </c:lineChart>
      <c:catAx>
        <c:axId val="1087782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08780160"/>
        <c:crosses val="autoZero"/>
        <c:auto val="1"/>
        <c:lblAlgn val="ctr"/>
        <c:lblOffset val="100"/>
        <c:tickLblSkip val="1"/>
        <c:tickMarkSkip val="1"/>
        <c:noMultiLvlLbl val="0"/>
      </c:catAx>
      <c:valAx>
        <c:axId val="1087801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87782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{C2ECE91E-622D-4DF5-8609-877694C35EEB}</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{9424E4FC-68E4-4C8B-9C6D-6B9BCA6B1BB4}</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{FB669E4E-249A-4AF7-99BB-E605FDDF7FFB}</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{BE2AA8C8-8A14-4E91-B69D-5C9B22E3D031}</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{D29BA8D5-FE26-4D03-B8D5-DC13F2172333}</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{DE0A3176-2DE3-4451-9567-F7656AECE159}</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{DB3CF4EE-947D-47A5-A9E5-1F9992DE3333}</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{B0B0ECA3-9698-4F1A-8E77-8EB7151E77C5}</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8-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{EFF88260-EE39-4B75-A18B-0FE9BCECFEC0}</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{34C2F6A1-7A1A-4325-A764-29F3365E5D35}</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09028864"/>
        <c:axId val="109030784"/>
      </c:scatterChart>
      <c:valAx>
        <c:axId val="109028864"/>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9030784"/>
        <c:crosses val="autoZero"/>
        <c:crossBetween val="midCat"/>
      </c:valAx>
      <c:valAx>
        <c:axId val="109030784"/>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902886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{4631AB30-8AF2-4774-9AD3-F927289A326D}</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0-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{1BE199BE-C768-4BD4-9AAA-DE9014C26075}</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1-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{24235B34-0167-4D91-A8EF-E1BCD2DD4688}</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2-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{7766F686-8997-40BA-BE11-58CAEFBD06A2}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3-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{486D203D-4D6C-4DC7-BDB4-AD06145C71E5}</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10.4</c:v>
                </c:pt>
                <c:pt idx="1">
                  <c:v>9.3000000000000007</c:v>
                </c:pt>
                <c:pt idx="2">
                  <c:v>9</c:v>
                </c:pt>
                <c:pt idx="3">
                  <c:v>9.6</c:v>
                </c:pt>
                <c:pt idx="4">
                  <c:v>10</c:v>
                </c:pt>
              </c:numCache>
            </c:numRef>
          </c:xVal>
          <c:yVal>
            <c:numRef>
              <c:f>公会計指標分析・財政指標組合せ分析表!$K$73:$O$73</c:f>
              <c:numCache>
                <c:formatCode>#,##0.0;"▲ "#,##0.0</c:formatCode>
                <c:ptCount val="5"/>
                <c:pt idx="0">
                  <c:v>35.6</c:v>
                </c:pt>
                <c:pt idx="1">
                  <c:v>28.6</c:v>
                </c:pt>
                <c:pt idx="2">
                  <c:v>33.5</c:v>
                </c:pt>
                <c:pt idx="3">
                  <c:v>27.3</c:v>
                </c:pt>
                <c:pt idx="4">
                  <c:v>23.9</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{92702790-5E60-46E0-9EA3-B515189B173C}</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6-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{2C8EB5FF-97AE-4BF6-9295-E7F8F7711EF4}</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7-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{1034824A-777C-493A-9F0D-1F919F1C06AB}</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8-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{1BB410FB-C2C9-4BFF-B2F8-F10F2FD24172}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9-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{E4223206-EBA5-4E7D-A6F9-287CA62DC6BB}</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9.6999999999999993</c:v>
                </c:pt>
                <c:pt idx="1">
                  <c:v>8.6</c:v>
                </c:pt>
                <c:pt idx="2">
                  <c:v>7.7</c:v>
                </c:pt>
                <c:pt idx="3">
                  <c:v>6.4</c:v>
                </c:pt>
                <c:pt idx="4">
                  <c:v>6.9</c:v>
                </c:pt>
              </c:numCache>
            </c:numRef>
          </c:xVal>
          <c:yVal>
            <c:numRef>
              <c:f>公会計指標分析・財政指標組合せ分析表!$K$77:$O$77</c:f>
              <c:numCache>
                <c:formatCode>#,##0.0;"▲ "#,##0.0</c:formatCode>
                <c:ptCount val="5"/>
                <c:pt idx="0">
                  <c:v>0</c:v>
                </c:pt>
                <c:pt idx="1">
                  <c:v>0</c:v>
                </c:pt>
                <c:pt idx="2">
                  <c:v>0</c:v>
                </c:pt>
                <c:pt idx="3">
                  <c:v>0</c:v>
                </c:pt>
                <c:pt idx="4">
                  <c:v>0</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09760512"/>
        <c:axId val="109762432"/>
      </c:scatterChart>
      <c:valAx>
        <c:axId val="109760512"/>
        <c:scaling>
          <c:orientation val="minMax"/>
          <c:max val="10.799999999999999"/>
          <c:min val="6.1"/>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9762432"/>
        <c:crosses val="autoZero"/>
        <c:crossBetween val="midCat"/>
      </c:valAx>
      <c:valAx>
        <c:axId val="109762432"/>
        <c:scaling>
          <c:orientation val="minMax"/>
          <c:max val="42"/>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9760512"/>
        <c:crosses val="autoZero"/>
        <c:crossBetween val="midCat"/>
        <c:majorUnit val="5"/>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奈良県天川村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実質公債費比率（分子）の構造について、公債費の元利償還金はここ</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年間くらい減少が続いていたが、地方債発行額の増加により平成</a:t>
          </a:r>
          <a:r>
            <a:rPr kumimoji="1" lang="en-US" altLang="ja-JP" sz="1400">
              <a:latin typeface="ＭＳ ゴシック" pitchFamily="49" charset="-128"/>
              <a:ea typeface="ＭＳ ゴシック" pitchFamily="49" charset="-128"/>
            </a:rPr>
            <a:t>31</a:t>
          </a:r>
          <a:r>
            <a:rPr kumimoji="1" lang="ja-JP" altLang="en-US" sz="1400">
              <a:latin typeface="ＭＳ ゴシック" pitchFamily="49" charset="-128"/>
              <a:ea typeface="ＭＳ ゴシック" pitchFamily="49" charset="-128"/>
            </a:rPr>
            <a:t>年度からは増加に転じる見込みである。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公営企業債の元利償還金については、近年は大きな借入はないものの、水道・下水道事業など長期にわたる償還が続くため、引き続き経営改革に努める。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奈良県天川村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将来負担比率（分子）の構造については、平成</a:t>
          </a:r>
          <a:r>
            <a:rPr kumimoji="1" lang="en-US" altLang="ja-JP" sz="1400">
              <a:latin typeface="ＭＳ ゴシック" pitchFamily="49" charset="-128"/>
              <a:ea typeface="ＭＳ ゴシック" pitchFamily="49" charset="-128"/>
            </a:rPr>
            <a:t>27-28</a:t>
          </a:r>
          <a:r>
            <a:rPr kumimoji="1" lang="ja-JP" altLang="en-US" sz="1400">
              <a:latin typeface="ＭＳ ゴシック" pitchFamily="49" charset="-128"/>
              <a:ea typeface="ＭＳ ゴシック" pitchFamily="49" charset="-128"/>
            </a:rPr>
            <a:t>年度に地方債の借入が増大したことから一般会計における地方債の現在高が増加している。一方で、単年度収支の黒字により、その余剰金を財政調整基金に積み立てたことで充当可能財源等も増加しており、将来負担比率の分子としては、ここ</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年では減少傾向にある。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本村においては、税収等自主財源に乏しく、今後も交付金等に依存した状況が続くと思われることから、不断の行財政改革に努めるとともに、財源対策債など有利な財源の活用を図ることで、安定した財政運営を行う。</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奈良県天川村</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1,486
1,484
175.66
3,337,777
3,075,722
256,576
1,496,690
3,257,317</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10.0
23.9</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0" name="角丸四角形 19"/>
        <xdr:cNvSpPr/>
      </xdr:nvSpPr>
      <xdr:spPr>
        <a:xfrm>
          <a:off x="11074400" y="365125"/>
          <a:ext cx="1524000" cy="609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542925"/>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3" name="直線コネクタ 22"/>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4" name="円/楕円 23"/>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5" name="フローチャート : 判断 24"/>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29" name="テキスト ボックス 28"/>
        <xdr:cNvSpPr txBox="1"/>
      </xdr:nvSpPr>
      <xdr:spPr>
        <a:xfrm>
          <a:off x="419100" y="2143125"/>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0" name="正方形/長方形 39"/>
        <xdr:cNvSpPr/>
      </xdr:nvSpPr>
      <xdr:spPr>
        <a:xfrm>
          <a:off x="5778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2" name="テキスト ボックス 41"/>
        <xdr:cNvSpPr txBox="1"/>
      </xdr:nvSpPr>
      <xdr:spPr>
        <a:xfrm>
          <a:off x="5854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7" name="正方形/長方形 46"/>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48" name="正方形/長方形 47"/>
        <xdr:cNvSpPr/>
      </xdr:nvSpPr>
      <xdr:spPr>
        <a:xfrm>
          <a:off x="15811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49" name="正方形/長方形 48"/>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0" name="テキスト ボックス 49"/>
        <xdr:cNvSpPr txBox="1"/>
      </xdr:nvSpPr>
      <xdr:spPr>
        <a:xfrm>
          <a:off x="15887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1" name="正方形/長方形 50"/>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2" name="正方形/長方形 51"/>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3" name="正方形/長方形 52"/>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4" name="正方形/長方形 53"/>
        <xdr:cNvSpPr/>
      </xdr:nvSpPr>
      <xdr:spPr>
        <a:xfrm>
          <a:off x="571500" y="7553325"/>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5" name="正方形/長方形 54"/>
        <xdr:cNvSpPr/>
      </xdr:nvSpPr>
      <xdr:spPr>
        <a:xfrm>
          <a:off x="1270000" y="7680325"/>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6" name="テキスト ボックス 55"/>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7" name="テキスト ボックス 56"/>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奈良県天川村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1,486
1,484
175.66
3,337,777
3,075,722
256,576
1,496,690
3,257,317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10.0
23.9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奈良県天川村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1,486
1,484
175.66
3,337,777
3,075,722
256,576
1,496,690
3,257,317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10.0
23.9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奈良県天川村</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1,486
1,484
175.66
3,337,777
3,075,722
256,576
1,496,690
3,257,317</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10.0
23.9</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[0.13]</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40/64</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0.40</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財政力指数は、全国平均・奈良県平均を大きく下回っている。村税収入は、近年減少傾向にあり村民税・法人税・固定資産税ともに増加する要素はなく、今後も低い水準が続くと思われる。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74083</xdr:rowOff>
    </xdr:from>
    <xdr:to>
      <xdr:col>8</xdr:col>
      <xdr:colOff>355600</xdr:colOff>
      <xdr:row>45</xdr:row>
      <xdr:rowOff>74083</xdr:rowOff>
    </xdr:to>
    <xdr:cxnSp macro="">
      <xdr:nvCxnSpPr>
        <xdr:cNvPr id="49" name="直線コネクタ 48"/>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 name="テキスト ボックス 49"/>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1" name="直線コネクタ 50"/>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2" name="テキスト ボックス 51"/>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0.50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3" name="直線コネクタ 52"/>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4" name="テキスト ボックス 53"/>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5" name="直線コネクタ 54"/>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6" name="テキスト ボックス 55"/>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7" name="直線コネクタ 56"/>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8" name="テキスト ボックス 57"/>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37</xdr:row>
      <xdr:rowOff>70273</xdr:rowOff>
    </xdr:from>
    <xdr:to>
      <xdr:col>7</xdr:col>
      <xdr:colOff>152400</xdr:colOff>
      <xdr:row>45</xdr:row>
      <xdr:rowOff>33867</xdr:rowOff>
    </xdr:to>
    <xdr:cxnSp macro="">
      <xdr:nvCxnSpPr>
        <xdr:cNvPr id="62" name="直線コネクタ 61"/>
        <xdr:cNvCxnSpPr/>
      </xdr:nvCxnSpPr>
      <xdr:spPr>
        <a:xfrm flipV="1">
          <a:off x="4953000" y="6413923"/>
          <a:ext cx="0" cy="13351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5944</xdr:rowOff>
    </xdr:from>
    <xdr:ext cx="762000" cy="259045"/>
    <xdr:sp macro="" textlink="">
      <xdr:nvSpPr>
        <xdr:cNvPr id="63" name="財政力最小値テキスト"/>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0.05</a:t>
          </a:r>
          <a:endParaRPr kumimoji="1" lang="ja-JP" altLang="en-US" sz="1000" b="1">
            <a:latin typeface="ＭＳ Ｐゴシック"/>
          </a:endParaRPr>
        </a:p>
      </xdr:txBody>
    </xdr:sp>
    <xdr:clientData/>
  </xdr:oneCellAnchor>
  <xdr:twoCellAnchor>
    <xdr:from>
      <xdr:col>7</xdr:col>
      <xdr:colOff>63500</xdr:colOff>
      <xdr:row>45</xdr:row>
      <xdr:rowOff>33867</xdr:rowOff>
    </xdr:from>
    <xdr:to>
      <xdr:col>7</xdr:col>
      <xdr:colOff>241300</xdr:colOff>
      <xdr:row>45</xdr:row>
      <xdr:rowOff>33867</xdr:rowOff>
    </xdr:to>
    <xdr:cxnSp macro="">
      <xdr:nvCxnSpPr>
        <xdr:cNvPr id="64" name="直線コネクタ 63"/>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156650</xdr:rowOff>
    </xdr:from>
    <xdr:ext cx="762000" cy="259045"/>
    <xdr:sp macro="" textlink="">
      <xdr:nvSpPr>
        <xdr:cNvPr id="65" name="財政力最大値テキスト"/>
        <xdr:cNvSpPr txBox="1"/>
      </xdr:nvSpPr>
      <xdr:spPr>
        <a:xfrm>
          <a:off x="5041900" y="615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1.71</a:t>
          </a:r>
          <a:endParaRPr kumimoji="1" lang="ja-JP" altLang="en-US" sz="1000" b="1">
            <a:latin typeface="ＭＳ Ｐゴシック"/>
          </a:endParaRPr>
        </a:p>
      </xdr:txBody>
    </xdr:sp>
    <xdr:clientData/>
  </xdr:oneCellAnchor>
  <xdr:twoCellAnchor>
    <xdr:from>
      <xdr:col>7</xdr:col>
      <xdr:colOff>63500</xdr:colOff>
      <xdr:row>37</xdr:row>
      <xdr:rowOff>70273</xdr:rowOff>
    </xdr:from>
    <xdr:to>
      <xdr:col>7</xdr:col>
      <xdr:colOff>241300</xdr:colOff>
      <xdr:row>37</xdr:row>
      <xdr:rowOff>70273</xdr:rowOff>
    </xdr:to>
    <xdr:cxnSp macro="">
      <xdr:nvCxnSpPr>
        <xdr:cNvPr id="66" name="直線コネクタ 65"/>
        <xdr:cNvCxnSpPr/>
      </xdr:nvCxnSpPr>
      <xdr:spPr>
        <a:xfrm>
          <a:off x="4864100" y="641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140970</xdr:rowOff>
    </xdr:from>
    <xdr:to>
      <xdr:col>7</xdr:col>
      <xdr:colOff>152400</xdr:colOff>
      <xdr:row>44</xdr:row>
      <xdr:rowOff>149013</xdr:rowOff>
    </xdr:to>
    <xdr:cxnSp macro="">
      <xdr:nvCxnSpPr>
        <xdr:cNvPr id="67" name="直線コネクタ 66"/>
        <xdr:cNvCxnSpPr/>
      </xdr:nvCxnSpPr>
      <xdr:spPr>
        <a:xfrm flipV="1">
          <a:off x="4114800" y="768477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43</xdr:row>
      <xdr:rowOff>34307</xdr:rowOff>
    </xdr:from>
    <xdr:ext cx="762000" cy="259045"/>
    <xdr:sp macro="" textlink="">
      <xdr:nvSpPr>
        <xdr:cNvPr id="68" name="財政力平均値テキスト"/>
        <xdr:cNvSpPr txBox="1"/>
      </xdr:nvSpPr>
      <xdr:spPr>
        <a:xfrm>
          <a:off x="5041900" y="7406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0.22</a:t>
          </a:r>
          <a:endParaRPr kumimoji="1" lang="ja-JP" altLang="en-US" sz="1000" b="1">
            <a:solidFill>
              <a:srgbClr val="000080"/>
            </a:solidFill>
            <a:latin typeface="ＭＳ Ｐゴシック"/>
          </a:endParaRPr>
        </a:p>
      </xdr:txBody>
    </xdr:sp>
    <xdr:clientData/>
  </xdr:oneCellAnchor>
  <xdr:twoCellAnchor>
    <xdr:from>
      <xdr:col>7</xdr:col>
      <xdr:colOff>101600</xdr:colOff>
      <xdr:row>44</xdr:row>
      <xdr:rowOff>17780</xdr:rowOff>
    </xdr:from>
    <xdr:to>
      <xdr:col>7</xdr:col>
      <xdr:colOff>203200</xdr:colOff>
      <xdr:row>44</xdr:row>
      <xdr:rowOff>119380</xdr:rowOff>
    </xdr:to>
    <xdr:sp macro="" textlink="">
      <xdr:nvSpPr>
        <xdr:cNvPr id="69" name="フローチャート : 判断 68"/>
        <xdr:cNvSpPr/>
      </xdr:nvSpPr>
      <xdr:spPr>
        <a:xfrm>
          <a:off x="4902200" y="756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149013</xdr:rowOff>
    </xdr:from>
    <xdr:to>
      <xdr:col>6</xdr:col>
      <xdr:colOff>0</xdr:colOff>
      <xdr:row>44</xdr:row>
      <xdr:rowOff>149013</xdr:rowOff>
    </xdr:to>
    <xdr:cxnSp macro="">
      <xdr:nvCxnSpPr>
        <xdr:cNvPr id="70" name="直線コネクタ 69"/>
        <xdr:cNvCxnSpPr/>
      </xdr:nvCxnSpPr>
      <xdr:spPr>
        <a:xfrm>
          <a:off x="3225800" y="76928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140970</xdr:rowOff>
    </xdr:from>
    <xdr:to>
      <xdr:col>6</xdr:col>
      <xdr:colOff>50800</xdr:colOff>
      <xdr:row>44</xdr:row>
      <xdr:rowOff>71120</xdr:rowOff>
    </xdr:to>
    <xdr:sp macro="" textlink="">
      <xdr:nvSpPr>
        <xdr:cNvPr id="71" name="フローチャート : 判断 70"/>
        <xdr:cNvSpPr/>
      </xdr:nvSpPr>
      <xdr:spPr>
        <a:xfrm>
          <a:off x="4064000" y="751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81297</xdr:rowOff>
    </xdr:from>
    <xdr:ext cx="736600" cy="259045"/>
    <xdr:sp macro="" textlink="">
      <xdr:nvSpPr>
        <xdr:cNvPr id="72" name="テキスト ボックス 71"/>
        <xdr:cNvSpPr txBox="1"/>
      </xdr:nvSpPr>
      <xdr:spPr>
        <a:xfrm>
          <a:off x="3733800" y="7282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0.28</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149013</xdr:rowOff>
    </xdr:from>
    <xdr:to>
      <xdr:col>4</xdr:col>
      <xdr:colOff>482600</xdr:colOff>
      <xdr:row>44</xdr:row>
      <xdr:rowOff>149013</xdr:rowOff>
    </xdr:to>
    <xdr:cxnSp macro="">
      <xdr:nvCxnSpPr>
        <xdr:cNvPr id="73" name="直線コネクタ 72"/>
        <xdr:cNvCxnSpPr/>
      </xdr:nvCxnSpPr>
      <xdr:spPr>
        <a:xfrm>
          <a:off x="2336800" y="76928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44</xdr:row>
      <xdr:rowOff>1694</xdr:rowOff>
    </xdr:from>
    <xdr:to>
      <xdr:col>4</xdr:col>
      <xdr:colOff>533400</xdr:colOff>
      <xdr:row>44</xdr:row>
      <xdr:rowOff>103294</xdr:rowOff>
    </xdr:to>
    <xdr:sp macro="" textlink="">
      <xdr:nvSpPr>
        <xdr:cNvPr id="74" name="フローチャート : 判断 73"/>
        <xdr:cNvSpPr/>
      </xdr:nvSpPr>
      <xdr:spPr>
        <a:xfrm>
          <a:off x="3175000" y="7545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113471</xdr:rowOff>
    </xdr:from>
    <xdr:ext cx="762000" cy="259045"/>
    <xdr:sp macro="" textlink="">
      <xdr:nvSpPr>
        <xdr:cNvPr id="75" name="テキスト ボックス 74"/>
        <xdr:cNvSpPr txBox="1"/>
      </xdr:nvSpPr>
      <xdr:spPr>
        <a:xfrm>
          <a:off x="2844800" y="731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149013</xdr:rowOff>
    </xdr:from>
    <xdr:to>
      <xdr:col>3</xdr:col>
      <xdr:colOff>279400</xdr:colOff>
      <xdr:row>44</xdr:row>
      <xdr:rowOff>149013</xdr:rowOff>
    </xdr:to>
    <xdr:cxnSp macro="">
      <xdr:nvCxnSpPr>
        <xdr:cNvPr id="76" name="直線コネクタ 75"/>
        <xdr:cNvCxnSpPr/>
      </xdr:nvCxnSpPr>
      <xdr:spPr>
        <a:xfrm>
          <a:off x="1447800" y="76928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157056</xdr:rowOff>
    </xdr:from>
    <xdr:to>
      <xdr:col>3</xdr:col>
      <xdr:colOff>330200</xdr:colOff>
      <xdr:row>44</xdr:row>
      <xdr:rowOff>87206</xdr:rowOff>
    </xdr:to>
    <xdr:sp macro="" textlink="">
      <xdr:nvSpPr>
        <xdr:cNvPr id="77" name="フローチャート : 判断 76"/>
        <xdr:cNvSpPr/>
      </xdr:nvSpPr>
      <xdr:spPr>
        <a:xfrm>
          <a:off x="2286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97383</xdr:rowOff>
    </xdr:from>
    <xdr:ext cx="762000" cy="259045"/>
    <xdr:sp macro="" textlink="">
      <xdr:nvSpPr>
        <xdr:cNvPr id="78" name="テキスト ボックス 77"/>
        <xdr:cNvSpPr txBox="1"/>
      </xdr:nvSpPr>
      <xdr:spPr>
        <a:xfrm>
          <a:off x="1955800" y="7298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0.26</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165100</xdr:rowOff>
    </xdr:from>
    <xdr:to>
      <xdr:col>2</xdr:col>
      <xdr:colOff>127000</xdr:colOff>
      <xdr:row>44</xdr:row>
      <xdr:rowOff>95250</xdr:rowOff>
    </xdr:to>
    <xdr:sp macro="" textlink="">
      <xdr:nvSpPr>
        <xdr:cNvPr id="79" name="フローチャート : 判断 78"/>
        <xdr:cNvSpPr/>
      </xdr:nvSpPr>
      <xdr:spPr>
        <a:xfrm>
          <a:off x="1397000" y="75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105427</xdr:rowOff>
    </xdr:from>
    <xdr:ext cx="762000" cy="259045"/>
    <xdr:sp macro="" textlink="">
      <xdr:nvSpPr>
        <xdr:cNvPr id="80" name="テキスト ボックス 79"/>
        <xdr:cNvSpPr txBox="1"/>
      </xdr:nvSpPr>
      <xdr:spPr>
        <a:xfrm>
          <a:off x="1066800" y="730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44</xdr:row>
      <xdr:rowOff>90170</xdr:rowOff>
    </xdr:from>
    <xdr:to>
      <xdr:col>7</xdr:col>
      <xdr:colOff>203200</xdr:colOff>
      <xdr:row>45</xdr:row>
      <xdr:rowOff>20320</xdr:rowOff>
    </xdr:to>
    <xdr:sp macro="" textlink="">
      <xdr:nvSpPr>
        <xdr:cNvPr id="86" name="円/楕円 85"/>
        <xdr:cNvSpPr/>
      </xdr:nvSpPr>
      <xdr:spPr>
        <a:xfrm>
          <a:off x="4902200" y="763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157497</xdr:rowOff>
    </xdr:from>
    <xdr:ext cx="762000" cy="259045"/>
    <xdr:sp macro="" textlink="">
      <xdr:nvSpPr>
        <xdr:cNvPr id="87" name="財政力該当値テキスト"/>
        <xdr:cNvSpPr txBox="1"/>
      </xdr:nvSpPr>
      <xdr:spPr>
        <a:xfrm>
          <a:off x="5041900" y="7529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0.13</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98213</xdr:rowOff>
    </xdr:from>
    <xdr:to>
      <xdr:col>6</xdr:col>
      <xdr:colOff>50800</xdr:colOff>
      <xdr:row>45</xdr:row>
      <xdr:rowOff>28363</xdr:rowOff>
    </xdr:to>
    <xdr:sp macro="" textlink="">
      <xdr:nvSpPr>
        <xdr:cNvPr id="88" name="円/楕円 87"/>
        <xdr:cNvSpPr/>
      </xdr:nvSpPr>
      <xdr:spPr>
        <a:xfrm>
          <a:off x="4064000" y="764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45</xdr:row>
      <xdr:rowOff>13140</xdr:rowOff>
    </xdr:from>
    <xdr:ext cx="736600" cy="259045"/>
    <xdr:sp macro="" textlink="">
      <xdr:nvSpPr>
        <xdr:cNvPr id="89" name="テキスト ボックス 88"/>
        <xdr:cNvSpPr txBox="1"/>
      </xdr:nvSpPr>
      <xdr:spPr>
        <a:xfrm>
          <a:off x="3733800" y="7728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0.12</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98213</xdr:rowOff>
    </xdr:from>
    <xdr:to>
      <xdr:col>4</xdr:col>
      <xdr:colOff>533400</xdr:colOff>
      <xdr:row>45</xdr:row>
      <xdr:rowOff>28363</xdr:rowOff>
    </xdr:to>
    <xdr:sp macro="" textlink="">
      <xdr:nvSpPr>
        <xdr:cNvPr id="90" name="円/楕円 89"/>
        <xdr:cNvSpPr/>
      </xdr:nvSpPr>
      <xdr:spPr>
        <a:xfrm>
          <a:off x="3175000" y="764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45</xdr:row>
      <xdr:rowOff>13140</xdr:rowOff>
    </xdr:from>
    <xdr:ext cx="762000" cy="259045"/>
    <xdr:sp macro="" textlink="">
      <xdr:nvSpPr>
        <xdr:cNvPr id="91" name="テキスト ボックス 90"/>
        <xdr:cNvSpPr txBox="1"/>
      </xdr:nvSpPr>
      <xdr:spPr>
        <a:xfrm>
          <a:off x="2844800" y="7728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0.12</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98213</xdr:rowOff>
    </xdr:from>
    <xdr:to>
      <xdr:col>3</xdr:col>
      <xdr:colOff>330200</xdr:colOff>
      <xdr:row>45</xdr:row>
      <xdr:rowOff>28363</xdr:rowOff>
    </xdr:to>
    <xdr:sp macro="" textlink="">
      <xdr:nvSpPr>
        <xdr:cNvPr id="92" name="円/楕円 91"/>
        <xdr:cNvSpPr/>
      </xdr:nvSpPr>
      <xdr:spPr>
        <a:xfrm>
          <a:off x="2286000" y="764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45</xdr:row>
      <xdr:rowOff>13140</xdr:rowOff>
    </xdr:from>
    <xdr:ext cx="762000" cy="259045"/>
    <xdr:sp macro="" textlink="">
      <xdr:nvSpPr>
        <xdr:cNvPr id="93" name="テキスト ボックス 92"/>
        <xdr:cNvSpPr txBox="1"/>
      </xdr:nvSpPr>
      <xdr:spPr>
        <a:xfrm>
          <a:off x="1955800" y="7728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0.12</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98213</xdr:rowOff>
    </xdr:from>
    <xdr:to>
      <xdr:col>2</xdr:col>
      <xdr:colOff>127000</xdr:colOff>
      <xdr:row>45</xdr:row>
      <xdr:rowOff>28363</xdr:rowOff>
    </xdr:to>
    <xdr:sp macro="" textlink="">
      <xdr:nvSpPr>
        <xdr:cNvPr id="94" name="円/楕円 93"/>
        <xdr:cNvSpPr/>
      </xdr:nvSpPr>
      <xdr:spPr>
        <a:xfrm>
          <a:off x="1397000" y="764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45</xdr:row>
      <xdr:rowOff>13140</xdr:rowOff>
    </xdr:from>
    <xdr:ext cx="762000" cy="259045"/>
    <xdr:sp macro="" textlink="">
      <xdr:nvSpPr>
        <xdr:cNvPr id="95" name="テキスト ボックス 94"/>
        <xdr:cNvSpPr txBox="1"/>
      </xdr:nvSpPr>
      <xdr:spPr>
        <a:xfrm>
          <a:off x="1066800" y="7728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0.12</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[89.8%]</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46/64</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97.4</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経常収支比率は、ここ数年</a:t>
          </a:r>
          <a:r>
            <a:rPr kumimoji="1" lang="en-US" altLang="ja-JP" sz="1300">
              <a:latin typeface="ＭＳ Ｐゴシック"/>
            </a:rPr>
            <a:t>80</a:t>
          </a:r>
          <a:r>
            <a:rPr kumimoji="1" lang="ja-JP" altLang="en-US" sz="1300">
              <a:latin typeface="ＭＳ Ｐゴシック"/>
            </a:rPr>
            <a:t>～</a:t>
          </a:r>
          <a:r>
            <a:rPr kumimoji="1" lang="en-US" altLang="ja-JP" sz="1300">
              <a:latin typeface="ＭＳ Ｐゴシック"/>
            </a:rPr>
            <a:t>90</a:t>
          </a:r>
          <a:r>
            <a:rPr kumimoji="1" lang="ja-JP" altLang="en-US" sz="1300">
              <a:latin typeface="ＭＳ Ｐゴシック"/>
            </a:rPr>
            <a:t>％の範囲内で推移している。経常的な支出の大きな要素として、人件費はほぼ横ばい、公債費はやや減少しているが、経常支出の総額ではあまり大きな変動はない。経常的な収入の大半を占める地方交付税の増減により比率が大きく変動する。人件費の抑制、維持管理費の節約など、引き続き経常経費の削減に努める。</a:t>
          </a:r>
        </a:p>
      </xdr:txBody>
    </xdr:sp>
    <xdr:clientData/>
  </xdr:twoCellAnchor>
  <xdr:oneCellAnchor>
    <xdr:from>
      <xdr:col>1</xdr:col>
      <xdr:colOff>38100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2" name="直線コネクタ 111"/>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3" name="テキスト ボックス 112"/>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4" name="直線コネクタ 113"/>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5" name="テキスト ボックス 114"/>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6" name="直線コネクタ 115"/>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7" name="テキスト ボックス 116"/>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8" name="直線コネクタ 117"/>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9" name="テキスト ボックス 118"/>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8636</xdr:rowOff>
    </xdr:from>
    <xdr:to>
      <xdr:col>7</xdr:col>
      <xdr:colOff>152400</xdr:colOff>
      <xdr:row>66</xdr:row>
      <xdr:rowOff>157353</xdr:rowOff>
    </xdr:to>
    <xdr:cxnSp macro="">
      <xdr:nvCxnSpPr>
        <xdr:cNvPr id="123" name="直線コネクタ 122"/>
        <xdr:cNvCxnSpPr/>
      </xdr:nvCxnSpPr>
      <xdr:spPr>
        <a:xfrm flipV="1">
          <a:off x="4953000" y="10124186"/>
          <a:ext cx="0" cy="13488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129430</xdr:rowOff>
    </xdr:from>
    <xdr:ext cx="762000" cy="259045"/>
    <xdr:sp macro="" textlink="">
      <xdr:nvSpPr>
        <xdr:cNvPr id="124" name="財政構造の弾力性最小値テキスト"/>
        <xdr:cNvSpPr txBox="1"/>
      </xdr:nvSpPr>
      <xdr:spPr>
        <a:xfrm>
          <a:off x="5041900" y="11445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98.1</a:t>
          </a:r>
          <a:endParaRPr kumimoji="1" lang="ja-JP" altLang="en-US" sz="1000" b="1">
            <a:latin typeface="ＭＳ Ｐゴシック"/>
          </a:endParaRPr>
        </a:p>
      </xdr:txBody>
    </xdr:sp>
    <xdr:clientData/>
  </xdr:oneCellAnchor>
  <xdr:twoCellAnchor>
    <xdr:from>
      <xdr:col>7</xdr:col>
      <xdr:colOff>63500</xdr:colOff>
      <xdr:row>66</xdr:row>
      <xdr:rowOff>157353</xdr:rowOff>
    </xdr:from>
    <xdr:to>
      <xdr:col>7</xdr:col>
      <xdr:colOff>241300</xdr:colOff>
      <xdr:row>66</xdr:row>
      <xdr:rowOff>157353</xdr:rowOff>
    </xdr:to>
    <xdr:cxnSp macro="">
      <xdr:nvCxnSpPr>
        <xdr:cNvPr id="125" name="直線コネクタ 124"/>
        <xdr:cNvCxnSpPr/>
      </xdr:nvCxnSpPr>
      <xdr:spPr>
        <a:xfrm>
          <a:off x="4864100" y="11473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95013</xdr:rowOff>
    </xdr:from>
    <xdr:ext cx="762000" cy="259045"/>
    <xdr:sp macro="" textlink="">
      <xdr:nvSpPr>
        <xdr:cNvPr id="126" name="財政構造の弾力性最大値テキスト"/>
        <xdr:cNvSpPr txBox="1"/>
      </xdr:nvSpPr>
      <xdr:spPr>
        <a:xfrm>
          <a:off x="5041900" y="986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42.2</a:t>
          </a:r>
          <a:endParaRPr kumimoji="1" lang="ja-JP" altLang="en-US" sz="1000" b="1">
            <a:latin typeface="ＭＳ Ｐゴシック"/>
          </a:endParaRPr>
        </a:p>
      </xdr:txBody>
    </xdr:sp>
    <xdr:clientData/>
  </xdr:oneCellAnchor>
  <xdr:twoCellAnchor>
    <xdr:from>
      <xdr:col>7</xdr:col>
      <xdr:colOff>63500</xdr:colOff>
      <xdr:row>59</xdr:row>
      <xdr:rowOff>8636</xdr:rowOff>
    </xdr:from>
    <xdr:to>
      <xdr:col>7</xdr:col>
      <xdr:colOff>241300</xdr:colOff>
      <xdr:row>59</xdr:row>
      <xdr:rowOff>8636</xdr:rowOff>
    </xdr:to>
    <xdr:cxnSp macro="">
      <xdr:nvCxnSpPr>
        <xdr:cNvPr id="127" name="直線コネクタ 126"/>
        <xdr:cNvCxnSpPr/>
      </xdr:nvCxnSpPr>
      <xdr:spPr>
        <a:xfrm>
          <a:off x="4864100" y="10124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140716</xdr:rowOff>
    </xdr:from>
    <xdr:to>
      <xdr:col>7</xdr:col>
      <xdr:colOff>152400</xdr:colOff>
      <xdr:row>65</xdr:row>
      <xdr:rowOff>128524</xdr:rowOff>
    </xdr:to>
    <xdr:cxnSp macro="">
      <xdr:nvCxnSpPr>
        <xdr:cNvPr id="128" name="直線コネクタ 127"/>
        <xdr:cNvCxnSpPr/>
      </xdr:nvCxnSpPr>
      <xdr:spPr>
        <a:xfrm>
          <a:off x="4114800" y="11113516"/>
          <a:ext cx="8382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152290</xdr:rowOff>
    </xdr:from>
    <xdr:ext cx="762000" cy="259045"/>
    <xdr:sp macro="" textlink="">
      <xdr:nvSpPr>
        <xdr:cNvPr id="129" name="財政構造の弾力性平均値テキスト"/>
        <xdr:cNvSpPr txBox="1"/>
      </xdr:nvSpPr>
      <xdr:spPr>
        <a:xfrm>
          <a:off x="5041900" y="10953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85.1</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135763</xdr:rowOff>
    </xdr:from>
    <xdr:to>
      <xdr:col>7</xdr:col>
      <xdr:colOff>203200</xdr:colOff>
      <xdr:row>65</xdr:row>
      <xdr:rowOff>65913</xdr:rowOff>
    </xdr:to>
    <xdr:sp macro="" textlink="">
      <xdr:nvSpPr>
        <xdr:cNvPr id="130" name="フローチャート : 判断 129"/>
        <xdr:cNvSpPr/>
      </xdr:nvSpPr>
      <xdr:spPr>
        <a:xfrm>
          <a:off x="4902200" y="11108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140716</xdr:rowOff>
    </xdr:from>
    <xdr:to>
      <xdr:col>6</xdr:col>
      <xdr:colOff>0</xdr:colOff>
      <xdr:row>65</xdr:row>
      <xdr:rowOff>123698</xdr:rowOff>
    </xdr:to>
    <xdr:cxnSp macro="">
      <xdr:nvCxnSpPr>
        <xdr:cNvPr id="131" name="直線コネクタ 130"/>
        <xdr:cNvCxnSpPr/>
      </xdr:nvCxnSpPr>
      <xdr:spPr>
        <a:xfrm flipV="1">
          <a:off x="3225800" y="11113516"/>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167259</xdr:rowOff>
    </xdr:from>
    <xdr:to>
      <xdr:col>6</xdr:col>
      <xdr:colOff>50800</xdr:colOff>
      <xdr:row>64</xdr:row>
      <xdr:rowOff>97409</xdr:rowOff>
    </xdr:to>
    <xdr:sp macro="" textlink="">
      <xdr:nvSpPr>
        <xdr:cNvPr id="132" name="フローチャート : 判断 131"/>
        <xdr:cNvSpPr/>
      </xdr:nvSpPr>
      <xdr:spPr>
        <a:xfrm>
          <a:off x="4064000" y="10968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107586</xdr:rowOff>
    </xdr:from>
    <xdr:ext cx="736600" cy="259045"/>
    <xdr:sp macro="" textlink="">
      <xdr:nvSpPr>
        <xdr:cNvPr id="133" name="テキスト ボックス 132"/>
        <xdr:cNvSpPr txBox="1"/>
      </xdr:nvSpPr>
      <xdr:spPr>
        <a:xfrm>
          <a:off x="3733800" y="107374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79.3</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123825</xdr:rowOff>
    </xdr:from>
    <xdr:to>
      <xdr:col>4</xdr:col>
      <xdr:colOff>482600</xdr:colOff>
      <xdr:row>65</xdr:row>
      <xdr:rowOff>123698</xdr:rowOff>
    </xdr:to>
    <xdr:cxnSp macro="">
      <xdr:nvCxnSpPr>
        <xdr:cNvPr id="134" name="直線コネクタ 133"/>
        <xdr:cNvCxnSpPr/>
      </xdr:nvCxnSpPr>
      <xdr:spPr>
        <a:xfrm>
          <a:off x="2336800" y="11096625"/>
          <a:ext cx="889000" cy="17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109220</xdr:rowOff>
    </xdr:from>
    <xdr:to>
      <xdr:col>4</xdr:col>
      <xdr:colOff>533400</xdr:colOff>
      <xdr:row>65</xdr:row>
      <xdr:rowOff>39370</xdr:rowOff>
    </xdr:to>
    <xdr:sp macro="" textlink="">
      <xdr:nvSpPr>
        <xdr:cNvPr id="135" name="フローチャート : 判断 134"/>
        <xdr:cNvSpPr/>
      </xdr:nvSpPr>
      <xdr:spPr>
        <a:xfrm>
          <a:off x="3175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49547</xdr:rowOff>
    </xdr:from>
    <xdr:ext cx="762000" cy="259045"/>
    <xdr:sp macro="" textlink="">
      <xdr:nvSpPr>
        <xdr:cNvPr id="136" name="テキスト ボックス 135"/>
        <xdr:cNvSpPr txBox="1"/>
      </xdr:nvSpPr>
      <xdr:spPr>
        <a:xfrm>
          <a:off x="2844800" y="1085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84.0</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109347</xdr:rowOff>
    </xdr:from>
    <xdr:to>
      <xdr:col>3</xdr:col>
      <xdr:colOff>279400</xdr:colOff>
      <xdr:row>64</xdr:row>
      <xdr:rowOff>123825</xdr:rowOff>
    </xdr:to>
    <xdr:cxnSp macro="">
      <xdr:nvCxnSpPr>
        <xdr:cNvPr id="137" name="直線コネクタ 136"/>
        <xdr:cNvCxnSpPr/>
      </xdr:nvCxnSpPr>
      <xdr:spPr>
        <a:xfrm>
          <a:off x="1447800" y="11082147"/>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64</xdr:row>
      <xdr:rowOff>19939</xdr:rowOff>
    </xdr:from>
    <xdr:to>
      <xdr:col>3</xdr:col>
      <xdr:colOff>330200</xdr:colOff>
      <xdr:row>64</xdr:row>
      <xdr:rowOff>121539</xdr:rowOff>
    </xdr:to>
    <xdr:sp macro="" textlink="">
      <xdr:nvSpPr>
        <xdr:cNvPr id="138" name="フローチャート : 判断 137"/>
        <xdr:cNvSpPr/>
      </xdr:nvSpPr>
      <xdr:spPr>
        <a:xfrm>
          <a:off x="2286000" y="1099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131716</xdr:rowOff>
    </xdr:from>
    <xdr:ext cx="762000" cy="259045"/>
    <xdr:sp macro="" textlink="">
      <xdr:nvSpPr>
        <xdr:cNvPr id="139" name="テキスト ボックス 138"/>
        <xdr:cNvSpPr txBox="1"/>
      </xdr:nvSpPr>
      <xdr:spPr>
        <a:xfrm>
          <a:off x="1955800" y="10761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80.3</a:t>
          </a:r>
          <a:endParaRPr kumimoji="1" lang="ja-JP" altLang="en-US" sz="1000" b="1">
            <a:solidFill>
              <a:srgbClr val="000080"/>
            </a:solidFill>
            <a:latin typeface="ＭＳ Ｐゴシック"/>
          </a:endParaRPr>
        </a:p>
      </xdr:txBody>
    </xdr:sp>
    <xdr:clientData/>
  </xdr:oneCellAnchor>
  <xdr:twoCellAnchor>
    <xdr:from>
      <xdr:col>2</xdr:col>
      <xdr:colOff>25400</xdr:colOff>
      <xdr:row>64</xdr:row>
      <xdr:rowOff>29591</xdr:rowOff>
    </xdr:from>
    <xdr:to>
      <xdr:col>2</xdr:col>
      <xdr:colOff>127000</xdr:colOff>
      <xdr:row>64</xdr:row>
      <xdr:rowOff>131191</xdr:rowOff>
    </xdr:to>
    <xdr:sp macro="" textlink="">
      <xdr:nvSpPr>
        <xdr:cNvPr id="140" name="フローチャート : 判断 139"/>
        <xdr:cNvSpPr/>
      </xdr:nvSpPr>
      <xdr:spPr>
        <a:xfrm>
          <a:off x="1397000" y="11002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141368</xdr:rowOff>
    </xdr:from>
    <xdr:ext cx="762000" cy="259045"/>
    <xdr:sp macro="" textlink="">
      <xdr:nvSpPr>
        <xdr:cNvPr id="141" name="テキスト ボックス 140"/>
        <xdr:cNvSpPr txBox="1"/>
      </xdr:nvSpPr>
      <xdr:spPr>
        <a:xfrm>
          <a:off x="1066800" y="10771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80.7</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65</xdr:row>
      <xdr:rowOff>77724</xdr:rowOff>
    </xdr:from>
    <xdr:to>
      <xdr:col>7</xdr:col>
      <xdr:colOff>203200</xdr:colOff>
      <xdr:row>66</xdr:row>
      <xdr:rowOff>7874</xdr:rowOff>
    </xdr:to>
    <xdr:sp macro="" textlink="">
      <xdr:nvSpPr>
        <xdr:cNvPr id="147" name="円/楕円 146"/>
        <xdr:cNvSpPr/>
      </xdr:nvSpPr>
      <xdr:spPr>
        <a:xfrm>
          <a:off x="4902200" y="1122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65</xdr:row>
      <xdr:rowOff>49801</xdr:rowOff>
    </xdr:from>
    <xdr:ext cx="762000" cy="259045"/>
    <xdr:sp macro="" textlink="">
      <xdr:nvSpPr>
        <xdr:cNvPr id="148" name="財政構造の弾力性該当値テキスト"/>
        <xdr:cNvSpPr txBox="1"/>
      </xdr:nvSpPr>
      <xdr:spPr>
        <a:xfrm>
          <a:off x="5041900" y="11194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89.8</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89916</xdr:rowOff>
    </xdr:from>
    <xdr:to>
      <xdr:col>6</xdr:col>
      <xdr:colOff>50800</xdr:colOff>
      <xdr:row>65</xdr:row>
      <xdr:rowOff>20066</xdr:rowOff>
    </xdr:to>
    <xdr:sp macro="" textlink="">
      <xdr:nvSpPr>
        <xdr:cNvPr id="149" name="円/楕円 148"/>
        <xdr:cNvSpPr/>
      </xdr:nvSpPr>
      <xdr:spPr>
        <a:xfrm>
          <a:off x="4064000" y="1106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4843</xdr:rowOff>
    </xdr:from>
    <xdr:ext cx="736600" cy="259045"/>
    <xdr:sp macro="" textlink="">
      <xdr:nvSpPr>
        <xdr:cNvPr id="150" name="テキスト ボックス 149"/>
        <xdr:cNvSpPr txBox="1"/>
      </xdr:nvSpPr>
      <xdr:spPr>
        <a:xfrm>
          <a:off x="3733800" y="11149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83.2</a:t>
          </a:r>
          <a:endParaRPr kumimoji="1" lang="ja-JP" altLang="en-US" sz="1000" b="1">
            <a:solidFill>
              <a:srgbClr val="FF0000"/>
            </a:solidFill>
            <a:latin typeface="ＭＳ Ｐゴシック"/>
          </a:endParaRPr>
        </a:p>
      </xdr:txBody>
    </xdr:sp>
    <xdr:clientData/>
  </xdr:oneCellAnchor>
  <xdr:twoCellAnchor>
    <xdr:from>
      <xdr:col>4</xdr:col>
      <xdr:colOff>431800</xdr:colOff>
      <xdr:row>65</xdr:row>
      <xdr:rowOff>72898</xdr:rowOff>
    </xdr:from>
    <xdr:to>
      <xdr:col>4</xdr:col>
      <xdr:colOff>533400</xdr:colOff>
      <xdr:row>66</xdr:row>
      <xdr:rowOff>3048</xdr:rowOff>
    </xdr:to>
    <xdr:sp macro="" textlink="">
      <xdr:nvSpPr>
        <xdr:cNvPr id="151" name="円/楕円 150"/>
        <xdr:cNvSpPr/>
      </xdr:nvSpPr>
      <xdr:spPr>
        <a:xfrm>
          <a:off x="3175000" y="1121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159275</xdr:rowOff>
    </xdr:from>
    <xdr:ext cx="762000" cy="259045"/>
    <xdr:sp macro="" textlink="">
      <xdr:nvSpPr>
        <xdr:cNvPr id="152" name="テキスト ボックス 151"/>
        <xdr:cNvSpPr txBox="1"/>
      </xdr:nvSpPr>
      <xdr:spPr>
        <a:xfrm>
          <a:off x="2844800" y="1130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89.6</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73025</xdr:rowOff>
    </xdr:from>
    <xdr:to>
      <xdr:col>3</xdr:col>
      <xdr:colOff>330200</xdr:colOff>
      <xdr:row>65</xdr:row>
      <xdr:rowOff>3175</xdr:rowOff>
    </xdr:to>
    <xdr:sp macro="" textlink="">
      <xdr:nvSpPr>
        <xdr:cNvPr id="153" name="円/楕円 152"/>
        <xdr:cNvSpPr/>
      </xdr:nvSpPr>
      <xdr:spPr>
        <a:xfrm>
          <a:off x="2286000" y="1104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159402</xdr:rowOff>
    </xdr:from>
    <xdr:ext cx="762000" cy="259045"/>
    <xdr:sp macro="" textlink="">
      <xdr:nvSpPr>
        <xdr:cNvPr id="154" name="テキスト ボックス 153"/>
        <xdr:cNvSpPr txBox="1"/>
      </xdr:nvSpPr>
      <xdr:spPr>
        <a:xfrm>
          <a:off x="1955800" y="1113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82.5</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58547</xdr:rowOff>
    </xdr:from>
    <xdr:to>
      <xdr:col>2</xdr:col>
      <xdr:colOff>127000</xdr:colOff>
      <xdr:row>64</xdr:row>
      <xdr:rowOff>160147</xdr:rowOff>
    </xdr:to>
    <xdr:sp macro="" textlink="">
      <xdr:nvSpPr>
        <xdr:cNvPr id="155" name="円/楕円 154"/>
        <xdr:cNvSpPr/>
      </xdr:nvSpPr>
      <xdr:spPr>
        <a:xfrm>
          <a:off x="1397000" y="11031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144924</xdr:rowOff>
    </xdr:from>
    <xdr:ext cx="762000" cy="259045"/>
    <xdr:sp macro="" textlink="">
      <xdr:nvSpPr>
        <xdr:cNvPr id="156" name="テキスト ボックス 155"/>
        <xdr:cNvSpPr txBox="1"/>
      </xdr:nvSpPr>
      <xdr:spPr>
        <a:xfrm>
          <a:off x="1066800" y="11117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81.9</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[592,108</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31/64</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125,650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a:r>
            <a:rPr kumimoji="1" lang="ja-JP" altLang="en-US" sz="1300">
              <a:latin typeface="ＭＳ Ｐゴシック"/>
            </a:rPr>
            <a:t>人口</a:t>
          </a:r>
          <a:r>
            <a:rPr kumimoji="1" lang="en-US" altLang="ja-JP" sz="1300">
              <a:latin typeface="ＭＳ Ｐゴシック"/>
            </a:rPr>
            <a:t>1</a:t>
          </a:r>
          <a:r>
            <a:rPr kumimoji="1" lang="ja-JP" altLang="en-US" sz="1300">
              <a:latin typeface="ＭＳ Ｐゴシック"/>
            </a:rPr>
            <a:t>人当たり人件費・物件費等決算額は、</a:t>
          </a:r>
          <a:r>
            <a:rPr kumimoji="1" lang="en-US" altLang="ja-JP" sz="1300">
              <a:latin typeface="ＭＳ Ｐゴシック"/>
            </a:rPr>
            <a:t>60</a:t>
          </a:r>
          <a:r>
            <a:rPr kumimoji="1" lang="ja-JP" altLang="en-US" sz="1300">
              <a:latin typeface="ＭＳ Ｐゴシック"/>
            </a:rPr>
            <a:t>万円あまりとなっており、全国平均・奈良県平均を大きく上回っており、今後も人口の減少とともにさらに人口</a:t>
          </a:r>
          <a:r>
            <a:rPr kumimoji="1" lang="en-US" altLang="ja-JP" sz="1300">
              <a:latin typeface="ＭＳ Ｐゴシック"/>
            </a:rPr>
            <a:t>1</a:t>
          </a:r>
          <a:r>
            <a:rPr kumimoji="1" lang="ja-JP" altLang="en-US" sz="1300">
              <a:latin typeface="ＭＳ Ｐゴシック"/>
            </a:rPr>
            <a:t>人当たりの経費は高くなると思われる。定住対策に積極的に取り組むとともに、定員管理・ラスパイレス指数の動向を注視し、実態に即した行政運営を行う必要がある。</a:t>
          </a:r>
          <a:endParaRPr kumimoji="1" lang="en-US" altLang="ja-JP"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3" name="直線コネクタ 172"/>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4" name="テキスト ボックス 173"/>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5" name="直線コネクタ 174"/>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6" name="テキスト ボックス 175"/>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7" name="直線コネクタ 176"/>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8" name="テキスト ボックス 177"/>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79" name="直線コネクタ 178"/>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0" name="テキスト ボックス 179"/>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1" name="直線コネクタ 180"/>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103583</xdr:rowOff>
    </xdr:from>
    <xdr:to>
      <xdr:col>7</xdr:col>
      <xdr:colOff>152400</xdr:colOff>
      <xdr:row>90</xdr:row>
      <xdr:rowOff>2504</xdr:rowOff>
    </xdr:to>
    <xdr:cxnSp macro="">
      <xdr:nvCxnSpPr>
        <xdr:cNvPr id="183" name="直線コネクタ 182"/>
        <xdr:cNvCxnSpPr/>
      </xdr:nvCxnSpPr>
      <xdr:spPr>
        <a:xfrm flipV="1">
          <a:off x="4953000" y="13991033"/>
          <a:ext cx="0" cy="14419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146031</xdr:rowOff>
    </xdr:from>
    <xdr:ext cx="762000" cy="259045"/>
    <xdr:sp macro="" textlink="">
      <xdr:nvSpPr>
        <xdr:cNvPr id="184" name="人件費・物件費等の状況最小値テキスト"/>
        <xdr:cNvSpPr txBox="1"/>
      </xdr:nvSpPr>
      <xdr:spPr>
        <a:xfrm>
          <a:off x="5041900" y="1540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3,215,713</a:t>
          </a:r>
          <a:endParaRPr kumimoji="1" lang="ja-JP" altLang="en-US" sz="1000" b="1">
            <a:latin typeface="ＭＳ Ｐゴシック"/>
          </a:endParaRPr>
        </a:p>
      </xdr:txBody>
    </xdr:sp>
    <xdr:clientData/>
  </xdr:oneCellAnchor>
  <xdr:twoCellAnchor>
    <xdr:from>
      <xdr:col>7</xdr:col>
      <xdr:colOff>63500</xdr:colOff>
      <xdr:row>90</xdr:row>
      <xdr:rowOff>2504</xdr:rowOff>
    </xdr:from>
    <xdr:to>
      <xdr:col>7</xdr:col>
      <xdr:colOff>241300</xdr:colOff>
      <xdr:row>90</xdr:row>
      <xdr:rowOff>2504</xdr:rowOff>
    </xdr:to>
    <xdr:cxnSp macro="">
      <xdr:nvCxnSpPr>
        <xdr:cNvPr id="185" name="直線コネクタ 184"/>
        <xdr:cNvCxnSpPr/>
      </xdr:nvCxnSpPr>
      <xdr:spPr>
        <a:xfrm>
          <a:off x="4864100" y="15433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18510</xdr:rowOff>
    </xdr:from>
    <xdr:ext cx="762000" cy="259045"/>
    <xdr:sp macro="" textlink="">
      <xdr:nvSpPr>
        <xdr:cNvPr id="186" name="人件費・物件費等の状況最大値テキスト"/>
        <xdr:cNvSpPr txBox="1"/>
      </xdr:nvSpPr>
      <xdr:spPr>
        <a:xfrm>
          <a:off x="5041900" y="13734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227,793</a:t>
          </a:r>
          <a:endParaRPr kumimoji="1" lang="ja-JP" altLang="en-US" sz="1000" b="1">
            <a:latin typeface="ＭＳ Ｐゴシック"/>
          </a:endParaRPr>
        </a:p>
      </xdr:txBody>
    </xdr:sp>
    <xdr:clientData/>
  </xdr:oneCellAnchor>
  <xdr:twoCellAnchor>
    <xdr:from>
      <xdr:col>7</xdr:col>
      <xdr:colOff>63500</xdr:colOff>
      <xdr:row>81</xdr:row>
      <xdr:rowOff>103583</xdr:rowOff>
    </xdr:from>
    <xdr:to>
      <xdr:col>7</xdr:col>
      <xdr:colOff>241300</xdr:colOff>
      <xdr:row>81</xdr:row>
      <xdr:rowOff>103583</xdr:rowOff>
    </xdr:to>
    <xdr:cxnSp macro="">
      <xdr:nvCxnSpPr>
        <xdr:cNvPr id="187" name="直線コネクタ 186"/>
        <xdr:cNvCxnSpPr/>
      </xdr:nvCxnSpPr>
      <xdr:spPr>
        <a:xfrm>
          <a:off x="4864100" y="13991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78646</xdr:rowOff>
    </xdr:from>
    <xdr:to>
      <xdr:col>7</xdr:col>
      <xdr:colOff>152400</xdr:colOff>
      <xdr:row>82</xdr:row>
      <xdr:rowOff>107952</xdr:rowOff>
    </xdr:to>
    <xdr:cxnSp macro="">
      <xdr:nvCxnSpPr>
        <xdr:cNvPr id="188" name="直線コネクタ 187"/>
        <xdr:cNvCxnSpPr/>
      </xdr:nvCxnSpPr>
      <xdr:spPr>
        <a:xfrm>
          <a:off x="4114800" y="14137546"/>
          <a:ext cx="838200" cy="29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25847</xdr:rowOff>
    </xdr:from>
    <xdr:ext cx="762000" cy="259045"/>
    <xdr:sp macro="" textlink="">
      <xdr:nvSpPr>
        <xdr:cNvPr id="189" name="人件費・物件費等の状況平均値テキスト"/>
        <xdr:cNvSpPr txBox="1"/>
      </xdr:nvSpPr>
      <xdr:spPr>
        <a:xfrm>
          <a:off x="5041900" y="13913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492,998</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9320</xdr:rowOff>
    </xdr:from>
    <xdr:to>
      <xdr:col>7</xdr:col>
      <xdr:colOff>203200</xdr:colOff>
      <xdr:row>82</xdr:row>
      <xdr:rowOff>110920</xdr:rowOff>
    </xdr:to>
    <xdr:sp macro="" textlink="">
      <xdr:nvSpPr>
        <xdr:cNvPr id="190" name="フローチャート : 判断 189"/>
        <xdr:cNvSpPr/>
      </xdr:nvSpPr>
      <xdr:spPr>
        <a:xfrm>
          <a:off x="4902200" y="1406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65953</xdr:rowOff>
    </xdr:from>
    <xdr:to>
      <xdr:col>6</xdr:col>
      <xdr:colOff>0</xdr:colOff>
      <xdr:row>82</xdr:row>
      <xdr:rowOff>78646</xdr:rowOff>
    </xdr:to>
    <xdr:cxnSp macro="">
      <xdr:nvCxnSpPr>
        <xdr:cNvPr id="191" name="直線コネクタ 190"/>
        <xdr:cNvCxnSpPr/>
      </xdr:nvCxnSpPr>
      <xdr:spPr>
        <a:xfrm>
          <a:off x="3225800" y="14124853"/>
          <a:ext cx="889000" cy="12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10584</xdr:rowOff>
    </xdr:from>
    <xdr:to>
      <xdr:col>6</xdr:col>
      <xdr:colOff>50800</xdr:colOff>
      <xdr:row>82</xdr:row>
      <xdr:rowOff>112184</xdr:rowOff>
    </xdr:to>
    <xdr:sp macro="" textlink="">
      <xdr:nvSpPr>
        <xdr:cNvPr id="192" name="フローチャート : 判断 191"/>
        <xdr:cNvSpPr/>
      </xdr:nvSpPr>
      <xdr:spPr>
        <a:xfrm>
          <a:off x="4064000" y="1406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122361</xdr:rowOff>
    </xdr:from>
    <xdr:ext cx="736600" cy="259045"/>
    <xdr:sp macro="" textlink="">
      <xdr:nvSpPr>
        <xdr:cNvPr id="193" name="テキスト ボックス 192"/>
        <xdr:cNvSpPr txBox="1"/>
      </xdr:nvSpPr>
      <xdr:spPr>
        <a:xfrm>
          <a:off x="3733800" y="13838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495,614</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60804</xdr:rowOff>
    </xdr:from>
    <xdr:to>
      <xdr:col>4</xdr:col>
      <xdr:colOff>482600</xdr:colOff>
      <xdr:row>82</xdr:row>
      <xdr:rowOff>65953</xdr:rowOff>
    </xdr:to>
    <xdr:cxnSp macro="">
      <xdr:nvCxnSpPr>
        <xdr:cNvPr id="194" name="直線コネクタ 193"/>
        <xdr:cNvCxnSpPr/>
      </xdr:nvCxnSpPr>
      <xdr:spPr>
        <a:xfrm>
          <a:off x="2336800" y="14119704"/>
          <a:ext cx="889000" cy="5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135587</xdr:rowOff>
    </xdr:from>
    <xdr:to>
      <xdr:col>4</xdr:col>
      <xdr:colOff>533400</xdr:colOff>
      <xdr:row>82</xdr:row>
      <xdr:rowOff>65737</xdr:rowOff>
    </xdr:to>
    <xdr:sp macro="" textlink="">
      <xdr:nvSpPr>
        <xdr:cNvPr id="195" name="フローチャート : 判断 194"/>
        <xdr:cNvSpPr/>
      </xdr:nvSpPr>
      <xdr:spPr>
        <a:xfrm>
          <a:off x="3175000" y="14023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75914</xdr:rowOff>
    </xdr:from>
    <xdr:ext cx="762000" cy="259045"/>
    <xdr:sp macro="" textlink="">
      <xdr:nvSpPr>
        <xdr:cNvPr id="196" name="テキスト ボックス 195"/>
        <xdr:cNvSpPr txBox="1"/>
      </xdr:nvSpPr>
      <xdr:spPr>
        <a:xfrm>
          <a:off x="2844800" y="13791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399,372</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52544</xdr:rowOff>
    </xdr:from>
    <xdr:to>
      <xdr:col>3</xdr:col>
      <xdr:colOff>279400</xdr:colOff>
      <xdr:row>82</xdr:row>
      <xdr:rowOff>60804</xdr:rowOff>
    </xdr:to>
    <xdr:cxnSp macro="">
      <xdr:nvCxnSpPr>
        <xdr:cNvPr id="197" name="直線コネクタ 196"/>
        <xdr:cNvCxnSpPr/>
      </xdr:nvCxnSpPr>
      <xdr:spPr>
        <a:xfrm>
          <a:off x="1447800" y="14111444"/>
          <a:ext cx="889000" cy="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125647</xdr:rowOff>
    </xdr:from>
    <xdr:to>
      <xdr:col>3</xdr:col>
      <xdr:colOff>330200</xdr:colOff>
      <xdr:row>82</xdr:row>
      <xdr:rowOff>55797</xdr:rowOff>
    </xdr:to>
    <xdr:sp macro="" textlink="">
      <xdr:nvSpPr>
        <xdr:cNvPr id="198" name="フローチャート : 判断 197"/>
        <xdr:cNvSpPr/>
      </xdr:nvSpPr>
      <xdr:spPr>
        <a:xfrm>
          <a:off x="2286000" y="14013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65974</xdr:rowOff>
    </xdr:from>
    <xdr:ext cx="762000" cy="259045"/>
    <xdr:sp macro="" textlink="">
      <xdr:nvSpPr>
        <xdr:cNvPr id="199" name="テキスト ボックス 198"/>
        <xdr:cNvSpPr txBox="1"/>
      </xdr:nvSpPr>
      <xdr:spPr>
        <a:xfrm>
          <a:off x="1955800" y="13781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378,773</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118628</xdr:rowOff>
    </xdr:from>
    <xdr:to>
      <xdr:col>2</xdr:col>
      <xdr:colOff>127000</xdr:colOff>
      <xdr:row>82</xdr:row>
      <xdr:rowOff>48778</xdr:rowOff>
    </xdr:to>
    <xdr:sp macro="" textlink="">
      <xdr:nvSpPr>
        <xdr:cNvPr id="200" name="フローチャート : 判断 199"/>
        <xdr:cNvSpPr/>
      </xdr:nvSpPr>
      <xdr:spPr>
        <a:xfrm>
          <a:off x="1397000" y="1400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58955</xdr:rowOff>
    </xdr:from>
    <xdr:ext cx="762000" cy="259045"/>
    <xdr:sp macro="" textlink="">
      <xdr:nvSpPr>
        <xdr:cNvPr id="201" name="テキスト ボックス 200"/>
        <xdr:cNvSpPr txBox="1"/>
      </xdr:nvSpPr>
      <xdr:spPr>
        <a:xfrm>
          <a:off x="1066800" y="13774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364,231</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2" name="テキスト ボックス 20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3" name="テキスト ボックス 20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4" name="テキスト ボックス 20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5" name="テキスト ボックス 20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6" name="テキスト ボックス 20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82</xdr:row>
      <xdr:rowOff>57152</xdr:rowOff>
    </xdr:from>
    <xdr:to>
      <xdr:col>7</xdr:col>
      <xdr:colOff>203200</xdr:colOff>
      <xdr:row>82</xdr:row>
      <xdr:rowOff>158752</xdr:rowOff>
    </xdr:to>
    <xdr:sp macro="" textlink="">
      <xdr:nvSpPr>
        <xdr:cNvPr id="207" name="円/楕円 206"/>
        <xdr:cNvSpPr/>
      </xdr:nvSpPr>
      <xdr:spPr>
        <a:xfrm>
          <a:off x="4902200" y="1411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29229</xdr:rowOff>
    </xdr:from>
    <xdr:ext cx="762000" cy="259045"/>
    <xdr:sp macro="" textlink="">
      <xdr:nvSpPr>
        <xdr:cNvPr id="208" name="人件費・物件費等の状況該当値テキスト"/>
        <xdr:cNvSpPr txBox="1"/>
      </xdr:nvSpPr>
      <xdr:spPr>
        <a:xfrm>
          <a:off x="5041900" y="14088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592,108</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27846</xdr:rowOff>
    </xdr:from>
    <xdr:to>
      <xdr:col>6</xdr:col>
      <xdr:colOff>50800</xdr:colOff>
      <xdr:row>82</xdr:row>
      <xdr:rowOff>129446</xdr:rowOff>
    </xdr:to>
    <xdr:sp macro="" textlink="">
      <xdr:nvSpPr>
        <xdr:cNvPr id="209" name="円/楕円 208"/>
        <xdr:cNvSpPr/>
      </xdr:nvSpPr>
      <xdr:spPr>
        <a:xfrm>
          <a:off x="4064000" y="1408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114223</xdr:rowOff>
    </xdr:from>
    <xdr:ext cx="736600" cy="259045"/>
    <xdr:sp macro="" textlink="">
      <xdr:nvSpPr>
        <xdr:cNvPr id="210" name="テキスト ボックス 209"/>
        <xdr:cNvSpPr txBox="1"/>
      </xdr:nvSpPr>
      <xdr:spPr>
        <a:xfrm>
          <a:off x="3733800" y="14173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531,384</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15153</xdr:rowOff>
    </xdr:from>
    <xdr:to>
      <xdr:col>4</xdr:col>
      <xdr:colOff>533400</xdr:colOff>
      <xdr:row>82</xdr:row>
      <xdr:rowOff>116753</xdr:rowOff>
    </xdr:to>
    <xdr:sp macro="" textlink="">
      <xdr:nvSpPr>
        <xdr:cNvPr id="211" name="円/楕円 210"/>
        <xdr:cNvSpPr/>
      </xdr:nvSpPr>
      <xdr:spPr>
        <a:xfrm>
          <a:off x="3175000" y="14074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101530</xdr:rowOff>
    </xdr:from>
    <xdr:ext cx="762000" cy="259045"/>
    <xdr:sp macro="" textlink="">
      <xdr:nvSpPr>
        <xdr:cNvPr id="212" name="テキスト ボックス 211"/>
        <xdr:cNvSpPr txBox="1"/>
      </xdr:nvSpPr>
      <xdr:spPr>
        <a:xfrm>
          <a:off x="2844800" y="14160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505,082</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10004</xdr:rowOff>
    </xdr:from>
    <xdr:to>
      <xdr:col>3</xdr:col>
      <xdr:colOff>330200</xdr:colOff>
      <xdr:row>82</xdr:row>
      <xdr:rowOff>111604</xdr:rowOff>
    </xdr:to>
    <xdr:sp macro="" textlink="">
      <xdr:nvSpPr>
        <xdr:cNvPr id="213" name="円/楕円 212"/>
        <xdr:cNvSpPr/>
      </xdr:nvSpPr>
      <xdr:spPr>
        <a:xfrm>
          <a:off x="2286000" y="14068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96381</xdr:rowOff>
    </xdr:from>
    <xdr:ext cx="762000" cy="259045"/>
    <xdr:sp macro="" textlink="">
      <xdr:nvSpPr>
        <xdr:cNvPr id="214" name="テキスト ボックス 213"/>
        <xdr:cNvSpPr txBox="1"/>
      </xdr:nvSpPr>
      <xdr:spPr>
        <a:xfrm>
          <a:off x="1955800" y="14155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494,413</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1744</xdr:rowOff>
    </xdr:from>
    <xdr:to>
      <xdr:col>2</xdr:col>
      <xdr:colOff>127000</xdr:colOff>
      <xdr:row>82</xdr:row>
      <xdr:rowOff>103344</xdr:rowOff>
    </xdr:to>
    <xdr:sp macro="" textlink="">
      <xdr:nvSpPr>
        <xdr:cNvPr id="215" name="円/楕円 214"/>
        <xdr:cNvSpPr/>
      </xdr:nvSpPr>
      <xdr:spPr>
        <a:xfrm>
          <a:off x="1397000" y="14060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88121</xdr:rowOff>
    </xdr:from>
    <xdr:ext cx="762000" cy="259045"/>
    <xdr:sp macro="" textlink="">
      <xdr:nvSpPr>
        <xdr:cNvPr id="216" name="テキスト ボックス 215"/>
        <xdr:cNvSpPr txBox="1"/>
      </xdr:nvSpPr>
      <xdr:spPr>
        <a:xfrm>
          <a:off x="1066800" y="14147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477,299</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7" name="正方形/長方形 21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18" name="テキスト ボックス 21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19" name="テキスト ボックス 21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[89.0]</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0" name="正方形/長方形 21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1" name="正方形/長方形 22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6/64</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2" name="正方形/長方形 22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3" name="正方形/長方形 22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4" name="正方形/長方形 22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5" name="正方形/長方形 22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6" name="正方形/長方形 22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7" name="正方形/長方形 22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28" name="正方形/長方形 22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29" name="テキスト ボックス 22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ラスパイレス指数は、ここ数年は微増しているが、全国町村平均と比較しても依然低い水準である。自主財源に乏しく、歳入のほとんどを地方交付税等の収入に依存している状況であり、指数が過度に上昇することのないよう定員管理とあわせて村の実態に即した行政運営を行う必要があ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0" name="直線コネクタ 22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1" name="テキスト ボックス 23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88</xdr:row>
      <xdr:rowOff>120650</xdr:rowOff>
    </xdr:from>
    <xdr:to>
      <xdr:col>26</xdr:col>
      <xdr:colOff>76200</xdr:colOff>
      <xdr:row>88</xdr:row>
      <xdr:rowOff>120650</xdr:rowOff>
    </xdr:to>
    <xdr:cxnSp macro="">
      <xdr:nvCxnSpPr>
        <xdr:cNvPr id="232" name="直線コネクタ 231"/>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149877</xdr:rowOff>
    </xdr:from>
    <xdr:ext cx="762000" cy="259045"/>
    <xdr:sp macro="" textlink="">
      <xdr:nvSpPr>
        <xdr:cNvPr id="233" name="テキスト ボックス 232"/>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34" name="直線コネクタ 23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35" name="テキスト ボックス 23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81</xdr:row>
      <xdr:rowOff>114300</xdr:rowOff>
    </xdr:from>
    <xdr:to>
      <xdr:col>26</xdr:col>
      <xdr:colOff>76200</xdr:colOff>
      <xdr:row>81</xdr:row>
      <xdr:rowOff>114300</xdr:rowOff>
    </xdr:to>
    <xdr:cxnSp macro="">
      <xdr:nvCxnSpPr>
        <xdr:cNvPr id="236" name="直線コネクタ 235"/>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143527</xdr:rowOff>
    </xdr:from>
    <xdr:ext cx="762000" cy="259045"/>
    <xdr:sp macro="" textlink="">
      <xdr:nvSpPr>
        <xdr:cNvPr id="237" name="テキスト ボックス 236"/>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38" name="直線コネクタ 23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39" name="テキスト ボックス 23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134938</xdr:rowOff>
    </xdr:from>
    <xdr:to>
      <xdr:col>24</xdr:col>
      <xdr:colOff>558800</xdr:colOff>
      <xdr:row>89</xdr:row>
      <xdr:rowOff>51752</xdr:rowOff>
    </xdr:to>
    <xdr:cxnSp macro="">
      <xdr:nvCxnSpPr>
        <xdr:cNvPr id="241" name="直線コネクタ 240"/>
        <xdr:cNvCxnSpPr/>
      </xdr:nvCxnSpPr>
      <xdr:spPr>
        <a:xfrm flipV="1">
          <a:off x="17018000" y="13850938"/>
          <a:ext cx="0" cy="1459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89</xdr:row>
      <xdr:rowOff>23829</xdr:rowOff>
    </xdr:from>
    <xdr:ext cx="762000" cy="259045"/>
    <xdr:sp macro="" textlink="">
      <xdr:nvSpPr>
        <xdr:cNvPr id="242" name="給与水準   （国との比較）最小値テキスト"/>
        <xdr:cNvSpPr txBox="1"/>
      </xdr:nvSpPr>
      <xdr:spPr>
        <a:xfrm>
          <a:off x="17106900" y="1528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101.7</a:t>
          </a:r>
          <a:endParaRPr kumimoji="1" lang="ja-JP" altLang="en-US" sz="1000" b="1">
            <a:latin typeface="ＭＳ Ｐゴシック"/>
          </a:endParaRPr>
        </a:p>
      </xdr:txBody>
    </xdr:sp>
    <xdr:clientData/>
  </xdr:oneCellAnchor>
  <xdr:twoCellAnchor>
    <xdr:from>
      <xdr:col>24</xdr:col>
      <xdr:colOff>469900</xdr:colOff>
      <xdr:row>89</xdr:row>
      <xdr:rowOff>51752</xdr:rowOff>
    </xdr:from>
    <xdr:to>
      <xdr:col>24</xdr:col>
      <xdr:colOff>647700</xdr:colOff>
      <xdr:row>89</xdr:row>
      <xdr:rowOff>51752</xdr:rowOff>
    </xdr:to>
    <xdr:cxnSp macro="">
      <xdr:nvCxnSpPr>
        <xdr:cNvPr id="243" name="直線コネクタ 242"/>
        <xdr:cNvCxnSpPr/>
      </xdr:nvCxnSpPr>
      <xdr:spPr>
        <a:xfrm>
          <a:off x="16929100" y="1531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49865</xdr:rowOff>
    </xdr:from>
    <xdr:ext cx="762000" cy="259045"/>
    <xdr:sp macro="" textlink="">
      <xdr:nvSpPr>
        <xdr:cNvPr id="244" name="給与水準   （国との比較）最大値テキスト"/>
        <xdr:cNvSpPr txBox="1"/>
      </xdr:nvSpPr>
      <xdr:spPr>
        <a:xfrm>
          <a:off x="17106900" y="1359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77.5</a:t>
          </a:r>
          <a:endParaRPr kumimoji="1" lang="ja-JP" altLang="en-US" sz="1000" b="1">
            <a:latin typeface="ＭＳ Ｐゴシック"/>
          </a:endParaRPr>
        </a:p>
      </xdr:txBody>
    </xdr:sp>
    <xdr:clientData/>
  </xdr:oneCellAnchor>
  <xdr:twoCellAnchor>
    <xdr:from>
      <xdr:col>24</xdr:col>
      <xdr:colOff>469900</xdr:colOff>
      <xdr:row>80</xdr:row>
      <xdr:rowOff>134938</xdr:rowOff>
    </xdr:from>
    <xdr:to>
      <xdr:col>24</xdr:col>
      <xdr:colOff>647700</xdr:colOff>
      <xdr:row>80</xdr:row>
      <xdr:rowOff>134938</xdr:rowOff>
    </xdr:to>
    <xdr:cxnSp macro="">
      <xdr:nvCxnSpPr>
        <xdr:cNvPr id="245" name="直線コネクタ 244"/>
        <xdr:cNvCxnSpPr/>
      </xdr:nvCxnSpPr>
      <xdr:spPr>
        <a:xfrm>
          <a:off x="16929100" y="1385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118745</xdr:rowOff>
    </xdr:from>
    <xdr:to>
      <xdr:col>24</xdr:col>
      <xdr:colOff>558800</xdr:colOff>
      <xdr:row>84</xdr:row>
      <xdr:rowOff>142875</xdr:rowOff>
    </xdr:to>
    <xdr:cxnSp macro="">
      <xdr:nvCxnSpPr>
        <xdr:cNvPr id="246" name="直線コネクタ 245"/>
        <xdr:cNvCxnSpPr/>
      </xdr:nvCxnSpPr>
      <xdr:spPr>
        <a:xfrm>
          <a:off x="16179800" y="14520545"/>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34941</xdr:rowOff>
    </xdr:from>
    <xdr:ext cx="762000" cy="259045"/>
    <xdr:sp macro="" textlink="">
      <xdr:nvSpPr>
        <xdr:cNvPr id="247" name="給与水準   （国との比較）平均値テキスト"/>
        <xdr:cNvSpPr txBox="1"/>
      </xdr:nvSpPr>
      <xdr:spPr>
        <a:xfrm>
          <a:off x="17106900" y="14779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94.2</a:t>
          </a:r>
          <a:endParaRPr kumimoji="1" lang="ja-JP" altLang="en-US" sz="1000" b="1">
            <a:solidFill>
              <a:srgbClr val="000080"/>
            </a:solidFill>
            <a:latin typeface="ＭＳ Ｐゴシック"/>
          </a:endParaRPr>
        </a:p>
      </xdr:txBody>
    </xdr:sp>
    <xdr:clientData/>
  </xdr:oneCellAnchor>
  <xdr:twoCellAnchor>
    <xdr:from>
      <xdr:col>24</xdr:col>
      <xdr:colOff>508000</xdr:colOff>
      <xdr:row>86</xdr:row>
      <xdr:rowOff>62864</xdr:rowOff>
    </xdr:from>
    <xdr:to>
      <xdr:col>24</xdr:col>
      <xdr:colOff>609600</xdr:colOff>
      <xdr:row>86</xdr:row>
      <xdr:rowOff>164464</xdr:rowOff>
    </xdr:to>
    <xdr:sp macro="" textlink="">
      <xdr:nvSpPr>
        <xdr:cNvPr id="248" name="フローチャート : 判断 247"/>
        <xdr:cNvSpPr/>
      </xdr:nvSpPr>
      <xdr:spPr>
        <a:xfrm>
          <a:off x="16967200" y="1480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70486</xdr:rowOff>
    </xdr:from>
    <xdr:to>
      <xdr:col>23</xdr:col>
      <xdr:colOff>406400</xdr:colOff>
      <xdr:row>84</xdr:row>
      <xdr:rowOff>118745</xdr:rowOff>
    </xdr:to>
    <xdr:cxnSp macro="">
      <xdr:nvCxnSpPr>
        <xdr:cNvPr id="249" name="直線コネクタ 248"/>
        <xdr:cNvCxnSpPr/>
      </xdr:nvCxnSpPr>
      <xdr:spPr>
        <a:xfrm>
          <a:off x="15290800" y="14472286"/>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86</xdr:row>
      <xdr:rowOff>80963</xdr:rowOff>
    </xdr:from>
    <xdr:to>
      <xdr:col>23</xdr:col>
      <xdr:colOff>457200</xdr:colOff>
      <xdr:row>87</xdr:row>
      <xdr:rowOff>11113</xdr:rowOff>
    </xdr:to>
    <xdr:sp macro="" textlink="">
      <xdr:nvSpPr>
        <xdr:cNvPr id="250" name="フローチャート : 判断 249"/>
        <xdr:cNvSpPr/>
      </xdr:nvSpPr>
      <xdr:spPr>
        <a:xfrm>
          <a:off x="16129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167340</xdr:rowOff>
    </xdr:from>
    <xdr:ext cx="736600" cy="259045"/>
    <xdr:sp macro="" textlink="">
      <xdr:nvSpPr>
        <xdr:cNvPr id="251" name="テキスト ボックス 250"/>
        <xdr:cNvSpPr txBox="1"/>
      </xdr:nvSpPr>
      <xdr:spPr>
        <a:xfrm>
          <a:off x="15798800" y="14912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94.5</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10161</xdr:rowOff>
    </xdr:from>
    <xdr:to>
      <xdr:col>22</xdr:col>
      <xdr:colOff>203200</xdr:colOff>
      <xdr:row>84</xdr:row>
      <xdr:rowOff>70486</xdr:rowOff>
    </xdr:to>
    <xdr:cxnSp macro="">
      <xdr:nvCxnSpPr>
        <xdr:cNvPr id="252" name="直線コネクタ 251"/>
        <xdr:cNvCxnSpPr/>
      </xdr:nvCxnSpPr>
      <xdr:spPr>
        <a:xfrm>
          <a:off x="14401800" y="14411961"/>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86</xdr:row>
      <xdr:rowOff>20638</xdr:rowOff>
    </xdr:from>
    <xdr:to>
      <xdr:col>22</xdr:col>
      <xdr:colOff>254000</xdr:colOff>
      <xdr:row>86</xdr:row>
      <xdr:rowOff>122238</xdr:rowOff>
    </xdr:to>
    <xdr:sp macro="" textlink="">
      <xdr:nvSpPr>
        <xdr:cNvPr id="253" name="フローチャート : 判断 252"/>
        <xdr:cNvSpPr/>
      </xdr:nvSpPr>
      <xdr:spPr>
        <a:xfrm>
          <a:off x="15240000" y="1476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107015</xdr:rowOff>
    </xdr:from>
    <xdr:ext cx="762000" cy="259045"/>
    <xdr:sp macro="" textlink="">
      <xdr:nvSpPr>
        <xdr:cNvPr id="254" name="テキスト ボックス 253"/>
        <xdr:cNvSpPr txBox="1"/>
      </xdr:nvSpPr>
      <xdr:spPr>
        <a:xfrm>
          <a:off x="14909800" y="1485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93.5</a:t>
          </a:r>
          <a:endParaRPr kumimoji="1" lang="ja-JP" altLang="en-US" sz="1000" b="1">
            <a:solidFill>
              <a:srgbClr val="000080"/>
            </a:solidFill>
            <a:latin typeface="ＭＳ Ｐゴシック"/>
          </a:endParaRPr>
        </a:p>
      </xdr:txBody>
    </xdr:sp>
    <xdr:clientData/>
  </xdr:oneCellAnchor>
  <xdr:twoCellAnchor>
    <xdr:from>
      <xdr:col>19</xdr:col>
      <xdr:colOff>482600</xdr:colOff>
      <xdr:row>84</xdr:row>
      <xdr:rowOff>10161</xdr:rowOff>
    </xdr:from>
    <xdr:to>
      <xdr:col>21</xdr:col>
      <xdr:colOff>0</xdr:colOff>
      <xdr:row>86</xdr:row>
      <xdr:rowOff>95568</xdr:rowOff>
    </xdr:to>
    <xdr:cxnSp macro="">
      <xdr:nvCxnSpPr>
        <xdr:cNvPr id="255" name="直線コネクタ 254"/>
        <xdr:cNvCxnSpPr/>
      </xdr:nvCxnSpPr>
      <xdr:spPr>
        <a:xfrm flipV="1">
          <a:off x="13512800" y="14411961"/>
          <a:ext cx="889000" cy="428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86</xdr:row>
      <xdr:rowOff>14605</xdr:rowOff>
    </xdr:from>
    <xdr:to>
      <xdr:col>21</xdr:col>
      <xdr:colOff>50800</xdr:colOff>
      <xdr:row>86</xdr:row>
      <xdr:rowOff>116205</xdr:rowOff>
    </xdr:to>
    <xdr:sp macro="" textlink="">
      <xdr:nvSpPr>
        <xdr:cNvPr id="256" name="フローチャート : 判断 255"/>
        <xdr:cNvSpPr/>
      </xdr:nvSpPr>
      <xdr:spPr>
        <a:xfrm>
          <a:off x="14351000" y="1475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100982</xdr:rowOff>
    </xdr:from>
    <xdr:ext cx="762000" cy="259045"/>
    <xdr:sp macro="" textlink="">
      <xdr:nvSpPr>
        <xdr:cNvPr id="257" name="テキスト ボックス 256"/>
        <xdr:cNvSpPr txBox="1"/>
      </xdr:nvSpPr>
      <xdr:spPr>
        <a:xfrm>
          <a:off x="14020800" y="14845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93.4</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124143</xdr:rowOff>
    </xdr:from>
    <xdr:to>
      <xdr:col>19</xdr:col>
      <xdr:colOff>533400</xdr:colOff>
      <xdr:row>89</xdr:row>
      <xdr:rowOff>54293</xdr:rowOff>
    </xdr:to>
    <xdr:sp macro="" textlink="">
      <xdr:nvSpPr>
        <xdr:cNvPr id="258" name="フローチャート : 判断 257"/>
        <xdr:cNvSpPr/>
      </xdr:nvSpPr>
      <xdr:spPr>
        <a:xfrm>
          <a:off x="13462000" y="1521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39070</xdr:rowOff>
    </xdr:from>
    <xdr:ext cx="762000" cy="259045"/>
    <xdr:sp macro="" textlink="">
      <xdr:nvSpPr>
        <xdr:cNvPr id="259" name="テキスト ボックス 258"/>
        <xdr:cNvSpPr txBox="1"/>
      </xdr:nvSpPr>
      <xdr:spPr>
        <a:xfrm>
          <a:off x="13131800" y="1529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100.9</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0" name="テキスト ボックス 25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1" name="テキスト ボックス 26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2" name="テキスト ボックス 26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3" name="テキスト ボックス 26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64" name="テキスト ボックス 26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92075</xdr:rowOff>
    </xdr:from>
    <xdr:to>
      <xdr:col>24</xdr:col>
      <xdr:colOff>609600</xdr:colOff>
      <xdr:row>85</xdr:row>
      <xdr:rowOff>22225</xdr:rowOff>
    </xdr:to>
    <xdr:sp macro="" textlink="">
      <xdr:nvSpPr>
        <xdr:cNvPr id="265" name="円/楕円 264"/>
        <xdr:cNvSpPr/>
      </xdr:nvSpPr>
      <xdr:spPr>
        <a:xfrm>
          <a:off x="169672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108602</xdr:rowOff>
    </xdr:from>
    <xdr:ext cx="762000" cy="259045"/>
    <xdr:sp macro="" textlink="">
      <xdr:nvSpPr>
        <xdr:cNvPr id="266" name="給与水準   （国との比較）該当値テキスト"/>
        <xdr:cNvSpPr txBox="1"/>
      </xdr:nvSpPr>
      <xdr:spPr>
        <a:xfrm>
          <a:off x="17106900" y="1433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89.0</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67945</xdr:rowOff>
    </xdr:from>
    <xdr:to>
      <xdr:col>23</xdr:col>
      <xdr:colOff>457200</xdr:colOff>
      <xdr:row>84</xdr:row>
      <xdr:rowOff>169545</xdr:rowOff>
    </xdr:to>
    <xdr:sp macro="" textlink="">
      <xdr:nvSpPr>
        <xdr:cNvPr id="267" name="円/楕円 266"/>
        <xdr:cNvSpPr/>
      </xdr:nvSpPr>
      <xdr:spPr>
        <a:xfrm>
          <a:off x="16129000" y="1446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8272</xdr:rowOff>
    </xdr:from>
    <xdr:ext cx="736600" cy="259045"/>
    <xdr:sp macro="" textlink="">
      <xdr:nvSpPr>
        <xdr:cNvPr id="268" name="テキスト ボックス 267"/>
        <xdr:cNvSpPr txBox="1"/>
      </xdr:nvSpPr>
      <xdr:spPr>
        <a:xfrm>
          <a:off x="15798800" y="14238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88.6</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19686</xdr:rowOff>
    </xdr:from>
    <xdr:to>
      <xdr:col>22</xdr:col>
      <xdr:colOff>254000</xdr:colOff>
      <xdr:row>84</xdr:row>
      <xdr:rowOff>121286</xdr:rowOff>
    </xdr:to>
    <xdr:sp macro="" textlink="">
      <xdr:nvSpPr>
        <xdr:cNvPr id="269" name="円/楕円 268"/>
        <xdr:cNvSpPr/>
      </xdr:nvSpPr>
      <xdr:spPr>
        <a:xfrm>
          <a:off x="15240000" y="1442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131463</xdr:rowOff>
    </xdr:from>
    <xdr:ext cx="762000" cy="259045"/>
    <xdr:sp macro="" textlink="">
      <xdr:nvSpPr>
        <xdr:cNvPr id="270" name="テキスト ボックス 269"/>
        <xdr:cNvSpPr txBox="1"/>
      </xdr:nvSpPr>
      <xdr:spPr>
        <a:xfrm>
          <a:off x="14909800" y="14190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87.8</a:t>
          </a:r>
          <a:endParaRPr kumimoji="1" lang="ja-JP" altLang="en-US" sz="1000" b="1">
            <a:solidFill>
              <a:srgbClr val="FF0000"/>
            </a:solidFill>
            <a:latin typeface="ＭＳ Ｐゴシック"/>
          </a:endParaRPr>
        </a:p>
      </xdr:txBody>
    </xdr:sp>
    <xdr:clientData/>
  </xdr:oneCellAnchor>
  <xdr:twoCellAnchor>
    <xdr:from>
      <xdr:col>20</xdr:col>
      <xdr:colOff>635000</xdr:colOff>
      <xdr:row>83</xdr:row>
      <xdr:rowOff>130811</xdr:rowOff>
    </xdr:from>
    <xdr:to>
      <xdr:col>21</xdr:col>
      <xdr:colOff>50800</xdr:colOff>
      <xdr:row>84</xdr:row>
      <xdr:rowOff>60961</xdr:rowOff>
    </xdr:to>
    <xdr:sp macro="" textlink="">
      <xdr:nvSpPr>
        <xdr:cNvPr id="271" name="円/楕円 270"/>
        <xdr:cNvSpPr/>
      </xdr:nvSpPr>
      <xdr:spPr>
        <a:xfrm>
          <a:off x="14351000" y="1436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71138</xdr:rowOff>
    </xdr:from>
    <xdr:ext cx="762000" cy="259045"/>
    <xdr:sp macro="" textlink="">
      <xdr:nvSpPr>
        <xdr:cNvPr id="272" name="テキスト ボックス 271"/>
        <xdr:cNvSpPr txBox="1"/>
      </xdr:nvSpPr>
      <xdr:spPr>
        <a:xfrm>
          <a:off x="14020800" y="14130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86.8</a:t>
          </a:r>
          <a:endParaRPr kumimoji="1" lang="ja-JP" altLang="en-US" sz="1000" b="1">
            <a:solidFill>
              <a:srgbClr val="FF0000"/>
            </a:solidFill>
            <a:latin typeface="ＭＳ Ｐゴシック"/>
          </a:endParaRPr>
        </a:p>
      </xdr:txBody>
    </xdr:sp>
    <xdr:clientData/>
  </xdr:oneCellAnchor>
  <xdr:twoCellAnchor>
    <xdr:from>
      <xdr:col>19</xdr:col>
      <xdr:colOff>431800</xdr:colOff>
      <xdr:row>86</xdr:row>
      <xdr:rowOff>44768</xdr:rowOff>
    </xdr:from>
    <xdr:to>
      <xdr:col>19</xdr:col>
      <xdr:colOff>533400</xdr:colOff>
      <xdr:row>86</xdr:row>
      <xdr:rowOff>146368</xdr:rowOff>
    </xdr:to>
    <xdr:sp macro="" textlink="">
      <xdr:nvSpPr>
        <xdr:cNvPr id="273" name="円/楕円 272"/>
        <xdr:cNvSpPr/>
      </xdr:nvSpPr>
      <xdr:spPr>
        <a:xfrm>
          <a:off x="13462000" y="1478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84</xdr:row>
      <xdr:rowOff>156545</xdr:rowOff>
    </xdr:from>
    <xdr:ext cx="762000" cy="259045"/>
    <xdr:sp macro="" textlink="">
      <xdr:nvSpPr>
        <xdr:cNvPr id="274" name="テキスト ボックス 273"/>
        <xdr:cNvSpPr txBox="1"/>
      </xdr:nvSpPr>
      <xdr:spPr>
        <a:xfrm>
          <a:off x="13131800" y="14558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93.9</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75" name="正方形/長方形 27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76" name="テキスト ボックス 27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77" name="テキスト ボックス 27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[36.34</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78" name="正方形/長方形 27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79" name="正方形/長方形 27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44/64</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0" name="正方形/長方形 27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1" name="正方形/長方形 28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2" name="正方形/長方形 28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3" name="正方形/長方形 28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7.70</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84" name="正方形/長方形 28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85" name="正方形/長方形 28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86" name="正方形/長方形 28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87" name="テキスト ボックス 28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人口千人当たりの職員数は</a:t>
          </a:r>
          <a:r>
            <a:rPr kumimoji="1" lang="en-US" altLang="ja-JP" sz="1300">
              <a:latin typeface="ＭＳ Ｐゴシック"/>
            </a:rPr>
            <a:t>36</a:t>
          </a:r>
          <a:r>
            <a:rPr kumimoji="1" lang="ja-JP" altLang="en-US" sz="1300">
              <a:latin typeface="ＭＳ Ｐゴシック"/>
            </a:rPr>
            <a:t>人であり、全国・奈良県平均を大きく上回っている。人口推計統計では今後も人口の減少が見込まれることから、定住・移住促進対策を推進するとともに、事務事業の効率化を図り、人口規模に応じた適切な定員管理に努める。</a:t>
          </a:r>
        </a:p>
      </xdr:txBody>
    </xdr:sp>
    <xdr:clientData/>
  </xdr:twoCellAnchor>
  <xdr:oneCellAnchor>
    <xdr:from>
      <xdr:col>18</xdr:col>
      <xdr:colOff>444500</xdr:colOff>
      <xdr:row>54</xdr:row>
      <xdr:rowOff>139700</xdr:rowOff>
    </xdr:from>
    <xdr:ext cx="349839" cy="225703"/>
    <xdr:sp macro="" textlink="">
      <xdr:nvSpPr>
        <xdr:cNvPr id="288" name="テキスト ボックス 28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89" name="直線コネクタ 28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0" name="テキスト ボックス 28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1" name="直線コネクタ 29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292" name="テキスト ボックス 29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293" name="直線コネクタ 29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294" name="テキスト ボックス 29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295" name="直線コネクタ 29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296" name="テキスト ボックス 29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297" name="直線コネクタ 29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298" name="テキスト ボックス 29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299" name="直線コネクタ 29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0" name="テキスト ボックス 29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1" name="直線コネクタ 30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02" name="テキスト ボックス 30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3" name="直線コネクタ 30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0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88392</xdr:rowOff>
    </xdr:from>
    <xdr:to>
      <xdr:col>24</xdr:col>
      <xdr:colOff>558800</xdr:colOff>
      <xdr:row>66</xdr:row>
      <xdr:rowOff>125640</xdr:rowOff>
    </xdr:to>
    <xdr:cxnSp macro="">
      <xdr:nvCxnSpPr>
        <xdr:cNvPr id="305" name="直線コネクタ 304"/>
        <xdr:cNvCxnSpPr/>
      </xdr:nvCxnSpPr>
      <xdr:spPr>
        <a:xfrm flipV="1">
          <a:off x="17018000" y="10032492"/>
          <a:ext cx="0" cy="14088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97717</xdr:rowOff>
    </xdr:from>
    <xdr:ext cx="762000" cy="259045"/>
    <xdr:sp macro="" textlink="">
      <xdr:nvSpPr>
        <xdr:cNvPr id="306" name="定員管理の状況最小値テキスト"/>
        <xdr:cNvSpPr txBox="1"/>
      </xdr:nvSpPr>
      <xdr:spPr>
        <a:xfrm>
          <a:off x="17106900" y="114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131.25</a:t>
          </a:r>
          <a:endParaRPr kumimoji="1" lang="ja-JP" altLang="en-US" sz="1000" b="1">
            <a:latin typeface="ＭＳ Ｐゴシック"/>
          </a:endParaRPr>
        </a:p>
      </xdr:txBody>
    </xdr:sp>
    <xdr:clientData/>
  </xdr:oneCellAnchor>
  <xdr:twoCellAnchor>
    <xdr:from>
      <xdr:col>24</xdr:col>
      <xdr:colOff>469900</xdr:colOff>
      <xdr:row>66</xdr:row>
      <xdr:rowOff>125640</xdr:rowOff>
    </xdr:from>
    <xdr:to>
      <xdr:col>24</xdr:col>
      <xdr:colOff>647700</xdr:colOff>
      <xdr:row>66</xdr:row>
      <xdr:rowOff>125640</xdr:rowOff>
    </xdr:to>
    <xdr:cxnSp macro="">
      <xdr:nvCxnSpPr>
        <xdr:cNvPr id="307" name="直線コネクタ 306"/>
        <xdr:cNvCxnSpPr/>
      </xdr:nvCxnSpPr>
      <xdr:spPr>
        <a:xfrm>
          <a:off x="16929100" y="1144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3319</xdr:rowOff>
    </xdr:from>
    <xdr:ext cx="762000" cy="259045"/>
    <xdr:sp macro="" textlink="">
      <xdr:nvSpPr>
        <xdr:cNvPr id="308" name="定員管理の状況最大値テキスト"/>
        <xdr:cNvSpPr txBox="1"/>
      </xdr:nvSpPr>
      <xdr:spPr>
        <a:xfrm>
          <a:off x="17106900" y="977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8.64</a:t>
          </a:r>
          <a:endParaRPr kumimoji="1" lang="ja-JP" altLang="en-US" sz="1000" b="1">
            <a:latin typeface="ＭＳ Ｐゴシック"/>
          </a:endParaRPr>
        </a:p>
      </xdr:txBody>
    </xdr:sp>
    <xdr:clientData/>
  </xdr:oneCellAnchor>
  <xdr:twoCellAnchor>
    <xdr:from>
      <xdr:col>24</xdr:col>
      <xdr:colOff>469900</xdr:colOff>
      <xdr:row>58</xdr:row>
      <xdr:rowOff>88392</xdr:rowOff>
    </xdr:from>
    <xdr:to>
      <xdr:col>24</xdr:col>
      <xdr:colOff>647700</xdr:colOff>
      <xdr:row>58</xdr:row>
      <xdr:rowOff>88392</xdr:rowOff>
    </xdr:to>
    <xdr:cxnSp macro="">
      <xdr:nvCxnSpPr>
        <xdr:cNvPr id="309" name="直線コネクタ 308"/>
        <xdr:cNvCxnSpPr/>
      </xdr:nvCxnSpPr>
      <xdr:spPr>
        <a:xfrm>
          <a:off x="16929100" y="10032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44245</xdr:rowOff>
    </xdr:from>
    <xdr:to>
      <xdr:col>24</xdr:col>
      <xdr:colOff>558800</xdr:colOff>
      <xdr:row>60</xdr:row>
      <xdr:rowOff>63778</xdr:rowOff>
    </xdr:to>
    <xdr:cxnSp macro="">
      <xdr:nvCxnSpPr>
        <xdr:cNvPr id="310" name="直線コネクタ 309"/>
        <xdr:cNvCxnSpPr/>
      </xdr:nvCxnSpPr>
      <xdr:spPr>
        <a:xfrm>
          <a:off x="16179800" y="10331245"/>
          <a:ext cx="838200" cy="1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67436</xdr:rowOff>
    </xdr:from>
    <xdr:ext cx="762000" cy="259045"/>
    <xdr:sp macro="" textlink="">
      <xdr:nvSpPr>
        <xdr:cNvPr id="311" name="定員管理の状況平均値テキスト"/>
        <xdr:cNvSpPr txBox="1"/>
      </xdr:nvSpPr>
      <xdr:spPr>
        <a:xfrm>
          <a:off x="17106900" y="100115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24.72</a:t>
          </a:r>
          <a:endParaRPr kumimoji="1" lang="ja-JP" altLang="en-US" sz="1000" b="1">
            <a:solidFill>
              <a:srgbClr val="000080"/>
            </a:solidFill>
            <a:latin typeface="ＭＳ Ｐゴシック"/>
          </a:endParaRPr>
        </a:p>
      </xdr:txBody>
    </xdr:sp>
    <xdr:clientData/>
  </xdr:oneCellAnchor>
  <xdr:twoCellAnchor>
    <xdr:from>
      <xdr:col>24</xdr:col>
      <xdr:colOff>508000</xdr:colOff>
      <xdr:row>59</xdr:row>
      <xdr:rowOff>50909</xdr:rowOff>
    </xdr:from>
    <xdr:to>
      <xdr:col>24</xdr:col>
      <xdr:colOff>609600</xdr:colOff>
      <xdr:row>59</xdr:row>
      <xdr:rowOff>152509</xdr:rowOff>
    </xdr:to>
    <xdr:sp macro="" textlink="">
      <xdr:nvSpPr>
        <xdr:cNvPr id="312" name="フローチャート : 判断 311"/>
        <xdr:cNvSpPr/>
      </xdr:nvSpPr>
      <xdr:spPr>
        <a:xfrm>
          <a:off x="16967200" y="1016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41372</xdr:rowOff>
    </xdr:from>
    <xdr:to>
      <xdr:col>23</xdr:col>
      <xdr:colOff>406400</xdr:colOff>
      <xdr:row>60</xdr:row>
      <xdr:rowOff>44245</xdr:rowOff>
    </xdr:to>
    <xdr:cxnSp macro="">
      <xdr:nvCxnSpPr>
        <xdr:cNvPr id="313" name="直線コネクタ 312"/>
        <xdr:cNvCxnSpPr/>
      </xdr:nvCxnSpPr>
      <xdr:spPr>
        <a:xfrm>
          <a:off x="15290800" y="10328372"/>
          <a:ext cx="889000" cy="2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59</xdr:row>
      <xdr:rowOff>24711</xdr:rowOff>
    </xdr:from>
    <xdr:to>
      <xdr:col>23</xdr:col>
      <xdr:colOff>457200</xdr:colOff>
      <xdr:row>59</xdr:row>
      <xdr:rowOff>126311</xdr:rowOff>
    </xdr:to>
    <xdr:sp macro="" textlink="">
      <xdr:nvSpPr>
        <xdr:cNvPr id="314" name="フローチャート : 判断 313"/>
        <xdr:cNvSpPr/>
      </xdr:nvSpPr>
      <xdr:spPr>
        <a:xfrm>
          <a:off x="16129000" y="10140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57</xdr:row>
      <xdr:rowOff>136488</xdr:rowOff>
    </xdr:from>
    <xdr:ext cx="736600" cy="259045"/>
    <xdr:sp macro="" textlink="">
      <xdr:nvSpPr>
        <xdr:cNvPr id="315" name="テキスト ボックス 314"/>
        <xdr:cNvSpPr txBox="1"/>
      </xdr:nvSpPr>
      <xdr:spPr>
        <a:xfrm>
          <a:off x="15798800" y="9909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22.44</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23332</xdr:rowOff>
    </xdr:from>
    <xdr:to>
      <xdr:col>22</xdr:col>
      <xdr:colOff>203200</xdr:colOff>
      <xdr:row>60</xdr:row>
      <xdr:rowOff>41372</xdr:rowOff>
    </xdr:to>
    <xdr:cxnSp macro="">
      <xdr:nvCxnSpPr>
        <xdr:cNvPr id="316" name="直線コネクタ 315"/>
        <xdr:cNvCxnSpPr/>
      </xdr:nvCxnSpPr>
      <xdr:spPr>
        <a:xfrm>
          <a:off x="14401800" y="10310332"/>
          <a:ext cx="889000" cy="18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59</xdr:row>
      <xdr:rowOff>20459</xdr:rowOff>
    </xdr:from>
    <xdr:to>
      <xdr:col>22</xdr:col>
      <xdr:colOff>254000</xdr:colOff>
      <xdr:row>59</xdr:row>
      <xdr:rowOff>122059</xdr:rowOff>
    </xdr:to>
    <xdr:sp macro="" textlink="">
      <xdr:nvSpPr>
        <xdr:cNvPr id="317" name="フローチャート : 判断 316"/>
        <xdr:cNvSpPr/>
      </xdr:nvSpPr>
      <xdr:spPr>
        <a:xfrm>
          <a:off x="15240000" y="101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57</xdr:row>
      <xdr:rowOff>132236</xdr:rowOff>
    </xdr:from>
    <xdr:ext cx="762000" cy="259045"/>
    <xdr:sp macro="" textlink="">
      <xdr:nvSpPr>
        <xdr:cNvPr id="318" name="テキスト ボックス 317"/>
        <xdr:cNvSpPr txBox="1"/>
      </xdr:nvSpPr>
      <xdr:spPr>
        <a:xfrm>
          <a:off x="14909800" y="9904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22.07</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23332</xdr:rowOff>
    </xdr:from>
    <xdr:to>
      <xdr:col>21</xdr:col>
      <xdr:colOff>0</xdr:colOff>
      <xdr:row>60</xdr:row>
      <xdr:rowOff>87908</xdr:rowOff>
    </xdr:to>
    <xdr:cxnSp macro="">
      <xdr:nvCxnSpPr>
        <xdr:cNvPr id="319" name="直線コネクタ 318"/>
        <xdr:cNvCxnSpPr/>
      </xdr:nvCxnSpPr>
      <xdr:spPr>
        <a:xfrm flipV="1">
          <a:off x="13512800" y="10310332"/>
          <a:ext cx="889000" cy="64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59</xdr:row>
      <xdr:rowOff>12990</xdr:rowOff>
    </xdr:from>
    <xdr:to>
      <xdr:col>21</xdr:col>
      <xdr:colOff>50800</xdr:colOff>
      <xdr:row>59</xdr:row>
      <xdr:rowOff>114590</xdr:rowOff>
    </xdr:to>
    <xdr:sp macro="" textlink="">
      <xdr:nvSpPr>
        <xdr:cNvPr id="320" name="フローチャート : 判断 319"/>
        <xdr:cNvSpPr/>
      </xdr:nvSpPr>
      <xdr:spPr>
        <a:xfrm>
          <a:off x="14351000" y="1012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57</xdr:row>
      <xdr:rowOff>124767</xdr:rowOff>
    </xdr:from>
    <xdr:ext cx="762000" cy="259045"/>
    <xdr:sp macro="" textlink="">
      <xdr:nvSpPr>
        <xdr:cNvPr id="321" name="テキスト ボックス 320"/>
        <xdr:cNvSpPr txBox="1"/>
      </xdr:nvSpPr>
      <xdr:spPr>
        <a:xfrm>
          <a:off x="14020800" y="989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21.42</a:t>
          </a:r>
          <a:endParaRPr kumimoji="1" lang="ja-JP" altLang="en-US" sz="1000" b="1">
            <a:solidFill>
              <a:srgbClr val="000080"/>
            </a:solidFill>
            <a:latin typeface="ＭＳ Ｐゴシック"/>
          </a:endParaRPr>
        </a:p>
      </xdr:txBody>
    </xdr:sp>
    <xdr:clientData/>
  </xdr:oneCellAnchor>
  <xdr:twoCellAnchor>
    <xdr:from>
      <xdr:col>19</xdr:col>
      <xdr:colOff>431800</xdr:colOff>
      <xdr:row>59</xdr:row>
      <xdr:rowOff>15748</xdr:rowOff>
    </xdr:from>
    <xdr:to>
      <xdr:col>19</xdr:col>
      <xdr:colOff>533400</xdr:colOff>
      <xdr:row>59</xdr:row>
      <xdr:rowOff>117348</xdr:rowOff>
    </xdr:to>
    <xdr:sp macro="" textlink="">
      <xdr:nvSpPr>
        <xdr:cNvPr id="322" name="フローチャート : 判断 321"/>
        <xdr:cNvSpPr/>
      </xdr:nvSpPr>
      <xdr:spPr>
        <a:xfrm>
          <a:off x="13462000" y="10131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57</xdr:row>
      <xdr:rowOff>127525</xdr:rowOff>
    </xdr:from>
    <xdr:ext cx="762000" cy="259045"/>
    <xdr:sp macro="" textlink="">
      <xdr:nvSpPr>
        <xdr:cNvPr id="323" name="テキスト ボックス 322"/>
        <xdr:cNvSpPr txBox="1"/>
      </xdr:nvSpPr>
      <xdr:spPr>
        <a:xfrm>
          <a:off x="13131800" y="990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21.66</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4" name="テキスト ボックス 32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5" name="テキスト ボックス 32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26" name="テキスト ボックス 32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27" name="テキスト ボックス 32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28" name="テキスト ボックス 32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60</xdr:row>
      <xdr:rowOff>12978</xdr:rowOff>
    </xdr:from>
    <xdr:to>
      <xdr:col>24</xdr:col>
      <xdr:colOff>609600</xdr:colOff>
      <xdr:row>60</xdr:row>
      <xdr:rowOff>114578</xdr:rowOff>
    </xdr:to>
    <xdr:sp macro="" textlink="">
      <xdr:nvSpPr>
        <xdr:cNvPr id="329" name="円/楕円 328"/>
        <xdr:cNvSpPr/>
      </xdr:nvSpPr>
      <xdr:spPr>
        <a:xfrm>
          <a:off x="16967200" y="1029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156505</xdr:rowOff>
    </xdr:from>
    <xdr:ext cx="762000" cy="259045"/>
    <xdr:sp macro="" textlink="">
      <xdr:nvSpPr>
        <xdr:cNvPr id="330" name="定員管理の状況該当値テキスト"/>
        <xdr:cNvSpPr txBox="1"/>
      </xdr:nvSpPr>
      <xdr:spPr>
        <a:xfrm>
          <a:off x="17106900" y="1027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36.34</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164895</xdr:rowOff>
    </xdr:from>
    <xdr:to>
      <xdr:col>23</xdr:col>
      <xdr:colOff>457200</xdr:colOff>
      <xdr:row>60</xdr:row>
      <xdr:rowOff>95045</xdr:rowOff>
    </xdr:to>
    <xdr:sp macro="" textlink="">
      <xdr:nvSpPr>
        <xdr:cNvPr id="331" name="円/楕円 330"/>
        <xdr:cNvSpPr/>
      </xdr:nvSpPr>
      <xdr:spPr>
        <a:xfrm>
          <a:off x="16129000" y="1028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79822</xdr:rowOff>
    </xdr:from>
    <xdr:ext cx="736600" cy="259045"/>
    <xdr:sp macro="" textlink="">
      <xdr:nvSpPr>
        <xdr:cNvPr id="332" name="テキスト ボックス 331"/>
        <xdr:cNvSpPr txBox="1"/>
      </xdr:nvSpPr>
      <xdr:spPr>
        <a:xfrm>
          <a:off x="15798800" y="10366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34.64</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162022</xdr:rowOff>
    </xdr:from>
    <xdr:to>
      <xdr:col>22</xdr:col>
      <xdr:colOff>254000</xdr:colOff>
      <xdr:row>60</xdr:row>
      <xdr:rowOff>92172</xdr:rowOff>
    </xdr:to>
    <xdr:sp macro="" textlink="">
      <xdr:nvSpPr>
        <xdr:cNvPr id="333" name="円/楕円 332"/>
        <xdr:cNvSpPr/>
      </xdr:nvSpPr>
      <xdr:spPr>
        <a:xfrm>
          <a:off x="15240000" y="1027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76949</xdr:rowOff>
    </xdr:from>
    <xdr:ext cx="762000" cy="259045"/>
    <xdr:sp macro="" textlink="">
      <xdr:nvSpPr>
        <xdr:cNvPr id="334" name="テキスト ボックス 333"/>
        <xdr:cNvSpPr txBox="1"/>
      </xdr:nvSpPr>
      <xdr:spPr>
        <a:xfrm>
          <a:off x="14909800" y="10363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34.39</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143982</xdr:rowOff>
    </xdr:from>
    <xdr:to>
      <xdr:col>21</xdr:col>
      <xdr:colOff>50800</xdr:colOff>
      <xdr:row>60</xdr:row>
      <xdr:rowOff>74132</xdr:rowOff>
    </xdr:to>
    <xdr:sp macro="" textlink="">
      <xdr:nvSpPr>
        <xdr:cNvPr id="335" name="円/楕円 334"/>
        <xdr:cNvSpPr/>
      </xdr:nvSpPr>
      <xdr:spPr>
        <a:xfrm>
          <a:off x="14351000" y="1025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58909</xdr:rowOff>
    </xdr:from>
    <xdr:ext cx="762000" cy="259045"/>
    <xdr:sp macro="" textlink="">
      <xdr:nvSpPr>
        <xdr:cNvPr id="336" name="テキスト ボックス 335"/>
        <xdr:cNvSpPr txBox="1"/>
      </xdr:nvSpPr>
      <xdr:spPr>
        <a:xfrm>
          <a:off x="14020800" y="10345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32.82</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37108</xdr:rowOff>
    </xdr:from>
    <xdr:to>
      <xdr:col>19</xdr:col>
      <xdr:colOff>533400</xdr:colOff>
      <xdr:row>60</xdr:row>
      <xdr:rowOff>138708</xdr:rowOff>
    </xdr:to>
    <xdr:sp macro="" textlink="">
      <xdr:nvSpPr>
        <xdr:cNvPr id="337" name="円/楕円 336"/>
        <xdr:cNvSpPr/>
      </xdr:nvSpPr>
      <xdr:spPr>
        <a:xfrm>
          <a:off x="13462000" y="1032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123485</xdr:rowOff>
    </xdr:from>
    <xdr:ext cx="762000" cy="259045"/>
    <xdr:sp macro="" textlink="">
      <xdr:nvSpPr>
        <xdr:cNvPr id="338" name="テキスト ボックス 337"/>
        <xdr:cNvSpPr txBox="1"/>
      </xdr:nvSpPr>
      <xdr:spPr>
        <a:xfrm>
          <a:off x="13131800" y="1041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38.44</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39" name="正方形/長方形 33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0" name="テキスト ボックス 33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1" name="テキスト ボックス 34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2" name="正方形/長方形 34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3" name="正方形/長方形 34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52/64</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4" name="正方形/長方形 34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5" name="正方形/長方形 34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46" name="正方形/長方形 34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47" name="正方形/長方形 34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48" name="正方形/長方形 34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49" name="正方形/長方形 34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0" name="正方形/長方形 34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1" name="テキスト ボックス 35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実質公債費比率は、ここ数年は</a:t>
          </a:r>
          <a:r>
            <a:rPr kumimoji="1" lang="en-US" altLang="ja-JP" sz="1300">
              <a:latin typeface="ＭＳ Ｐゴシック"/>
            </a:rPr>
            <a:t>10</a:t>
          </a:r>
          <a:r>
            <a:rPr kumimoji="1" lang="ja-JP" altLang="en-US" sz="1300">
              <a:latin typeface="ＭＳ Ｐゴシック"/>
            </a:rPr>
            <a:t>％前後で推移している。平成</a:t>
          </a:r>
          <a:r>
            <a:rPr kumimoji="1" lang="en-US" altLang="ja-JP" sz="1300">
              <a:latin typeface="ＭＳ Ｐゴシック"/>
            </a:rPr>
            <a:t>27</a:t>
          </a:r>
          <a:r>
            <a:rPr kumimoji="1" lang="ja-JP" altLang="en-US" sz="1300">
              <a:latin typeface="ＭＳ Ｐゴシック"/>
            </a:rPr>
            <a:t>～</a:t>
          </a:r>
          <a:r>
            <a:rPr kumimoji="1" lang="en-US" altLang="ja-JP" sz="1300">
              <a:latin typeface="ＭＳ Ｐゴシック"/>
            </a:rPr>
            <a:t>28</a:t>
          </a:r>
          <a:r>
            <a:rPr kumimoji="1" lang="ja-JP" altLang="en-US" sz="1300">
              <a:latin typeface="ＭＳ Ｐゴシック"/>
            </a:rPr>
            <a:t>年度にかけて庁舎等耐震事業、観光施設大規模改修事業等の大型事業にかかる財源として地方債の借入額が増加しており、今後数年間は微増すると推測される。将来負担比率とあわせて比率の推移を注視するとともに、中長期的な財政計画のもと行財政改革に努める。</a:t>
          </a:r>
          <a:endParaRPr kumimoji="1" lang="en-US" altLang="ja-JP" sz="1300">
            <a:latin typeface="ＭＳ Ｐゴシック"/>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52" name="テキスト ボックス 35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3" name="直線コネクタ 35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4" name="テキスト ボックス 35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55" name="直線コネクタ 35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56" name="テキスト ボックス 35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57" name="直線コネクタ 35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58" name="テキスト ボックス 35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59" name="直線コネクタ 35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0" name="テキスト ボックス 35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61" name="直線コネクタ 36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62" name="テキスト ボックス 36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63" name="直線コネクタ 36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64" name="直線コネクタ 36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72813</xdr:rowOff>
    </xdr:from>
    <xdr:to>
      <xdr:col>24</xdr:col>
      <xdr:colOff>558800</xdr:colOff>
      <xdr:row>45</xdr:row>
      <xdr:rowOff>98213</xdr:rowOff>
    </xdr:to>
    <xdr:cxnSp macro="">
      <xdr:nvCxnSpPr>
        <xdr:cNvPr id="366" name="直線コネクタ 365"/>
        <xdr:cNvCxnSpPr/>
      </xdr:nvCxnSpPr>
      <xdr:spPr>
        <a:xfrm flipV="1">
          <a:off x="17018000" y="6245013"/>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70290</xdr:rowOff>
    </xdr:from>
    <xdr:ext cx="762000" cy="259045"/>
    <xdr:sp macro="" textlink="">
      <xdr:nvSpPr>
        <xdr:cNvPr id="367" name="公債費負担の状況最小値テキスト"/>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15.3</a:t>
          </a:r>
          <a:endParaRPr kumimoji="1" lang="ja-JP" altLang="en-US" sz="1000" b="1">
            <a:latin typeface="ＭＳ Ｐゴシック"/>
          </a:endParaRPr>
        </a:p>
      </xdr:txBody>
    </xdr:sp>
    <xdr:clientData/>
  </xdr:oneCellAnchor>
  <xdr:twoCellAnchor>
    <xdr:from>
      <xdr:col>24</xdr:col>
      <xdr:colOff>469900</xdr:colOff>
      <xdr:row>45</xdr:row>
      <xdr:rowOff>98213</xdr:rowOff>
    </xdr:from>
    <xdr:to>
      <xdr:col>24</xdr:col>
      <xdr:colOff>647700</xdr:colOff>
      <xdr:row>45</xdr:row>
      <xdr:rowOff>98213</xdr:rowOff>
    </xdr:to>
    <xdr:cxnSp macro="">
      <xdr:nvCxnSpPr>
        <xdr:cNvPr id="368" name="直線コネクタ 367"/>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159190</xdr:rowOff>
    </xdr:from>
    <xdr:ext cx="762000" cy="259045"/>
    <xdr:sp macro="" textlink="">
      <xdr:nvSpPr>
        <xdr:cNvPr id="369" name="公債費負担の状況最大値テキスト"/>
        <xdr:cNvSpPr txBox="1"/>
      </xdr:nvSpPr>
      <xdr:spPr>
        <a:xfrm>
          <a:off x="17106900" y="5988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4.2</a:t>
          </a:r>
          <a:endParaRPr kumimoji="1" lang="ja-JP" altLang="en-US" sz="1000" b="1">
            <a:latin typeface="ＭＳ Ｐゴシック"/>
          </a:endParaRPr>
        </a:p>
      </xdr:txBody>
    </xdr:sp>
    <xdr:clientData/>
  </xdr:oneCellAnchor>
  <xdr:twoCellAnchor>
    <xdr:from>
      <xdr:col>24</xdr:col>
      <xdr:colOff>469900</xdr:colOff>
      <xdr:row>36</xdr:row>
      <xdr:rowOff>72813</xdr:rowOff>
    </xdr:from>
    <xdr:to>
      <xdr:col>24</xdr:col>
      <xdr:colOff>647700</xdr:colOff>
      <xdr:row>36</xdr:row>
      <xdr:rowOff>72813</xdr:rowOff>
    </xdr:to>
    <xdr:cxnSp macro="">
      <xdr:nvCxnSpPr>
        <xdr:cNvPr id="370" name="直線コネクタ 369"/>
        <xdr:cNvCxnSpPr/>
      </xdr:nvCxnSpPr>
      <xdr:spPr>
        <a:xfrm>
          <a:off x="16929100" y="6245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42</xdr:row>
      <xdr:rowOff>154094</xdr:rowOff>
    </xdr:from>
    <xdr:to>
      <xdr:col>24</xdr:col>
      <xdr:colOff>558800</xdr:colOff>
      <xdr:row>43</xdr:row>
      <xdr:rowOff>14817</xdr:rowOff>
    </xdr:to>
    <xdr:cxnSp macro="">
      <xdr:nvCxnSpPr>
        <xdr:cNvPr id="371" name="直線コネクタ 370"/>
        <xdr:cNvCxnSpPr/>
      </xdr:nvCxnSpPr>
      <xdr:spPr>
        <a:xfrm>
          <a:off x="16179800" y="7354994"/>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74100</xdr:rowOff>
    </xdr:from>
    <xdr:ext cx="762000" cy="259045"/>
    <xdr:sp macro="" textlink="">
      <xdr:nvSpPr>
        <xdr:cNvPr id="372" name="公債費負担の状況平均値テキスト"/>
        <xdr:cNvSpPr txBox="1"/>
      </xdr:nvSpPr>
      <xdr:spPr>
        <a:xfrm>
          <a:off x="17106900" y="69321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6.9</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57573</xdr:rowOff>
    </xdr:from>
    <xdr:to>
      <xdr:col>24</xdr:col>
      <xdr:colOff>609600</xdr:colOff>
      <xdr:row>41</xdr:row>
      <xdr:rowOff>159173</xdr:rowOff>
    </xdr:to>
    <xdr:sp macro="" textlink="">
      <xdr:nvSpPr>
        <xdr:cNvPr id="373" name="フローチャート : 判断 372"/>
        <xdr:cNvSpPr/>
      </xdr:nvSpPr>
      <xdr:spPr>
        <a:xfrm>
          <a:off x="169672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105833</xdr:rowOff>
    </xdr:from>
    <xdr:to>
      <xdr:col>23</xdr:col>
      <xdr:colOff>406400</xdr:colOff>
      <xdr:row>42</xdr:row>
      <xdr:rowOff>154094</xdr:rowOff>
    </xdr:to>
    <xdr:cxnSp macro="">
      <xdr:nvCxnSpPr>
        <xdr:cNvPr id="374" name="直線コネクタ 373"/>
        <xdr:cNvCxnSpPr/>
      </xdr:nvCxnSpPr>
      <xdr:spPr>
        <a:xfrm>
          <a:off x="15290800" y="7306733"/>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17356</xdr:rowOff>
    </xdr:from>
    <xdr:to>
      <xdr:col>23</xdr:col>
      <xdr:colOff>457200</xdr:colOff>
      <xdr:row>41</xdr:row>
      <xdr:rowOff>118956</xdr:rowOff>
    </xdr:to>
    <xdr:sp macro="" textlink="">
      <xdr:nvSpPr>
        <xdr:cNvPr id="375" name="フローチャート : 判断 374"/>
        <xdr:cNvSpPr/>
      </xdr:nvSpPr>
      <xdr:spPr>
        <a:xfrm>
          <a:off x="16129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129133</xdr:rowOff>
    </xdr:from>
    <xdr:ext cx="736600" cy="259045"/>
    <xdr:sp macro="" textlink="">
      <xdr:nvSpPr>
        <xdr:cNvPr id="376" name="テキスト ボックス 375"/>
        <xdr:cNvSpPr txBox="1"/>
      </xdr:nvSpPr>
      <xdr:spPr>
        <a:xfrm>
          <a:off x="15798800" y="6815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105833</xdr:rowOff>
    </xdr:from>
    <xdr:to>
      <xdr:col>22</xdr:col>
      <xdr:colOff>203200</xdr:colOff>
      <xdr:row>42</xdr:row>
      <xdr:rowOff>129963</xdr:rowOff>
    </xdr:to>
    <xdr:cxnSp macro="">
      <xdr:nvCxnSpPr>
        <xdr:cNvPr id="377" name="直線コネクタ 376"/>
        <xdr:cNvCxnSpPr/>
      </xdr:nvCxnSpPr>
      <xdr:spPr>
        <a:xfrm flipV="1">
          <a:off x="14401800" y="730673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121920</xdr:rowOff>
    </xdr:from>
    <xdr:to>
      <xdr:col>22</xdr:col>
      <xdr:colOff>254000</xdr:colOff>
      <xdr:row>42</xdr:row>
      <xdr:rowOff>52070</xdr:rowOff>
    </xdr:to>
    <xdr:sp macro="" textlink="">
      <xdr:nvSpPr>
        <xdr:cNvPr id="378" name="フローチャート : 判断 377"/>
        <xdr:cNvSpPr/>
      </xdr:nvSpPr>
      <xdr:spPr>
        <a:xfrm>
          <a:off x="15240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62247</xdr:rowOff>
    </xdr:from>
    <xdr:ext cx="762000" cy="259045"/>
    <xdr:sp macro="" textlink="">
      <xdr:nvSpPr>
        <xdr:cNvPr id="379" name="テキスト ボックス 378"/>
        <xdr:cNvSpPr txBox="1"/>
      </xdr:nvSpPr>
      <xdr:spPr>
        <a:xfrm>
          <a:off x="14909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129963</xdr:rowOff>
    </xdr:from>
    <xdr:to>
      <xdr:col>21</xdr:col>
      <xdr:colOff>0</xdr:colOff>
      <xdr:row>43</xdr:row>
      <xdr:rowOff>46990</xdr:rowOff>
    </xdr:to>
    <xdr:cxnSp macro="">
      <xdr:nvCxnSpPr>
        <xdr:cNvPr id="380" name="直線コネクタ 379"/>
        <xdr:cNvCxnSpPr/>
      </xdr:nvCxnSpPr>
      <xdr:spPr>
        <a:xfrm flipV="1">
          <a:off x="13512800" y="7330863"/>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22860</xdr:rowOff>
    </xdr:from>
    <xdr:to>
      <xdr:col>21</xdr:col>
      <xdr:colOff>50800</xdr:colOff>
      <xdr:row>42</xdr:row>
      <xdr:rowOff>124460</xdr:rowOff>
    </xdr:to>
    <xdr:sp macro="" textlink="">
      <xdr:nvSpPr>
        <xdr:cNvPr id="381" name="フローチャート : 判断 380"/>
        <xdr:cNvSpPr/>
      </xdr:nvSpPr>
      <xdr:spPr>
        <a:xfrm>
          <a:off x="14351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134637</xdr:rowOff>
    </xdr:from>
    <xdr:ext cx="762000" cy="259045"/>
    <xdr:sp macro="" textlink="">
      <xdr:nvSpPr>
        <xdr:cNvPr id="382" name="テキスト ボックス 381"/>
        <xdr:cNvSpPr txBox="1"/>
      </xdr:nvSpPr>
      <xdr:spPr>
        <a:xfrm>
          <a:off x="14020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111337</xdr:rowOff>
    </xdr:from>
    <xdr:to>
      <xdr:col>19</xdr:col>
      <xdr:colOff>533400</xdr:colOff>
      <xdr:row>43</xdr:row>
      <xdr:rowOff>41487</xdr:rowOff>
    </xdr:to>
    <xdr:sp macro="" textlink="">
      <xdr:nvSpPr>
        <xdr:cNvPr id="383" name="フローチャート : 判断 382"/>
        <xdr:cNvSpPr/>
      </xdr:nvSpPr>
      <xdr:spPr>
        <a:xfrm>
          <a:off x="13462000" y="731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51664</xdr:rowOff>
    </xdr:from>
    <xdr:ext cx="762000" cy="259045"/>
    <xdr:sp macro="" textlink="">
      <xdr:nvSpPr>
        <xdr:cNvPr id="384" name="テキスト ボックス 383"/>
        <xdr:cNvSpPr txBox="1"/>
      </xdr:nvSpPr>
      <xdr:spPr>
        <a:xfrm>
          <a:off x="13131800" y="7081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5" name="テキスト ボックス 38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6" name="テキスト ボックス 38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87" name="テキスト ボックス 38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88" name="テキスト ボックス 38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89" name="テキスト ボックス 38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42</xdr:row>
      <xdr:rowOff>135467</xdr:rowOff>
    </xdr:from>
    <xdr:to>
      <xdr:col>24</xdr:col>
      <xdr:colOff>609600</xdr:colOff>
      <xdr:row>43</xdr:row>
      <xdr:rowOff>65617</xdr:rowOff>
    </xdr:to>
    <xdr:sp macro="" textlink="">
      <xdr:nvSpPr>
        <xdr:cNvPr id="390" name="円/楕円 389"/>
        <xdr:cNvSpPr/>
      </xdr:nvSpPr>
      <xdr:spPr>
        <a:xfrm>
          <a:off x="16967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42</xdr:row>
      <xdr:rowOff>107544</xdr:rowOff>
    </xdr:from>
    <xdr:ext cx="762000" cy="259045"/>
    <xdr:sp macro="" textlink="">
      <xdr:nvSpPr>
        <xdr:cNvPr id="391" name="公債費負担の状況該当値テキスト"/>
        <xdr:cNvSpPr txBox="1"/>
      </xdr:nvSpPr>
      <xdr:spPr>
        <a:xfrm>
          <a:off x="17106900" y="730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103294</xdr:rowOff>
    </xdr:from>
    <xdr:to>
      <xdr:col>23</xdr:col>
      <xdr:colOff>457200</xdr:colOff>
      <xdr:row>43</xdr:row>
      <xdr:rowOff>33444</xdr:rowOff>
    </xdr:to>
    <xdr:sp macro="" textlink="">
      <xdr:nvSpPr>
        <xdr:cNvPr id="392" name="円/楕円 391"/>
        <xdr:cNvSpPr/>
      </xdr:nvSpPr>
      <xdr:spPr>
        <a:xfrm>
          <a:off x="161290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43</xdr:row>
      <xdr:rowOff>18221</xdr:rowOff>
    </xdr:from>
    <xdr:ext cx="736600" cy="259045"/>
    <xdr:sp macro="" textlink="">
      <xdr:nvSpPr>
        <xdr:cNvPr id="393" name="テキスト ボックス 392"/>
        <xdr:cNvSpPr txBox="1"/>
      </xdr:nvSpPr>
      <xdr:spPr>
        <a:xfrm>
          <a:off x="15798800" y="7390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55033</xdr:rowOff>
    </xdr:from>
    <xdr:to>
      <xdr:col>22</xdr:col>
      <xdr:colOff>254000</xdr:colOff>
      <xdr:row>42</xdr:row>
      <xdr:rowOff>156633</xdr:rowOff>
    </xdr:to>
    <xdr:sp macro="" textlink="">
      <xdr:nvSpPr>
        <xdr:cNvPr id="394" name="円/楕円 393"/>
        <xdr:cNvSpPr/>
      </xdr:nvSpPr>
      <xdr:spPr>
        <a:xfrm>
          <a:off x="15240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141410</xdr:rowOff>
    </xdr:from>
    <xdr:ext cx="762000" cy="259045"/>
    <xdr:sp macro="" textlink="">
      <xdr:nvSpPr>
        <xdr:cNvPr id="395" name="テキスト ボックス 394"/>
        <xdr:cNvSpPr txBox="1"/>
      </xdr:nvSpPr>
      <xdr:spPr>
        <a:xfrm>
          <a:off x="14909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79163</xdr:rowOff>
    </xdr:from>
    <xdr:to>
      <xdr:col>21</xdr:col>
      <xdr:colOff>50800</xdr:colOff>
      <xdr:row>43</xdr:row>
      <xdr:rowOff>9313</xdr:rowOff>
    </xdr:to>
    <xdr:sp macro="" textlink="">
      <xdr:nvSpPr>
        <xdr:cNvPr id="396" name="円/楕円 395"/>
        <xdr:cNvSpPr/>
      </xdr:nvSpPr>
      <xdr:spPr>
        <a:xfrm>
          <a:off x="14351000" y="728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165540</xdr:rowOff>
    </xdr:from>
    <xdr:ext cx="762000" cy="259045"/>
    <xdr:sp macro="" textlink="">
      <xdr:nvSpPr>
        <xdr:cNvPr id="397" name="テキスト ボックス 396"/>
        <xdr:cNvSpPr txBox="1"/>
      </xdr:nvSpPr>
      <xdr:spPr>
        <a:xfrm>
          <a:off x="14020800" y="736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167640</xdr:rowOff>
    </xdr:from>
    <xdr:to>
      <xdr:col>19</xdr:col>
      <xdr:colOff>533400</xdr:colOff>
      <xdr:row>43</xdr:row>
      <xdr:rowOff>97790</xdr:rowOff>
    </xdr:to>
    <xdr:sp macro="" textlink="">
      <xdr:nvSpPr>
        <xdr:cNvPr id="398" name="円/楕円 397"/>
        <xdr:cNvSpPr/>
      </xdr:nvSpPr>
      <xdr:spPr>
        <a:xfrm>
          <a:off x="13462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82567</xdr:rowOff>
    </xdr:from>
    <xdr:ext cx="762000" cy="259045"/>
    <xdr:sp macro="" textlink="">
      <xdr:nvSpPr>
        <xdr:cNvPr id="399" name="テキスト ボックス 398"/>
        <xdr:cNvSpPr txBox="1"/>
      </xdr:nvSpPr>
      <xdr:spPr>
        <a:xfrm>
          <a:off x="13131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0" name="正方形/長方形 39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1" name="テキスト ボックス 40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2" name="テキスト ボックス 40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[23.9%]</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3" name="正方形/長方形 40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4" name="正方形/長方形 40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48/64</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5" name="正方形/長方形 40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6" name="正方形/長方形 40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07" name="正方形/長方形 40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08" name="正方形/長方形 40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78.3</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09" name="正方形/長方形 40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0" name="正方形/長方形 40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1" name="正方形/長方形 41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2" name="テキスト ボックス 41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将来負担比率は、財政調整基金の積み立て等の要因により、低い水準となっている。一方で近年は、一般会計や一部事務組合における地方債借入額の増など将来負担比率を引き上げるリスク要因があることから、今後も中長期的な財政計画のもと行財政改革に努める。</a:t>
          </a:r>
          <a:endParaRPr kumimoji="1" lang="en-US" altLang="ja-JP"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13" name="テキスト ボックス 41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4" name="直線コネクタ 41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5" name="テキスト ボックス 41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16" name="直線コネクタ 41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17" name="テキスト ボックス 41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18" name="直線コネクタ 41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19" name="テキスト ボックス 41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0" name="直線コネクタ 41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1" name="テキスト ボックス 42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2" name="直線コネクタ 42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3" name="テキスト ボックス 42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4" name="直線コネクタ 42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5" name="テキスト ボックス 42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6" name="直線コネクタ 42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23</xdr:row>
      <xdr:rowOff>5419</xdr:rowOff>
    </xdr:to>
    <xdr:cxnSp macro="">
      <xdr:nvCxnSpPr>
        <xdr:cNvPr id="428" name="直線コネクタ 427"/>
        <xdr:cNvCxnSpPr/>
      </xdr:nvCxnSpPr>
      <xdr:spPr>
        <a:xfrm flipV="1">
          <a:off x="17018000" y="2370667"/>
          <a:ext cx="0" cy="15781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148946</xdr:rowOff>
    </xdr:from>
    <xdr:ext cx="762000" cy="259045"/>
    <xdr:sp macro="" textlink="">
      <xdr:nvSpPr>
        <xdr:cNvPr id="429" name="将来負担の状況最小値テキスト"/>
        <xdr:cNvSpPr txBox="1"/>
      </xdr:nvSpPr>
      <xdr:spPr>
        <a:xfrm>
          <a:off x="17106900" y="3920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196.2</a:t>
          </a:r>
          <a:endParaRPr kumimoji="1" lang="ja-JP" altLang="en-US" sz="1000" b="1">
            <a:latin typeface="ＭＳ Ｐゴシック"/>
          </a:endParaRPr>
        </a:p>
      </xdr:txBody>
    </xdr:sp>
    <xdr:clientData/>
  </xdr:oneCellAnchor>
  <xdr:twoCellAnchor>
    <xdr:from>
      <xdr:col>24</xdr:col>
      <xdr:colOff>469900</xdr:colOff>
      <xdr:row>23</xdr:row>
      <xdr:rowOff>5419</xdr:rowOff>
    </xdr:from>
    <xdr:to>
      <xdr:col>24</xdr:col>
      <xdr:colOff>647700</xdr:colOff>
      <xdr:row>23</xdr:row>
      <xdr:rowOff>5419</xdr:rowOff>
    </xdr:to>
    <xdr:cxnSp macro="">
      <xdr:nvCxnSpPr>
        <xdr:cNvPr id="430" name="直線コネクタ 429"/>
        <xdr:cNvCxnSpPr/>
      </xdr:nvCxnSpPr>
      <xdr:spPr>
        <a:xfrm>
          <a:off x="16929100" y="3948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5944</xdr:rowOff>
    </xdr:from>
    <xdr:ext cx="762000" cy="259045"/>
    <xdr:sp macro="" textlink="">
      <xdr:nvSpPr>
        <xdr:cNvPr id="431"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2" name="直線コネクタ 43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14</xdr:row>
      <xdr:rowOff>162602</xdr:rowOff>
    </xdr:from>
    <xdr:to>
      <xdr:col>24</xdr:col>
      <xdr:colOff>558800</xdr:colOff>
      <xdr:row>15</xdr:row>
      <xdr:rowOff>18500</xdr:rowOff>
    </xdr:to>
    <xdr:cxnSp macro="">
      <xdr:nvCxnSpPr>
        <xdr:cNvPr id="433" name="直線コネクタ 432"/>
        <xdr:cNvCxnSpPr/>
      </xdr:nvCxnSpPr>
      <xdr:spPr>
        <a:xfrm flipV="1">
          <a:off x="16179800" y="2562902"/>
          <a:ext cx="838200" cy="2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120244</xdr:rowOff>
    </xdr:from>
    <xdr:ext cx="762000" cy="259045"/>
    <xdr:sp macro="" textlink="">
      <xdr:nvSpPr>
        <xdr:cNvPr id="434"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91017</xdr:rowOff>
    </xdr:from>
    <xdr:to>
      <xdr:col>24</xdr:col>
      <xdr:colOff>609600</xdr:colOff>
      <xdr:row>14</xdr:row>
      <xdr:rowOff>21167</xdr:rowOff>
    </xdr:to>
    <xdr:sp macro="" textlink="">
      <xdr:nvSpPr>
        <xdr:cNvPr id="435" name="フローチャート : 判断 434"/>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18500</xdr:rowOff>
    </xdr:from>
    <xdr:to>
      <xdr:col>23</xdr:col>
      <xdr:colOff>406400</xdr:colOff>
      <xdr:row>15</xdr:row>
      <xdr:rowOff>68368</xdr:rowOff>
    </xdr:to>
    <xdr:cxnSp macro="">
      <xdr:nvCxnSpPr>
        <xdr:cNvPr id="436" name="直線コネクタ 435"/>
        <xdr:cNvCxnSpPr/>
      </xdr:nvCxnSpPr>
      <xdr:spPr>
        <a:xfrm flipV="1">
          <a:off x="15290800" y="2590250"/>
          <a:ext cx="889000" cy="4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13</xdr:row>
      <xdr:rowOff>91017</xdr:rowOff>
    </xdr:from>
    <xdr:to>
      <xdr:col>23</xdr:col>
      <xdr:colOff>457200</xdr:colOff>
      <xdr:row>14</xdr:row>
      <xdr:rowOff>21167</xdr:rowOff>
    </xdr:to>
    <xdr:sp macro="" textlink="">
      <xdr:nvSpPr>
        <xdr:cNvPr id="437" name="フローチャート : 判断 436"/>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31344</xdr:rowOff>
    </xdr:from>
    <xdr:ext cx="736600" cy="259045"/>
    <xdr:sp macro="" textlink="">
      <xdr:nvSpPr>
        <xdr:cNvPr id="438" name="テキスト ボックス 437"/>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21</xdr:col>
      <xdr:colOff>0</xdr:colOff>
      <xdr:row>15</xdr:row>
      <xdr:rowOff>28956</xdr:rowOff>
    </xdr:from>
    <xdr:to>
      <xdr:col>22</xdr:col>
      <xdr:colOff>203200</xdr:colOff>
      <xdr:row>15</xdr:row>
      <xdr:rowOff>68368</xdr:rowOff>
    </xdr:to>
    <xdr:cxnSp macro="">
      <xdr:nvCxnSpPr>
        <xdr:cNvPr id="439" name="直線コネクタ 438"/>
        <xdr:cNvCxnSpPr/>
      </xdr:nvCxnSpPr>
      <xdr:spPr>
        <a:xfrm>
          <a:off x="14401800" y="2600706"/>
          <a:ext cx="889000" cy="39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13</xdr:row>
      <xdr:rowOff>91017</xdr:rowOff>
    </xdr:from>
    <xdr:to>
      <xdr:col>22</xdr:col>
      <xdr:colOff>254000</xdr:colOff>
      <xdr:row>14</xdr:row>
      <xdr:rowOff>21167</xdr:rowOff>
    </xdr:to>
    <xdr:sp macro="" textlink="">
      <xdr:nvSpPr>
        <xdr:cNvPr id="440" name="フローチャート : 判断 439"/>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31344</xdr:rowOff>
    </xdr:from>
    <xdr:ext cx="762000" cy="259045"/>
    <xdr:sp macro="" textlink="">
      <xdr:nvSpPr>
        <xdr:cNvPr id="441" name="テキスト ボックス 440"/>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482600</xdr:colOff>
      <xdr:row>15</xdr:row>
      <xdr:rowOff>28956</xdr:rowOff>
    </xdr:from>
    <xdr:to>
      <xdr:col>21</xdr:col>
      <xdr:colOff>0</xdr:colOff>
      <xdr:row>15</xdr:row>
      <xdr:rowOff>85259</xdr:rowOff>
    </xdr:to>
    <xdr:cxnSp macro="">
      <xdr:nvCxnSpPr>
        <xdr:cNvPr id="442" name="直線コネクタ 441"/>
        <xdr:cNvCxnSpPr/>
      </xdr:nvCxnSpPr>
      <xdr:spPr>
        <a:xfrm flipV="1">
          <a:off x="13512800" y="2600706"/>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13</xdr:row>
      <xdr:rowOff>91017</xdr:rowOff>
    </xdr:from>
    <xdr:to>
      <xdr:col>21</xdr:col>
      <xdr:colOff>50800</xdr:colOff>
      <xdr:row>14</xdr:row>
      <xdr:rowOff>21167</xdr:rowOff>
    </xdr:to>
    <xdr:sp macro="" textlink="">
      <xdr:nvSpPr>
        <xdr:cNvPr id="443" name="フローチャート : 判断 442"/>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31344</xdr:rowOff>
    </xdr:from>
    <xdr:ext cx="762000" cy="259045"/>
    <xdr:sp macro="" textlink="">
      <xdr:nvSpPr>
        <xdr:cNvPr id="444" name="テキスト ボックス 443"/>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431800</xdr:colOff>
      <xdr:row>13</xdr:row>
      <xdr:rowOff>91017</xdr:rowOff>
    </xdr:from>
    <xdr:to>
      <xdr:col>19</xdr:col>
      <xdr:colOff>533400</xdr:colOff>
      <xdr:row>14</xdr:row>
      <xdr:rowOff>21167</xdr:rowOff>
    </xdr:to>
    <xdr:sp macro="" textlink="">
      <xdr:nvSpPr>
        <xdr:cNvPr id="445" name="フローチャート : 判断 444"/>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31344</xdr:rowOff>
    </xdr:from>
    <xdr:ext cx="762000" cy="259045"/>
    <xdr:sp macro="" textlink="">
      <xdr:nvSpPr>
        <xdr:cNvPr id="446" name="テキスト ボックス 445"/>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7" name="テキスト ボックス 44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8" name="テキスト ボックス 44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9" name="テキスト ボックス 44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0" name="テキスト ボックス 44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1" name="テキスト ボックス 45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14</xdr:row>
      <xdr:rowOff>111802</xdr:rowOff>
    </xdr:from>
    <xdr:to>
      <xdr:col>24</xdr:col>
      <xdr:colOff>609600</xdr:colOff>
      <xdr:row>15</xdr:row>
      <xdr:rowOff>41952</xdr:rowOff>
    </xdr:to>
    <xdr:sp macro="" textlink="">
      <xdr:nvSpPr>
        <xdr:cNvPr id="452" name="円/楕円 451"/>
        <xdr:cNvSpPr/>
      </xdr:nvSpPr>
      <xdr:spPr>
        <a:xfrm>
          <a:off x="16967200" y="251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14</xdr:row>
      <xdr:rowOff>83879</xdr:rowOff>
    </xdr:from>
    <xdr:ext cx="762000" cy="259045"/>
    <xdr:sp macro="" textlink="">
      <xdr:nvSpPr>
        <xdr:cNvPr id="453" name="将来負担の状況該当値テキスト"/>
        <xdr:cNvSpPr txBox="1"/>
      </xdr:nvSpPr>
      <xdr:spPr>
        <a:xfrm>
          <a:off x="17106900" y="2484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23.9</a:t>
          </a:r>
          <a:endParaRPr kumimoji="1" lang="ja-JP" altLang="en-US" sz="1000" b="1">
            <a:solidFill>
              <a:srgbClr val="FF0000"/>
            </a:solidFill>
            <a:latin typeface="ＭＳ Ｐゴシック"/>
          </a:endParaRPr>
        </a:p>
      </xdr:txBody>
    </xdr:sp>
    <xdr:clientData/>
  </xdr:oneCellAnchor>
  <xdr:twoCellAnchor>
    <xdr:from>
      <xdr:col>23</xdr:col>
      <xdr:colOff>355600</xdr:colOff>
      <xdr:row>14</xdr:row>
      <xdr:rowOff>139150</xdr:rowOff>
    </xdr:from>
    <xdr:to>
      <xdr:col>23</xdr:col>
      <xdr:colOff>457200</xdr:colOff>
      <xdr:row>15</xdr:row>
      <xdr:rowOff>69300</xdr:rowOff>
    </xdr:to>
    <xdr:sp macro="" textlink="">
      <xdr:nvSpPr>
        <xdr:cNvPr id="454" name="円/楕円 453"/>
        <xdr:cNvSpPr/>
      </xdr:nvSpPr>
      <xdr:spPr>
        <a:xfrm>
          <a:off x="16129000" y="253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54077</xdr:rowOff>
    </xdr:from>
    <xdr:ext cx="736600" cy="259045"/>
    <xdr:sp macro="" textlink="">
      <xdr:nvSpPr>
        <xdr:cNvPr id="455" name="テキスト ボックス 454"/>
        <xdr:cNvSpPr txBox="1"/>
      </xdr:nvSpPr>
      <xdr:spPr>
        <a:xfrm>
          <a:off x="15798800" y="2625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27.3</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17568</xdr:rowOff>
    </xdr:from>
    <xdr:to>
      <xdr:col>22</xdr:col>
      <xdr:colOff>254000</xdr:colOff>
      <xdr:row>15</xdr:row>
      <xdr:rowOff>119168</xdr:rowOff>
    </xdr:to>
    <xdr:sp macro="" textlink="">
      <xdr:nvSpPr>
        <xdr:cNvPr id="456" name="円/楕円 455"/>
        <xdr:cNvSpPr/>
      </xdr:nvSpPr>
      <xdr:spPr>
        <a:xfrm>
          <a:off x="15240000" y="258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103945</xdr:rowOff>
    </xdr:from>
    <xdr:ext cx="762000" cy="259045"/>
    <xdr:sp macro="" textlink="">
      <xdr:nvSpPr>
        <xdr:cNvPr id="457" name="テキスト ボックス 456"/>
        <xdr:cNvSpPr txBox="1"/>
      </xdr:nvSpPr>
      <xdr:spPr>
        <a:xfrm>
          <a:off x="14909800" y="2675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33.5</a:t>
          </a:r>
          <a:endParaRPr kumimoji="1" lang="ja-JP" altLang="en-US" sz="1000" b="1">
            <a:solidFill>
              <a:srgbClr val="FF0000"/>
            </a:solidFill>
            <a:latin typeface="ＭＳ Ｐゴシック"/>
          </a:endParaRPr>
        </a:p>
      </xdr:txBody>
    </xdr:sp>
    <xdr:clientData/>
  </xdr:oneCellAnchor>
  <xdr:twoCellAnchor>
    <xdr:from>
      <xdr:col>20</xdr:col>
      <xdr:colOff>635000</xdr:colOff>
      <xdr:row>14</xdr:row>
      <xdr:rowOff>149606</xdr:rowOff>
    </xdr:from>
    <xdr:to>
      <xdr:col>21</xdr:col>
      <xdr:colOff>50800</xdr:colOff>
      <xdr:row>15</xdr:row>
      <xdr:rowOff>79756</xdr:rowOff>
    </xdr:to>
    <xdr:sp macro="" textlink="">
      <xdr:nvSpPr>
        <xdr:cNvPr id="458" name="円/楕円 457"/>
        <xdr:cNvSpPr/>
      </xdr:nvSpPr>
      <xdr:spPr>
        <a:xfrm>
          <a:off x="14351000" y="254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64533</xdr:rowOff>
    </xdr:from>
    <xdr:ext cx="762000" cy="259045"/>
    <xdr:sp macro="" textlink="">
      <xdr:nvSpPr>
        <xdr:cNvPr id="459" name="テキスト ボックス 458"/>
        <xdr:cNvSpPr txBox="1"/>
      </xdr:nvSpPr>
      <xdr:spPr>
        <a:xfrm>
          <a:off x="14020800" y="2636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28.6</a:t>
          </a:r>
          <a:endParaRPr kumimoji="1" lang="ja-JP" altLang="en-US" sz="1000" b="1">
            <a:solidFill>
              <a:srgbClr val="FF0000"/>
            </a:solidFill>
            <a:latin typeface="ＭＳ Ｐゴシック"/>
          </a:endParaRPr>
        </a:p>
      </xdr:txBody>
    </xdr:sp>
    <xdr:clientData/>
  </xdr:oneCellAnchor>
  <xdr:twoCellAnchor>
    <xdr:from>
      <xdr:col>19</xdr:col>
      <xdr:colOff>431800</xdr:colOff>
      <xdr:row>15</xdr:row>
      <xdr:rowOff>34459</xdr:rowOff>
    </xdr:from>
    <xdr:to>
      <xdr:col>19</xdr:col>
      <xdr:colOff>533400</xdr:colOff>
      <xdr:row>15</xdr:row>
      <xdr:rowOff>136059</xdr:rowOff>
    </xdr:to>
    <xdr:sp macro="" textlink="">
      <xdr:nvSpPr>
        <xdr:cNvPr id="460" name="円/楕円 459"/>
        <xdr:cNvSpPr/>
      </xdr:nvSpPr>
      <xdr:spPr>
        <a:xfrm>
          <a:off x="13462000" y="2606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120836</xdr:rowOff>
    </xdr:from>
    <xdr:ext cx="762000" cy="259045"/>
    <xdr:sp macro="" textlink="">
      <xdr:nvSpPr>
        <xdr:cNvPr id="461" name="テキスト ボックス 460"/>
        <xdr:cNvSpPr txBox="1"/>
      </xdr:nvSpPr>
      <xdr:spPr>
        <a:xfrm>
          <a:off x="13131800" y="2692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35.6</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奈良県天川村</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1,486
1,484
175.66
3,337,777
3,075,722
256,576
1,496,690
3,257,317</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10.0
23.9</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48/64</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27.1</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人件費の比率は、ここ数年</a:t>
          </a:r>
          <a:r>
            <a:rPr kumimoji="1" lang="en-US" altLang="ja-JP" sz="1300">
              <a:latin typeface="ＭＳ Ｐゴシック"/>
            </a:rPr>
            <a:t>30</a:t>
          </a:r>
          <a:r>
            <a:rPr kumimoji="1" lang="ja-JP" altLang="en-US" sz="1300">
              <a:latin typeface="ＭＳ Ｐゴシック"/>
            </a:rPr>
            <a:t>％前後で推移しており、全国平均・奈良県平均を上回っている。今後は、実態に即して定員管理計画を見直し、ラスパイレス指数が過度に上昇することのないよう行政運営に努める。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113284</xdr:rowOff>
    </xdr:from>
    <xdr:to>
      <xdr:col>7</xdr:col>
      <xdr:colOff>15875</xdr:colOff>
      <xdr:row>39</xdr:row>
      <xdr:rowOff>161290</xdr:rowOff>
    </xdr:to>
    <xdr:cxnSp macro="">
      <xdr:nvCxnSpPr>
        <xdr:cNvPr id="59" name="直線コネクタ 58"/>
        <xdr:cNvCxnSpPr/>
      </xdr:nvCxnSpPr>
      <xdr:spPr>
        <a:xfrm flipV="1">
          <a:off x="4826000" y="559968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39</xdr:row>
      <xdr:rowOff>133367</xdr:rowOff>
    </xdr:from>
    <xdr:ext cx="762000" cy="259045"/>
    <xdr:sp macro="" textlink="">
      <xdr:nvSpPr>
        <xdr:cNvPr id="60" name="人件費最小値テキスト"/>
        <xdr:cNvSpPr txBox="1"/>
      </xdr:nvSpPr>
      <xdr:spPr>
        <a:xfrm>
          <a:off x="4914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44.5</a:t>
          </a:r>
          <a:endParaRPr kumimoji="1" lang="ja-JP" altLang="en-US" sz="1000" b="1">
            <a:latin typeface="ＭＳ Ｐゴシック"/>
          </a:endParaRPr>
        </a:p>
      </xdr:txBody>
    </xdr:sp>
    <xdr:clientData/>
  </xdr:oneCellAnchor>
  <xdr:twoCellAnchor>
    <xdr:from>
      <xdr:col>6</xdr:col>
      <xdr:colOff>612775</xdr:colOff>
      <xdr:row>39</xdr:row>
      <xdr:rowOff>161290</xdr:rowOff>
    </xdr:from>
    <xdr:to>
      <xdr:col>7</xdr:col>
      <xdr:colOff>104775</xdr:colOff>
      <xdr:row>39</xdr:row>
      <xdr:rowOff>161290</xdr:rowOff>
    </xdr:to>
    <xdr:cxnSp macro="">
      <xdr:nvCxnSpPr>
        <xdr:cNvPr id="61" name="直線コネクタ 60"/>
        <xdr:cNvCxnSpPr/>
      </xdr:nvCxnSpPr>
      <xdr:spPr>
        <a:xfrm>
          <a:off x="4737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28211</xdr:rowOff>
    </xdr:from>
    <xdr:ext cx="762000" cy="259045"/>
    <xdr:sp macro="" textlink="">
      <xdr:nvSpPr>
        <xdr:cNvPr id="62" name="人件費最大値テキスト"/>
        <xdr:cNvSpPr txBox="1"/>
      </xdr:nvSpPr>
      <xdr:spPr>
        <a:xfrm>
          <a:off x="4914900" y="534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17.2</a:t>
          </a:r>
          <a:endParaRPr kumimoji="1" lang="ja-JP" altLang="en-US" sz="1000" b="1">
            <a:latin typeface="ＭＳ Ｐゴシック"/>
          </a:endParaRPr>
        </a:p>
      </xdr:txBody>
    </xdr:sp>
    <xdr:clientData/>
  </xdr:oneCellAnchor>
  <xdr:twoCellAnchor>
    <xdr:from>
      <xdr:col>6</xdr:col>
      <xdr:colOff>612775</xdr:colOff>
      <xdr:row>32</xdr:row>
      <xdr:rowOff>113284</xdr:rowOff>
    </xdr:from>
    <xdr:to>
      <xdr:col>7</xdr:col>
      <xdr:colOff>104775</xdr:colOff>
      <xdr:row>32</xdr:row>
      <xdr:rowOff>113284</xdr:rowOff>
    </xdr:to>
    <xdr:cxnSp macro="">
      <xdr:nvCxnSpPr>
        <xdr:cNvPr id="63" name="直線コネクタ 62"/>
        <xdr:cNvCxnSpPr/>
      </xdr:nvCxnSpPr>
      <xdr:spPr>
        <a:xfrm>
          <a:off x="4737100" y="5599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138430</xdr:rowOff>
    </xdr:from>
    <xdr:to>
      <xdr:col>7</xdr:col>
      <xdr:colOff>15875</xdr:colOff>
      <xdr:row>36</xdr:row>
      <xdr:rowOff>67564</xdr:rowOff>
    </xdr:to>
    <xdr:cxnSp macro="">
      <xdr:nvCxnSpPr>
        <xdr:cNvPr id="64" name="直線コネクタ 63"/>
        <xdr:cNvCxnSpPr/>
      </xdr:nvCxnSpPr>
      <xdr:spPr>
        <a:xfrm>
          <a:off x="3987800" y="6139180"/>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120159</xdr:rowOff>
    </xdr:from>
    <xdr:ext cx="762000" cy="259045"/>
    <xdr:sp macro="" textlink="">
      <xdr:nvSpPr>
        <xdr:cNvPr id="65" name="人件費平均値テキスト"/>
        <xdr:cNvSpPr txBox="1"/>
      </xdr:nvSpPr>
      <xdr:spPr>
        <a:xfrm>
          <a:off x="4914900" y="57780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25.6</a:t>
          </a:r>
          <a:endParaRPr kumimoji="1" lang="ja-JP" altLang="en-US" sz="1000" b="1">
            <a:solidFill>
              <a:srgbClr val="000080"/>
            </a:solidFill>
            <a:latin typeface="ＭＳ Ｐゴシック"/>
          </a:endParaRPr>
        </a:p>
      </xdr:txBody>
    </xdr:sp>
    <xdr:clientData/>
  </xdr:oneCellAnchor>
  <xdr:twoCellAnchor>
    <xdr:from>
      <xdr:col>6</xdr:col>
      <xdr:colOff>650875</xdr:colOff>
      <xdr:row>34</xdr:row>
      <xdr:rowOff>103632</xdr:rowOff>
    </xdr:from>
    <xdr:to>
      <xdr:col>7</xdr:col>
      <xdr:colOff>66675</xdr:colOff>
      <xdr:row>35</xdr:row>
      <xdr:rowOff>33782</xdr:rowOff>
    </xdr:to>
    <xdr:sp macro="" textlink="">
      <xdr:nvSpPr>
        <xdr:cNvPr id="66" name="フローチャート : 判断 65"/>
        <xdr:cNvSpPr/>
      </xdr:nvSpPr>
      <xdr:spPr>
        <a:xfrm>
          <a:off x="4775200" y="593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138430</xdr:rowOff>
    </xdr:from>
    <xdr:to>
      <xdr:col>5</xdr:col>
      <xdr:colOff>549275</xdr:colOff>
      <xdr:row>36</xdr:row>
      <xdr:rowOff>17272</xdr:rowOff>
    </xdr:to>
    <xdr:cxnSp macro="">
      <xdr:nvCxnSpPr>
        <xdr:cNvPr id="67" name="直線コネクタ 66"/>
        <xdr:cNvCxnSpPr/>
      </xdr:nvCxnSpPr>
      <xdr:spPr>
        <a:xfrm flipV="1">
          <a:off x="3098800" y="613918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34</xdr:row>
      <xdr:rowOff>48768</xdr:rowOff>
    </xdr:from>
    <xdr:to>
      <xdr:col>5</xdr:col>
      <xdr:colOff>600075</xdr:colOff>
      <xdr:row>34</xdr:row>
      <xdr:rowOff>150368</xdr:rowOff>
    </xdr:to>
    <xdr:sp macro="" textlink="">
      <xdr:nvSpPr>
        <xdr:cNvPr id="68" name="フローチャート : 判断 67"/>
        <xdr:cNvSpPr/>
      </xdr:nvSpPr>
      <xdr:spPr>
        <a:xfrm>
          <a:off x="3937000" y="587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32</xdr:row>
      <xdr:rowOff>160545</xdr:rowOff>
    </xdr:from>
    <xdr:ext cx="736600" cy="259045"/>
    <xdr:sp macro="" textlink="">
      <xdr:nvSpPr>
        <xdr:cNvPr id="69" name="テキスト ボックス 68"/>
        <xdr:cNvSpPr txBox="1"/>
      </xdr:nvSpPr>
      <xdr:spPr>
        <a:xfrm>
          <a:off x="3606800" y="5646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24.4</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138430</xdr:rowOff>
    </xdr:from>
    <xdr:to>
      <xdr:col>4</xdr:col>
      <xdr:colOff>346075</xdr:colOff>
      <xdr:row>36</xdr:row>
      <xdr:rowOff>17272</xdr:rowOff>
    </xdr:to>
    <xdr:cxnSp macro="">
      <xdr:nvCxnSpPr>
        <xdr:cNvPr id="70" name="直線コネクタ 69"/>
        <xdr:cNvCxnSpPr/>
      </xdr:nvCxnSpPr>
      <xdr:spPr>
        <a:xfrm>
          <a:off x="2209800" y="613918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34</xdr:row>
      <xdr:rowOff>103632</xdr:rowOff>
    </xdr:from>
    <xdr:to>
      <xdr:col>4</xdr:col>
      <xdr:colOff>396875</xdr:colOff>
      <xdr:row>35</xdr:row>
      <xdr:rowOff>33782</xdr:rowOff>
    </xdr:to>
    <xdr:sp macro="" textlink="">
      <xdr:nvSpPr>
        <xdr:cNvPr id="71" name="フローチャート : 判断 70"/>
        <xdr:cNvSpPr/>
      </xdr:nvSpPr>
      <xdr:spPr>
        <a:xfrm>
          <a:off x="3048000" y="593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33</xdr:row>
      <xdr:rowOff>43959</xdr:rowOff>
    </xdr:from>
    <xdr:ext cx="762000" cy="259045"/>
    <xdr:sp macro="" textlink="">
      <xdr:nvSpPr>
        <xdr:cNvPr id="72" name="テキスト ボックス 71"/>
        <xdr:cNvSpPr txBox="1"/>
      </xdr:nvSpPr>
      <xdr:spPr>
        <a:xfrm>
          <a:off x="2717800" y="570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25.6</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133858</xdr:rowOff>
    </xdr:from>
    <xdr:to>
      <xdr:col>3</xdr:col>
      <xdr:colOff>142875</xdr:colOff>
      <xdr:row>35</xdr:row>
      <xdr:rowOff>138430</xdr:rowOff>
    </xdr:to>
    <xdr:cxnSp macro="">
      <xdr:nvCxnSpPr>
        <xdr:cNvPr id="73" name="直線コネクタ 72"/>
        <xdr:cNvCxnSpPr/>
      </xdr:nvCxnSpPr>
      <xdr:spPr>
        <a:xfrm>
          <a:off x="1320800" y="61346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34</xdr:row>
      <xdr:rowOff>44196</xdr:rowOff>
    </xdr:from>
    <xdr:to>
      <xdr:col>3</xdr:col>
      <xdr:colOff>193675</xdr:colOff>
      <xdr:row>34</xdr:row>
      <xdr:rowOff>145796</xdr:rowOff>
    </xdr:to>
    <xdr:sp macro="" textlink="">
      <xdr:nvSpPr>
        <xdr:cNvPr id="74" name="フローチャート : 判断 73"/>
        <xdr:cNvSpPr/>
      </xdr:nvSpPr>
      <xdr:spPr>
        <a:xfrm>
          <a:off x="2159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32</xdr:row>
      <xdr:rowOff>155973</xdr:rowOff>
    </xdr:from>
    <xdr:ext cx="762000" cy="259045"/>
    <xdr:sp macro="" textlink="">
      <xdr:nvSpPr>
        <xdr:cNvPr id="75" name="テキスト ボックス 74"/>
        <xdr:cNvSpPr txBox="1"/>
      </xdr:nvSpPr>
      <xdr:spPr>
        <a:xfrm>
          <a:off x="1828800" y="564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24.3</a:t>
          </a:r>
          <a:endParaRPr kumimoji="1" lang="ja-JP" altLang="en-US" sz="1000" b="1">
            <a:solidFill>
              <a:srgbClr val="000080"/>
            </a:solidFill>
            <a:latin typeface="ＭＳ Ｐゴシック"/>
          </a:endParaRPr>
        </a:p>
      </xdr:txBody>
    </xdr:sp>
    <xdr:clientData/>
  </xdr:oneCellAnchor>
  <xdr:twoCellAnchor>
    <xdr:from>
      <xdr:col>1</xdr:col>
      <xdr:colOff>574675</xdr:colOff>
      <xdr:row>34</xdr:row>
      <xdr:rowOff>62484</xdr:rowOff>
    </xdr:from>
    <xdr:to>
      <xdr:col>1</xdr:col>
      <xdr:colOff>676275</xdr:colOff>
      <xdr:row>34</xdr:row>
      <xdr:rowOff>164084</xdr:rowOff>
    </xdr:to>
    <xdr:sp macro="" textlink="">
      <xdr:nvSpPr>
        <xdr:cNvPr id="76" name="フローチャート : 判断 75"/>
        <xdr:cNvSpPr/>
      </xdr:nvSpPr>
      <xdr:spPr>
        <a:xfrm>
          <a:off x="1270000" y="589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33</xdr:row>
      <xdr:rowOff>2811</xdr:rowOff>
    </xdr:from>
    <xdr:ext cx="762000" cy="259045"/>
    <xdr:sp macro="" textlink="">
      <xdr:nvSpPr>
        <xdr:cNvPr id="77" name="テキスト ボックス 76"/>
        <xdr:cNvSpPr txBox="1"/>
      </xdr:nvSpPr>
      <xdr:spPr>
        <a:xfrm>
          <a:off x="939800" y="5660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24.7</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36</xdr:row>
      <xdr:rowOff>16764</xdr:rowOff>
    </xdr:from>
    <xdr:to>
      <xdr:col>7</xdr:col>
      <xdr:colOff>66675</xdr:colOff>
      <xdr:row>36</xdr:row>
      <xdr:rowOff>118364</xdr:rowOff>
    </xdr:to>
    <xdr:sp macro="" textlink="">
      <xdr:nvSpPr>
        <xdr:cNvPr id="83" name="円/楕円 82"/>
        <xdr:cNvSpPr/>
      </xdr:nvSpPr>
      <xdr:spPr>
        <a:xfrm>
          <a:off x="47752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160291</xdr:rowOff>
    </xdr:from>
    <xdr:ext cx="762000" cy="259045"/>
    <xdr:sp macro="" textlink="">
      <xdr:nvSpPr>
        <xdr:cNvPr id="84" name="人件費該当値テキスト"/>
        <xdr:cNvSpPr txBox="1"/>
      </xdr:nvSpPr>
      <xdr:spPr>
        <a:xfrm>
          <a:off x="4914900" y="6161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31.2</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87630</xdr:rowOff>
    </xdr:from>
    <xdr:to>
      <xdr:col>5</xdr:col>
      <xdr:colOff>600075</xdr:colOff>
      <xdr:row>36</xdr:row>
      <xdr:rowOff>17780</xdr:rowOff>
    </xdr:to>
    <xdr:sp macro="" textlink="">
      <xdr:nvSpPr>
        <xdr:cNvPr id="85" name="円/楕円 84"/>
        <xdr:cNvSpPr/>
      </xdr:nvSpPr>
      <xdr:spPr>
        <a:xfrm>
          <a:off x="3937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2557</xdr:rowOff>
    </xdr:from>
    <xdr:ext cx="736600" cy="259045"/>
    <xdr:sp macro="" textlink="">
      <xdr:nvSpPr>
        <xdr:cNvPr id="86" name="テキスト ボックス 85"/>
        <xdr:cNvSpPr txBox="1"/>
      </xdr:nvSpPr>
      <xdr:spPr>
        <a:xfrm>
          <a:off x="3606800" y="6174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29.0</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137922</xdr:rowOff>
    </xdr:from>
    <xdr:to>
      <xdr:col>4</xdr:col>
      <xdr:colOff>396875</xdr:colOff>
      <xdr:row>36</xdr:row>
      <xdr:rowOff>68072</xdr:rowOff>
    </xdr:to>
    <xdr:sp macro="" textlink="">
      <xdr:nvSpPr>
        <xdr:cNvPr id="87" name="円/楕円 86"/>
        <xdr:cNvSpPr/>
      </xdr:nvSpPr>
      <xdr:spPr>
        <a:xfrm>
          <a:off x="3048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52849</xdr:rowOff>
    </xdr:from>
    <xdr:ext cx="762000" cy="259045"/>
    <xdr:sp macro="" textlink="">
      <xdr:nvSpPr>
        <xdr:cNvPr id="88" name="テキスト ボックス 87"/>
        <xdr:cNvSpPr txBox="1"/>
      </xdr:nvSpPr>
      <xdr:spPr>
        <a:xfrm>
          <a:off x="2717800" y="622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30.1</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87630</xdr:rowOff>
    </xdr:from>
    <xdr:to>
      <xdr:col>3</xdr:col>
      <xdr:colOff>193675</xdr:colOff>
      <xdr:row>36</xdr:row>
      <xdr:rowOff>17780</xdr:rowOff>
    </xdr:to>
    <xdr:sp macro="" textlink="">
      <xdr:nvSpPr>
        <xdr:cNvPr id="89" name="円/楕円 88"/>
        <xdr:cNvSpPr/>
      </xdr:nvSpPr>
      <xdr:spPr>
        <a:xfrm>
          <a:off x="2159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2557</xdr:rowOff>
    </xdr:from>
    <xdr:ext cx="762000" cy="259045"/>
    <xdr:sp macro="" textlink="">
      <xdr:nvSpPr>
        <xdr:cNvPr id="90" name="テキスト ボックス 89"/>
        <xdr:cNvSpPr txBox="1"/>
      </xdr:nvSpPr>
      <xdr:spPr>
        <a:xfrm>
          <a:off x="1828800" y="617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29.0</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83058</xdr:rowOff>
    </xdr:from>
    <xdr:to>
      <xdr:col>1</xdr:col>
      <xdr:colOff>676275</xdr:colOff>
      <xdr:row>36</xdr:row>
      <xdr:rowOff>13208</xdr:rowOff>
    </xdr:to>
    <xdr:sp macro="" textlink="">
      <xdr:nvSpPr>
        <xdr:cNvPr id="91" name="円/楕円 90"/>
        <xdr:cNvSpPr/>
      </xdr:nvSpPr>
      <xdr:spPr>
        <a:xfrm>
          <a:off x="1270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169435</xdr:rowOff>
    </xdr:from>
    <xdr:ext cx="762000" cy="259045"/>
    <xdr:sp macro="" textlink="">
      <xdr:nvSpPr>
        <xdr:cNvPr id="92" name="テキスト ボックス 91"/>
        <xdr:cNvSpPr txBox="1"/>
      </xdr:nvSpPr>
      <xdr:spPr>
        <a:xfrm>
          <a:off x="939800" y="6170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28.9</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23/64</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物件費の比率は、ここ数年</a:t>
          </a:r>
          <a:r>
            <a:rPr kumimoji="1" lang="en-US" altLang="ja-JP" sz="1300">
              <a:latin typeface="ＭＳ Ｐゴシック"/>
            </a:rPr>
            <a:t>10</a:t>
          </a:r>
          <a:r>
            <a:rPr kumimoji="1" lang="ja-JP" altLang="en-US" sz="1300">
              <a:latin typeface="ＭＳ Ｐゴシック"/>
            </a:rPr>
            <a:t>％台を推移しており、全国平均・奈良県平均をやや下回っている。今後とも、経常経費の削減に努める。</a:t>
          </a:r>
          <a:endParaRPr kumimoji="1" lang="en-US" altLang="ja-JP"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131572</xdr:rowOff>
    </xdr:from>
    <xdr:to>
      <xdr:col>24</xdr:col>
      <xdr:colOff>31750</xdr:colOff>
      <xdr:row>21</xdr:row>
      <xdr:rowOff>5842</xdr:rowOff>
    </xdr:to>
    <xdr:cxnSp macro="">
      <xdr:nvCxnSpPr>
        <xdr:cNvPr id="117" name="直線コネクタ 116"/>
        <xdr:cNvCxnSpPr/>
      </xdr:nvCxnSpPr>
      <xdr:spPr>
        <a:xfrm flipV="1">
          <a:off x="16510000" y="253187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149369</xdr:rowOff>
    </xdr:from>
    <xdr:ext cx="762000" cy="259045"/>
    <xdr:sp macro="" textlink="">
      <xdr:nvSpPr>
        <xdr:cNvPr id="118" name="物件費最小値テキスト"/>
        <xdr:cNvSpPr txBox="1"/>
      </xdr:nvSpPr>
      <xdr:spPr>
        <a:xfrm>
          <a:off x="16598900" y="35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28.6</a:t>
          </a:r>
          <a:endParaRPr kumimoji="1" lang="ja-JP" altLang="en-US" sz="1000" b="1">
            <a:latin typeface="ＭＳ Ｐゴシック"/>
          </a:endParaRPr>
        </a:p>
      </xdr:txBody>
    </xdr:sp>
    <xdr:clientData/>
  </xdr:oneCellAnchor>
  <xdr:twoCellAnchor>
    <xdr:from>
      <xdr:col>23</xdr:col>
      <xdr:colOff>628650</xdr:colOff>
      <xdr:row>21</xdr:row>
      <xdr:rowOff>5842</xdr:rowOff>
    </xdr:from>
    <xdr:to>
      <xdr:col>24</xdr:col>
      <xdr:colOff>120650</xdr:colOff>
      <xdr:row>21</xdr:row>
      <xdr:rowOff>5842</xdr:rowOff>
    </xdr:to>
    <xdr:cxnSp macro="">
      <xdr:nvCxnSpPr>
        <xdr:cNvPr id="119" name="直線コネクタ 118"/>
        <xdr:cNvCxnSpPr/>
      </xdr:nvCxnSpPr>
      <xdr:spPr>
        <a:xfrm>
          <a:off x="16421100" y="360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13</xdr:row>
      <xdr:rowOff>46499</xdr:rowOff>
    </xdr:from>
    <xdr:ext cx="762000" cy="259045"/>
    <xdr:sp macro="" textlink="">
      <xdr:nvSpPr>
        <xdr:cNvPr id="120" name="物件費最大値テキスト"/>
        <xdr:cNvSpPr txBox="1"/>
      </xdr:nvSpPr>
      <xdr:spPr>
        <a:xfrm>
          <a:off x="16598900" y="227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a:t>
          </a:r>
          <a:endParaRPr kumimoji="1" lang="ja-JP" altLang="en-US" sz="1000" b="1">
            <a:latin typeface="ＭＳ Ｐゴシック"/>
          </a:endParaRPr>
        </a:p>
      </xdr:txBody>
    </xdr:sp>
    <xdr:clientData/>
  </xdr:oneCellAnchor>
  <xdr:twoCellAnchor>
    <xdr:from>
      <xdr:col>23</xdr:col>
      <xdr:colOff>628650</xdr:colOff>
      <xdr:row>14</xdr:row>
      <xdr:rowOff>131572</xdr:rowOff>
    </xdr:from>
    <xdr:to>
      <xdr:col>24</xdr:col>
      <xdr:colOff>120650</xdr:colOff>
      <xdr:row>14</xdr:row>
      <xdr:rowOff>131572</xdr:rowOff>
    </xdr:to>
    <xdr:cxnSp macro="">
      <xdr:nvCxnSpPr>
        <xdr:cNvPr id="121" name="直線コネクタ 120"/>
        <xdr:cNvCxnSpPr/>
      </xdr:nvCxnSpPr>
      <xdr:spPr>
        <a:xfrm>
          <a:off x="16421100" y="253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145288</xdr:rowOff>
    </xdr:from>
    <xdr:to>
      <xdr:col>24</xdr:col>
      <xdr:colOff>31750</xdr:colOff>
      <xdr:row>17</xdr:row>
      <xdr:rowOff>19558</xdr:rowOff>
    </xdr:to>
    <xdr:cxnSp macro="">
      <xdr:nvCxnSpPr>
        <xdr:cNvPr id="122" name="直線コネクタ 121"/>
        <xdr:cNvCxnSpPr/>
      </xdr:nvCxnSpPr>
      <xdr:spPr>
        <a:xfrm>
          <a:off x="15671800" y="288848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158005</xdr:rowOff>
    </xdr:from>
    <xdr:ext cx="762000" cy="259045"/>
    <xdr:sp macro="" textlink="">
      <xdr:nvSpPr>
        <xdr:cNvPr id="123" name="物件費平均値テキスト"/>
        <xdr:cNvSpPr txBox="1"/>
      </xdr:nvSpPr>
      <xdr:spPr>
        <a:xfrm>
          <a:off x="16598900" y="2901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twoCellAnchor>
    <xdr:from>
      <xdr:col>23</xdr:col>
      <xdr:colOff>666750</xdr:colOff>
      <xdr:row>17</xdr:row>
      <xdr:rowOff>14478</xdr:rowOff>
    </xdr:from>
    <xdr:to>
      <xdr:col>24</xdr:col>
      <xdr:colOff>82550</xdr:colOff>
      <xdr:row>17</xdr:row>
      <xdr:rowOff>116078</xdr:rowOff>
    </xdr:to>
    <xdr:sp macro="" textlink="">
      <xdr:nvSpPr>
        <xdr:cNvPr id="124" name="フローチャート : 判断 123"/>
        <xdr:cNvSpPr/>
      </xdr:nvSpPr>
      <xdr:spPr>
        <a:xfrm>
          <a:off x="164592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145288</xdr:rowOff>
    </xdr:from>
    <xdr:to>
      <xdr:col>22</xdr:col>
      <xdr:colOff>565150</xdr:colOff>
      <xdr:row>17</xdr:row>
      <xdr:rowOff>28702</xdr:rowOff>
    </xdr:to>
    <xdr:cxnSp macro="">
      <xdr:nvCxnSpPr>
        <xdr:cNvPr id="125" name="直線コネクタ 124"/>
        <xdr:cNvCxnSpPr/>
      </xdr:nvCxnSpPr>
      <xdr:spPr>
        <a:xfrm flipV="1">
          <a:off x="14782800" y="288848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126492</xdr:rowOff>
    </xdr:from>
    <xdr:to>
      <xdr:col>22</xdr:col>
      <xdr:colOff>615950</xdr:colOff>
      <xdr:row>17</xdr:row>
      <xdr:rowOff>56642</xdr:rowOff>
    </xdr:to>
    <xdr:sp macro="" textlink="">
      <xdr:nvSpPr>
        <xdr:cNvPr id="126" name="フローチャート : 判断 125"/>
        <xdr:cNvSpPr/>
      </xdr:nvSpPr>
      <xdr:spPr>
        <a:xfrm>
          <a:off x="15621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41419</xdr:rowOff>
    </xdr:from>
    <xdr:ext cx="736600" cy="259045"/>
    <xdr:sp macro="" textlink="">
      <xdr:nvSpPr>
        <xdr:cNvPr id="127" name="テキスト ボックス 126"/>
        <xdr:cNvSpPr txBox="1"/>
      </xdr:nvSpPr>
      <xdr:spPr>
        <a:xfrm>
          <a:off x="15290800" y="2956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99568</xdr:rowOff>
    </xdr:from>
    <xdr:to>
      <xdr:col>21</xdr:col>
      <xdr:colOff>361950</xdr:colOff>
      <xdr:row>17</xdr:row>
      <xdr:rowOff>28702</xdr:rowOff>
    </xdr:to>
    <xdr:cxnSp macro="">
      <xdr:nvCxnSpPr>
        <xdr:cNvPr id="128" name="直線コネクタ 127"/>
        <xdr:cNvCxnSpPr/>
      </xdr:nvCxnSpPr>
      <xdr:spPr>
        <a:xfrm>
          <a:off x="13893800" y="284276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135636</xdr:rowOff>
    </xdr:from>
    <xdr:to>
      <xdr:col>21</xdr:col>
      <xdr:colOff>412750</xdr:colOff>
      <xdr:row>17</xdr:row>
      <xdr:rowOff>65786</xdr:rowOff>
    </xdr:to>
    <xdr:sp macro="" textlink="">
      <xdr:nvSpPr>
        <xdr:cNvPr id="129" name="フローチャート : 判断 128"/>
        <xdr:cNvSpPr/>
      </xdr:nvSpPr>
      <xdr:spPr>
        <a:xfrm>
          <a:off x="14732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75963</xdr:rowOff>
    </xdr:from>
    <xdr:ext cx="762000" cy="259045"/>
    <xdr:sp macro="" textlink="">
      <xdr:nvSpPr>
        <xdr:cNvPr id="130" name="テキスト ボックス 129"/>
        <xdr:cNvSpPr txBox="1"/>
      </xdr:nvSpPr>
      <xdr:spPr>
        <a:xfrm>
          <a:off x="14401800" y="264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94996</xdr:rowOff>
    </xdr:from>
    <xdr:to>
      <xdr:col>20</xdr:col>
      <xdr:colOff>158750</xdr:colOff>
      <xdr:row>16</xdr:row>
      <xdr:rowOff>99568</xdr:rowOff>
    </xdr:to>
    <xdr:cxnSp macro="">
      <xdr:nvCxnSpPr>
        <xdr:cNvPr id="131" name="直線コネクタ 130"/>
        <xdr:cNvCxnSpPr/>
      </xdr:nvCxnSpPr>
      <xdr:spPr>
        <a:xfrm>
          <a:off x="13004800" y="28381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94488</xdr:rowOff>
    </xdr:from>
    <xdr:to>
      <xdr:col>20</xdr:col>
      <xdr:colOff>209550</xdr:colOff>
      <xdr:row>17</xdr:row>
      <xdr:rowOff>24638</xdr:rowOff>
    </xdr:to>
    <xdr:sp macro="" textlink="">
      <xdr:nvSpPr>
        <xdr:cNvPr id="132" name="フローチャート : 判断 131"/>
        <xdr:cNvSpPr/>
      </xdr:nvSpPr>
      <xdr:spPr>
        <a:xfrm>
          <a:off x="13843000" y="28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9415</xdr:rowOff>
    </xdr:from>
    <xdr:ext cx="762000" cy="259045"/>
    <xdr:sp macro="" textlink="">
      <xdr:nvSpPr>
        <xdr:cNvPr id="133" name="テキスト ボックス 132"/>
        <xdr:cNvSpPr txBox="1"/>
      </xdr:nvSpPr>
      <xdr:spPr>
        <a:xfrm>
          <a:off x="13512800" y="292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71628</xdr:rowOff>
    </xdr:from>
    <xdr:to>
      <xdr:col>19</xdr:col>
      <xdr:colOff>6350</xdr:colOff>
      <xdr:row>17</xdr:row>
      <xdr:rowOff>1778</xdr:rowOff>
    </xdr:to>
    <xdr:sp macro="" textlink="">
      <xdr:nvSpPr>
        <xdr:cNvPr id="134" name="フローチャート : 判断 133"/>
        <xdr:cNvSpPr/>
      </xdr:nvSpPr>
      <xdr:spPr>
        <a:xfrm>
          <a:off x="12954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158005</xdr:rowOff>
    </xdr:from>
    <xdr:ext cx="762000" cy="259045"/>
    <xdr:sp macro="" textlink="">
      <xdr:nvSpPr>
        <xdr:cNvPr id="135" name="テキスト ボックス 134"/>
        <xdr:cNvSpPr txBox="1"/>
      </xdr:nvSpPr>
      <xdr:spPr>
        <a:xfrm>
          <a:off x="12623800" y="290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140208</xdr:rowOff>
    </xdr:from>
    <xdr:to>
      <xdr:col>24</xdr:col>
      <xdr:colOff>82550</xdr:colOff>
      <xdr:row>17</xdr:row>
      <xdr:rowOff>70358</xdr:rowOff>
    </xdr:to>
    <xdr:sp macro="" textlink="">
      <xdr:nvSpPr>
        <xdr:cNvPr id="141" name="円/楕円 140"/>
        <xdr:cNvSpPr/>
      </xdr:nvSpPr>
      <xdr:spPr>
        <a:xfrm>
          <a:off x="16459200" y="288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156735</xdr:rowOff>
    </xdr:from>
    <xdr:ext cx="762000" cy="259045"/>
    <xdr:sp macro="" textlink="">
      <xdr:nvSpPr>
        <xdr:cNvPr id="142" name="物件費該当値テキスト"/>
        <xdr:cNvSpPr txBox="1"/>
      </xdr:nvSpPr>
      <xdr:spPr>
        <a:xfrm>
          <a:off x="16598900" y="2728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94488</xdr:rowOff>
    </xdr:from>
    <xdr:to>
      <xdr:col>22</xdr:col>
      <xdr:colOff>615950</xdr:colOff>
      <xdr:row>17</xdr:row>
      <xdr:rowOff>24638</xdr:rowOff>
    </xdr:to>
    <xdr:sp macro="" textlink="">
      <xdr:nvSpPr>
        <xdr:cNvPr id="143" name="円/楕円 142"/>
        <xdr:cNvSpPr/>
      </xdr:nvSpPr>
      <xdr:spPr>
        <a:xfrm>
          <a:off x="15621000" y="283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34815</xdr:rowOff>
    </xdr:from>
    <xdr:ext cx="736600" cy="259045"/>
    <xdr:sp macro="" textlink="">
      <xdr:nvSpPr>
        <xdr:cNvPr id="144" name="テキスト ボックス 143"/>
        <xdr:cNvSpPr txBox="1"/>
      </xdr:nvSpPr>
      <xdr:spPr>
        <a:xfrm>
          <a:off x="15290800" y="2606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149352</xdr:rowOff>
    </xdr:from>
    <xdr:to>
      <xdr:col>21</xdr:col>
      <xdr:colOff>412750</xdr:colOff>
      <xdr:row>17</xdr:row>
      <xdr:rowOff>79502</xdr:rowOff>
    </xdr:to>
    <xdr:sp macro="" textlink="">
      <xdr:nvSpPr>
        <xdr:cNvPr id="145" name="円/楕円 144"/>
        <xdr:cNvSpPr/>
      </xdr:nvSpPr>
      <xdr:spPr>
        <a:xfrm>
          <a:off x="14732000" y="289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64279</xdr:rowOff>
    </xdr:from>
    <xdr:ext cx="762000" cy="259045"/>
    <xdr:sp macro="" textlink="">
      <xdr:nvSpPr>
        <xdr:cNvPr id="146" name="テキスト ボックス 145"/>
        <xdr:cNvSpPr txBox="1"/>
      </xdr:nvSpPr>
      <xdr:spPr>
        <a:xfrm>
          <a:off x="14401800" y="297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48768</xdr:rowOff>
    </xdr:from>
    <xdr:to>
      <xdr:col>20</xdr:col>
      <xdr:colOff>209550</xdr:colOff>
      <xdr:row>16</xdr:row>
      <xdr:rowOff>150368</xdr:rowOff>
    </xdr:to>
    <xdr:sp macro="" textlink="">
      <xdr:nvSpPr>
        <xdr:cNvPr id="147" name="円/楕円 146"/>
        <xdr:cNvSpPr/>
      </xdr:nvSpPr>
      <xdr:spPr>
        <a:xfrm>
          <a:off x="13843000" y="279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160545</xdr:rowOff>
    </xdr:from>
    <xdr:ext cx="762000" cy="259045"/>
    <xdr:sp macro="" textlink="">
      <xdr:nvSpPr>
        <xdr:cNvPr id="148" name="テキスト ボックス 147"/>
        <xdr:cNvSpPr txBox="1"/>
      </xdr:nvSpPr>
      <xdr:spPr>
        <a:xfrm>
          <a:off x="13512800" y="2560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44196</xdr:rowOff>
    </xdr:from>
    <xdr:to>
      <xdr:col>19</xdr:col>
      <xdr:colOff>6350</xdr:colOff>
      <xdr:row>16</xdr:row>
      <xdr:rowOff>145796</xdr:rowOff>
    </xdr:to>
    <xdr:sp macro="" textlink="">
      <xdr:nvSpPr>
        <xdr:cNvPr id="149" name="円/楕円 148"/>
        <xdr:cNvSpPr/>
      </xdr:nvSpPr>
      <xdr:spPr>
        <a:xfrm>
          <a:off x="12954000" y="278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155973</xdr:rowOff>
    </xdr:from>
    <xdr:ext cx="762000" cy="259045"/>
    <xdr:sp macro="" textlink="">
      <xdr:nvSpPr>
        <xdr:cNvPr id="150" name="テキスト ボックス 149"/>
        <xdr:cNvSpPr txBox="1"/>
      </xdr:nvSpPr>
      <xdr:spPr>
        <a:xfrm>
          <a:off x="12623800" y="2556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33/64</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扶助費の比率は、ここ数年は</a:t>
          </a:r>
          <a:r>
            <a:rPr kumimoji="1" lang="en-US" altLang="ja-JP" sz="1300">
              <a:latin typeface="ＭＳ Ｐゴシック"/>
            </a:rPr>
            <a:t>2</a:t>
          </a:r>
          <a:r>
            <a:rPr kumimoji="1" lang="ja-JP" altLang="en-US" sz="1300">
              <a:latin typeface="ＭＳ Ｐゴシック"/>
            </a:rPr>
            <a:t>％台で推移しており、全国平均・奈良県平均を下回っている。</a:t>
          </a:r>
        </a:p>
      </xdr:txBody>
    </xdr:sp>
    <xdr:clientData/>
  </xdr:twoCellAnchor>
  <xdr:oneCellAnchor>
    <xdr:from>
      <xdr:col>1</xdr:col>
      <xdr:colOff>28575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5" name="直線コネクタ 164"/>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6" name="テキスト ボックス 165"/>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67" name="直線コネクタ 166"/>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68" name="テキスト ボックス 167"/>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69" name="直線コネクタ 168"/>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0" name="テキスト ボックス 169"/>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1" name="直線コネクタ 170"/>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2" name="テキスト ボックス 171"/>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3" name="直線コネクタ 172"/>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4" name="テキスト ボックス 173"/>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5" name="直線コネクタ 174"/>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6" name="テキスト ボックス 175"/>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159657</xdr:rowOff>
    </xdr:from>
    <xdr:to>
      <xdr:col>7</xdr:col>
      <xdr:colOff>15875</xdr:colOff>
      <xdr:row>61</xdr:row>
      <xdr:rowOff>20865</xdr:rowOff>
    </xdr:to>
    <xdr:cxnSp macro="">
      <xdr:nvCxnSpPr>
        <xdr:cNvPr id="179" name="直線コネクタ 178"/>
        <xdr:cNvCxnSpPr/>
      </xdr:nvCxnSpPr>
      <xdr:spPr>
        <a:xfrm flipV="1">
          <a:off x="4826000" y="9075057"/>
          <a:ext cx="0" cy="1404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164392</xdr:rowOff>
    </xdr:from>
    <xdr:ext cx="762000" cy="259045"/>
    <xdr:sp macro="" textlink="">
      <xdr:nvSpPr>
        <xdr:cNvPr id="180" name="扶助費最小値テキスト"/>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a:t>
          </a:r>
          <a:endParaRPr kumimoji="1" lang="ja-JP" altLang="en-US" sz="1000" b="1">
            <a:latin typeface="ＭＳ Ｐゴシック"/>
          </a:endParaRPr>
        </a:p>
      </xdr:txBody>
    </xdr:sp>
    <xdr:clientData/>
  </xdr:oneCellAnchor>
  <xdr:twoCellAnchor>
    <xdr:from>
      <xdr:col>6</xdr:col>
      <xdr:colOff>612775</xdr:colOff>
      <xdr:row>61</xdr:row>
      <xdr:rowOff>20865</xdr:rowOff>
    </xdr:from>
    <xdr:to>
      <xdr:col>7</xdr:col>
      <xdr:colOff>104775</xdr:colOff>
      <xdr:row>61</xdr:row>
      <xdr:rowOff>20865</xdr:rowOff>
    </xdr:to>
    <xdr:cxnSp macro="">
      <xdr:nvCxnSpPr>
        <xdr:cNvPr id="181" name="直線コネクタ 180"/>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74584</xdr:rowOff>
    </xdr:from>
    <xdr:ext cx="762000" cy="259045"/>
    <xdr:sp macro="" textlink="">
      <xdr:nvSpPr>
        <xdr:cNvPr id="182" name="扶助費最大値テキスト"/>
        <xdr:cNvSpPr txBox="1"/>
      </xdr:nvSpPr>
      <xdr:spPr>
        <a:xfrm>
          <a:off x="4914900" y="8818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a:t>
          </a:r>
          <a:endParaRPr kumimoji="1" lang="ja-JP" altLang="en-US" sz="1000" b="1">
            <a:latin typeface="ＭＳ Ｐゴシック"/>
          </a:endParaRPr>
        </a:p>
      </xdr:txBody>
    </xdr:sp>
    <xdr:clientData/>
  </xdr:oneCellAnchor>
  <xdr:twoCellAnchor>
    <xdr:from>
      <xdr:col>6</xdr:col>
      <xdr:colOff>612775</xdr:colOff>
      <xdr:row>52</xdr:row>
      <xdr:rowOff>159657</xdr:rowOff>
    </xdr:from>
    <xdr:to>
      <xdr:col>7</xdr:col>
      <xdr:colOff>104775</xdr:colOff>
      <xdr:row>52</xdr:row>
      <xdr:rowOff>159657</xdr:rowOff>
    </xdr:to>
    <xdr:cxnSp macro="">
      <xdr:nvCxnSpPr>
        <xdr:cNvPr id="183" name="直線コネクタ 182"/>
        <xdr:cNvCxnSpPr/>
      </xdr:nvCxnSpPr>
      <xdr:spPr>
        <a:xfrm>
          <a:off x="4737100" y="9075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143328</xdr:rowOff>
    </xdr:from>
    <xdr:to>
      <xdr:col>7</xdr:col>
      <xdr:colOff>15875</xdr:colOff>
      <xdr:row>55</xdr:row>
      <xdr:rowOff>20865</xdr:rowOff>
    </xdr:to>
    <xdr:cxnSp macro="">
      <xdr:nvCxnSpPr>
        <xdr:cNvPr id="184" name="直線コネクタ 183"/>
        <xdr:cNvCxnSpPr/>
      </xdr:nvCxnSpPr>
      <xdr:spPr>
        <a:xfrm flipV="1">
          <a:off x="3987800" y="9401628"/>
          <a:ext cx="8382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162577</xdr:rowOff>
    </xdr:from>
    <xdr:ext cx="762000" cy="259045"/>
    <xdr:sp macro="" textlink="">
      <xdr:nvSpPr>
        <xdr:cNvPr id="185" name="扶助費平均値テキスト"/>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2.9</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19050</xdr:rowOff>
    </xdr:from>
    <xdr:to>
      <xdr:col>7</xdr:col>
      <xdr:colOff>66675</xdr:colOff>
      <xdr:row>55</xdr:row>
      <xdr:rowOff>120650</xdr:rowOff>
    </xdr:to>
    <xdr:sp macro="" textlink="">
      <xdr:nvSpPr>
        <xdr:cNvPr id="186" name="フローチャート : 判断 185"/>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159657</xdr:rowOff>
    </xdr:from>
    <xdr:to>
      <xdr:col>5</xdr:col>
      <xdr:colOff>549275</xdr:colOff>
      <xdr:row>55</xdr:row>
      <xdr:rowOff>20865</xdr:rowOff>
    </xdr:to>
    <xdr:cxnSp macro="">
      <xdr:nvCxnSpPr>
        <xdr:cNvPr id="187" name="直線コネクタ 186"/>
        <xdr:cNvCxnSpPr/>
      </xdr:nvCxnSpPr>
      <xdr:spPr>
        <a:xfrm>
          <a:off x="3098800" y="94179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141515</xdr:rowOff>
    </xdr:from>
    <xdr:to>
      <xdr:col>5</xdr:col>
      <xdr:colOff>600075</xdr:colOff>
      <xdr:row>55</xdr:row>
      <xdr:rowOff>71665</xdr:rowOff>
    </xdr:to>
    <xdr:sp macro="" textlink="">
      <xdr:nvSpPr>
        <xdr:cNvPr id="188" name="フローチャート : 判断 187"/>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81842</xdr:rowOff>
    </xdr:from>
    <xdr:ext cx="736600" cy="259045"/>
    <xdr:sp macro="" textlink="">
      <xdr:nvSpPr>
        <xdr:cNvPr id="189" name="テキスト ボックス 188"/>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127000</xdr:rowOff>
    </xdr:from>
    <xdr:to>
      <xdr:col>4</xdr:col>
      <xdr:colOff>346075</xdr:colOff>
      <xdr:row>54</xdr:row>
      <xdr:rowOff>159657</xdr:rowOff>
    </xdr:to>
    <xdr:cxnSp macro="">
      <xdr:nvCxnSpPr>
        <xdr:cNvPr id="190" name="直線コネクタ 189"/>
        <xdr:cNvCxnSpPr/>
      </xdr:nvCxnSpPr>
      <xdr:spPr>
        <a:xfrm>
          <a:off x="2209800" y="93853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2722</xdr:rowOff>
    </xdr:from>
    <xdr:to>
      <xdr:col>4</xdr:col>
      <xdr:colOff>396875</xdr:colOff>
      <xdr:row>55</xdr:row>
      <xdr:rowOff>104322</xdr:rowOff>
    </xdr:to>
    <xdr:sp macro="" textlink="">
      <xdr:nvSpPr>
        <xdr:cNvPr id="191" name="フローチャート : 判断 190"/>
        <xdr:cNvSpPr/>
      </xdr:nvSpPr>
      <xdr:spPr>
        <a:xfrm>
          <a:off x="3048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89099</xdr:rowOff>
    </xdr:from>
    <xdr:ext cx="762000" cy="259045"/>
    <xdr:sp macro="" textlink="">
      <xdr:nvSpPr>
        <xdr:cNvPr id="192" name="テキスト ボックス 191"/>
        <xdr:cNvSpPr txBox="1"/>
      </xdr:nvSpPr>
      <xdr:spPr>
        <a:xfrm>
          <a:off x="2717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127000</xdr:rowOff>
    </xdr:from>
    <xdr:to>
      <xdr:col>3</xdr:col>
      <xdr:colOff>142875</xdr:colOff>
      <xdr:row>54</xdr:row>
      <xdr:rowOff>127000</xdr:rowOff>
    </xdr:to>
    <xdr:cxnSp macro="">
      <xdr:nvCxnSpPr>
        <xdr:cNvPr id="193" name="直線コネクタ 192"/>
        <xdr:cNvCxnSpPr/>
      </xdr:nvCxnSpPr>
      <xdr:spPr>
        <a:xfrm>
          <a:off x="1320800" y="9385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141515</xdr:rowOff>
    </xdr:from>
    <xdr:to>
      <xdr:col>3</xdr:col>
      <xdr:colOff>193675</xdr:colOff>
      <xdr:row>55</xdr:row>
      <xdr:rowOff>71665</xdr:rowOff>
    </xdr:to>
    <xdr:sp macro="" textlink="">
      <xdr:nvSpPr>
        <xdr:cNvPr id="194" name="フローチャート : 判断 193"/>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56442</xdr:rowOff>
    </xdr:from>
    <xdr:ext cx="762000" cy="259045"/>
    <xdr:sp macro="" textlink="">
      <xdr:nvSpPr>
        <xdr:cNvPr id="195" name="テキスト ボックス 194"/>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125185</xdr:rowOff>
    </xdr:from>
    <xdr:to>
      <xdr:col>1</xdr:col>
      <xdr:colOff>676275</xdr:colOff>
      <xdr:row>55</xdr:row>
      <xdr:rowOff>55335</xdr:rowOff>
    </xdr:to>
    <xdr:sp macro="" textlink="">
      <xdr:nvSpPr>
        <xdr:cNvPr id="196" name="フローチャート : 判断 195"/>
        <xdr:cNvSpPr/>
      </xdr:nvSpPr>
      <xdr:spPr>
        <a:xfrm>
          <a:off x="1270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40112</xdr:rowOff>
    </xdr:from>
    <xdr:ext cx="762000" cy="259045"/>
    <xdr:sp macro="" textlink="">
      <xdr:nvSpPr>
        <xdr:cNvPr id="197" name="テキスト ボックス 196"/>
        <xdr:cNvSpPr txBox="1"/>
      </xdr:nvSpPr>
      <xdr:spPr>
        <a:xfrm>
          <a:off x="939800" y="9469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54</xdr:row>
      <xdr:rowOff>92528</xdr:rowOff>
    </xdr:from>
    <xdr:to>
      <xdr:col>7</xdr:col>
      <xdr:colOff>66675</xdr:colOff>
      <xdr:row>55</xdr:row>
      <xdr:rowOff>22678</xdr:rowOff>
    </xdr:to>
    <xdr:sp macro="" textlink="">
      <xdr:nvSpPr>
        <xdr:cNvPr id="203" name="円/楕円 202"/>
        <xdr:cNvSpPr/>
      </xdr:nvSpPr>
      <xdr:spPr>
        <a:xfrm>
          <a:off x="47752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109055</xdr:rowOff>
    </xdr:from>
    <xdr:ext cx="762000" cy="259045"/>
    <xdr:sp macro="" textlink="">
      <xdr:nvSpPr>
        <xdr:cNvPr id="204" name="扶助費該当値テキスト"/>
        <xdr:cNvSpPr txBox="1"/>
      </xdr:nvSpPr>
      <xdr:spPr>
        <a:xfrm>
          <a:off x="4914900" y="919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141515</xdr:rowOff>
    </xdr:from>
    <xdr:to>
      <xdr:col>5</xdr:col>
      <xdr:colOff>600075</xdr:colOff>
      <xdr:row>55</xdr:row>
      <xdr:rowOff>71665</xdr:rowOff>
    </xdr:to>
    <xdr:sp macro="" textlink="">
      <xdr:nvSpPr>
        <xdr:cNvPr id="205" name="円/楕円 204"/>
        <xdr:cNvSpPr/>
      </xdr:nvSpPr>
      <xdr:spPr>
        <a:xfrm>
          <a:off x="3937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56442</xdr:rowOff>
    </xdr:from>
    <xdr:ext cx="736600" cy="259045"/>
    <xdr:sp macro="" textlink="">
      <xdr:nvSpPr>
        <xdr:cNvPr id="206" name="テキスト ボックス 205"/>
        <xdr:cNvSpPr txBox="1"/>
      </xdr:nvSpPr>
      <xdr:spPr>
        <a:xfrm>
          <a:off x="3606800" y="9486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108857</xdr:rowOff>
    </xdr:from>
    <xdr:to>
      <xdr:col>4</xdr:col>
      <xdr:colOff>396875</xdr:colOff>
      <xdr:row>55</xdr:row>
      <xdr:rowOff>39007</xdr:rowOff>
    </xdr:to>
    <xdr:sp macro="" textlink="">
      <xdr:nvSpPr>
        <xdr:cNvPr id="207" name="円/楕円 206"/>
        <xdr:cNvSpPr/>
      </xdr:nvSpPr>
      <xdr:spPr>
        <a:xfrm>
          <a:off x="3048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49184</xdr:rowOff>
    </xdr:from>
    <xdr:ext cx="762000" cy="259045"/>
    <xdr:sp macro="" textlink="">
      <xdr:nvSpPr>
        <xdr:cNvPr id="208" name="テキスト ボックス 207"/>
        <xdr:cNvSpPr txBox="1"/>
      </xdr:nvSpPr>
      <xdr:spPr>
        <a:xfrm>
          <a:off x="2717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76200</xdr:rowOff>
    </xdr:from>
    <xdr:to>
      <xdr:col>3</xdr:col>
      <xdr:colOff>193675</xdr:colOff>
      <xdr:row>55</xdr:row>
      <xdr:rowOff>6350</xdr:rowOff>
    </xdr:to>
    <xdr:sp macro="" textlink="">
      <xdr:nvSpPr>
        <xdr:cNvPr id="209" name="円/楕円 208"/>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16527</xdr:rowOff>
    </xdr:from>
    <xdr:ext cx="762000" cy="259045"/>
    <xdr:sp macro="" textlink="">
      <xdr:nvSpPr>
        <xdr:cNvPr id="210" name="テキスト ボックス 209"/>
        <xdr:cNvSpPr txBox="1"/>
      </xdr:nvSpPr>
      <xdr:spPr>
        <a:xfrm>
          <a:off x="1828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76200</xdr:rowOff>
    </xdr:from>
    <xdr:to>
      <xdr:col>1</xdr:col>
      <xdr:colOff>676275</xdr:colOff>
      <xdr:row>55</xdr:row>
      <xdr:rowOff>6350</xdr:rowOff>
    </xdr:to>
    <xdr:sp macro="" textlink="">
      <xdr:nvSpPr>
        <xdr:cNvPr id="211" name="円/楕円 210"/>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16527</xdr:rowOff>
    </xdr:from>
    <xdr:ext cx="762000" cy="259045"/>
    <xdr:sp macro="" textlink="">
      <xdr:nvSpPr>
        <xdr:cNvPr id="212" name="テキスト ボックス 211"/>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33/64</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その他の経費の比率については</a:t>
          </a:r>
          <a:r>
            <a:rPr kumimoji="1" lang="en-US" altLang="ja-JP" sz="1300">
              <a:latin typeface="ＭＳ Ｐゴシック"/>
            </a:rPr>
            <a:t>11.4</a:t>
          </a:r>
          <a:r>
            <a:rPr kumimoji="1" lang="ja-JP" altLang="en-US" sz="1300">
              <a:latin typeface="ＭＳ Ｐゴシック"/>
            </a:rPr>
            <a:t>％であり、全国平均・奈良県平均と比べてやや低い水準となっている。</a:t>
          </a:r>
        </a:p>
      </xdr:txBody>
    </xdr:sp>
    <xdr:clientData/>
  </xdr:twoCellAnchor>
  <xdr:oneCellAnchor>
    <xdr:from>
      <xdr:col>18</xdr:col>
      <xdr:colOff>44450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7" name="直線コネクタ 22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28" name="テキスト ボックス 22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29" name="直線コネクタ 22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0" name="テキスト ボックス 22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1" name="直線コネクタ 23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2" name="テキスト ボックス 23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3" name="直線コネクタ 23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4" name="テキスト ボックス 23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5" name="直線コネクタ 23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6" name="テキスト ボックス 23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165100</xdr:rowOff>
    </xdr:from>
    <xdr:to>
      <xdr:col>24</xdr:col>
      <xdr:colOff>31750</xdr:colOff>
      <xdr:row>60</xdr:row>
      <xdr:rowOff>157480</xdr:rowOff>
    </xdr:to>
    <xdr:cxnSp macro="">
      <xdr:nvCxnSpPr>
        <xdr:cNvPr id="239" name="直線コネクタ 238"/>
        <xdr:cNvCxnSpPr/>
      </xdr:nvCxnSpPr>
      <xdr:spPr>
        <a:xfrm flipV="1">
          <a:off x="16510000" y="908050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129557</xdr:rowOff>
    </xdr:from>
    <xdr:ext cx="762000" cy="259045"/>
    <xdr:sp macro="" textlink="">
      <xdr:nvSpPr>
        <xdr:cNvPr id="240" name="その他最小値テキスト"/>
        <xdr:cNvSpPr txBox="1"/>
      </xdr:nvSpPr>
      <xdr:spPr>
        <a:xfrm>
          <a:off x="165989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17.9</a:t>
          </a:r>
          <a:endParaRPr kumimoji="1" lang="ja-JP" altLang="en-US" sz="1000" b="1">
            <a:latin typeface="ＭＳ Ｐゴシック"/>
          </a:endParaRPr>
        </a:p>
      </xdr:txBody>
    </xdr:sp>
    <xdr:clientData/>
  </xdr:oneCellAnchor>
  <xdr:twoCellAnchor>
    <xdr:from>
      <xdr:col>23</xdr:col>
      <xdr:colOff>628650</xdr:colOff>
      <xdr:row>60</xdr:row>
      <xdr:rowOff>157480</xdr:rowOff>
    </xdr:from>
    <xdr:to>
      <xdr:col>24</xdr:col>
      <xdr:colOff>120650</xdr:colOff>
      <xdr:row>60</xdr:row>
      <xdr:rowOff>157480</xdr:rowOff>
    </xdr:to>
    <xdr:cxnSp macro="">
      <xdr:nvCxnSpPr>
        <xdr:cNvPr id="241" name="直線コネクタ 240"/>
        <xdr:cNvCxnSpPr/>
      </xdr:nvCxnSpPr>
      <xdr:spPr>
        <a:xfrm>
          <a:off x="16421100" y="1044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80027</xdr:rowOff>
    </xdr:from>
    <xdr:ext cx="762000" cy="259045"/>
    <xdr:sp macro="" textlink="">
      <xdr:nvSpPr>
        <xdr:cNvPr id="242" name="その他最大値テキスト"/>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23</xdr:col>
      <xdr:colOff>628650</xdr:colOff>
      <xdr:row>52</xdr:row>
      <xdr:rowOff>165100</xdr:rowOff>
    </xdr:from>
    <xdr:to>
      <xdr:col>24</xdr:col>
      <xdr:colOff>120650</xdr:colOff>
      <xdr:row>52</xdr:row>
      <xdr:rowOff>165100</xdr:rowOff>
    </xdr:to>
    <xdr:cxnSp macro="">
      <xdr:nvCxnSpPr>
        <xdr:cNvPr id="243" name="直線コネクタ 242"/>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58</xdr:row>
      <xdr:rowOff>5080</xdr:rowOff>
    </xdr:from>
    <xdr:to>
      <xdr:col>24</xdr:col>
      <xdr:colOff>31750</xdr:colOff>
      <xdr:row>58</xdr:row>
      <xdr:rowOff>12700</xdr:rowOff>
    </xdr:to>
    <xdr:cxnSp macro="">
      <xdr:nvCxnSpPr>
        <xdr:cNvPr id="244" name="直線コネクタ 243"/>
        <xdr:cNvCxnSpPr/>
      </xdr:nvCxnSpPr>
      <xdr:spPr>
        <a:xfrm flipV="1">
          <a:off x="15671800" y="99491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96537</xdr:rowOff>
    </xdr:from>
    <xdr:ext cx="762000" cy="259045"/>
    <xdr:sp macro="" textlink="">
      <xdr:nvSpPr>
        <xdr:cNvPr id="245" name="その他平均値テキスト"/>
        <xdr:cNvSpPr txBox="1"/>
      </xdr:nvSpPr>
      <xdr:spPr>
        <a:xfrm>
          <a:off x="16598900" y="9697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80010</xdr:rowOff>
    </xdr:from>
    <xdr:to>
      <xdr:col>24</xdr:col>
      <xdr:colOff>82550</xdr:colOff>
      <xdr:row>58</xdr:row>
      <xdr:rowOff>10160</xdr:rowOff>
    </xdr:to>
    <xdr:sp macro="" textlink="">
      <xdr:nvSpPr>
        <xdr:cNvPr id="246" name="フローチャート : 判断 245"/>
        <xdr:cNvSpPr/>
      </xdr:nvSpPr>
      <xdr:spPr>
        <a:xfrm>
          <a:off x="16459200" y="985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12700</xdr:rowOff>
    </xdr:from>
    <xdr:to>
      <xdr:col>22</xdr:col>
      <xdr:colOff>565150</xdr:colOff>
      <xdr:row>59</xdr:row>
      <xdr:rowOff>24130</xdr:rowOff>
    </xdr:to>
    <xdr:cxnSp macro="">
      <xdr:nvCxnSpPr>
        <xdr:cNvPr id="247" name="直線コネクタ 246"/>
        <xdr:cNvCxnSpPr/>
      </xdr:nvCxnSpPr>
      <xdr:spPr>
        <a:xfrm flipV="1">
          <a:off x="14782800" y="995680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57150</xdr:rowOff>
    </xdr:from>
    <xdr:to>
      <xdr:col>22</xdr:col>
      <xdr:colOff>615950</xdr:colOff>
      <xdr:row>57</xdr:row>
      <xdr:rowOff>158750</xdr:rowOff>
    </xdr:to>
    <xdr:sp macro="" textlink="">
      <xdr:nvSpPr>
        <xdr:cNvPr id="248" name="フローチャート : 判断 247"/>
        <xdr:cNvSpPr/>
      </xdr:nvSpPr>
      <xdr:spPr>
        <a:xfrm>
          <a:off x="15621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168927</xdr:rowOff>
    </xdr:from>
    <xdr:ext cx="736600" cy="259045"/>
    <xdr:sp macro="" textlink="">
      <xdr:nvSpPr>
        <xdr:cNvPr id="249" name="テキスト ボックス 248"/>
        <xdr:cNvSpPr txBox="1"/>
      </xdr:nvSpPr>
      <xdr:spPr>
        <a:xfrm>
          <a:off x="15290800" y="959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20</xdr:col>
      <xdr:colOff>158750</xdr:colOff>
      <xdr:row>58</xdr:row>
      <xdr:rowOff>66040</xdr:rowOff>
    </xdr:from>
    <xdr:to>
      <xdr:col>21</xdr:col>
      <xdr:colOff>361950</xdr:colOff>
      <xdr:row>59</xdr:row>
      <xdr:rowOff>24130</xdr:rowOff>
    </xdr:to>
    <xdr:cxnSp macro="">
      <xdr:nvCxnSpPr>
        <xdr:cNvPr id="250" name="直線コネクタ 249"/>
        <xdr:cNvCxnSpPr/>
      </xdr:nvCxnSpPr>
      <xdr:spPr>
        <a:xfrm>
          <a:off x="13893800" y="1001014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57</xdr:row>
      <xdr:rowOff>118110</xdr:rowOff>
    </xdr:from>
    <xdr:to>
      <xdr:col>21</xdr:col>
      <xdr:colOff>412750</xdr:colOff>
      <xdr:row>58</xdr:row>
      <xdr:rowOff>48260</xdr:rowOff>
    </xdr:to>
    <xdr:sp macro="" textlink="">
      <xdr:nvSpPr>
        <xdr:cNvPr id="251" name="フローチャート : 判断 250"/>
        <xdr:cNvSpPr/>
      </xdr:nvSpPr>
      <xdr:spPr>
        <a:xfrm>
          <a:off x="14732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58437</xdr:rowOff>
    </xdr:from>
    <xdr:ext cx="762000" cy="259045"/>
    <xdr:sp macro="" textlink="">
      <xdr:nvSpPr>
        <xdr:cNvPr id="252" name="テキスト ボックス 251"/>
        <xdr:cNvSpPr txBox="1"/>
      </xdr:nvSpPr>
      <xdr:spPr>
        <a:xfrm>
          <a:off x="14401800" y="965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twoCellAnchor>
    <xdr:from>
      <xdr:col>18</xdr:col>
      <xdr:colOff>641350</xdr:colOff>
      <xdr:row>58</xdr:row>
      <xdr:rowOff>58420</xdr:rowOff>
    </xdr:from>
    <xdr:to>
      <xdr:col>20</xdr:col>
      <xdr:colOff>158750</xdr:colOff>
      <xdr:row>58</xdr:row>
      <xdr:rowOff>66040</xdr:rowOff>
    </xdr:to>
    <xdr:cxnSp macro="">
      <xdr:nvCxnSpPr>
        <xdr:cNvPr id="253" name="直線コネクタ 252"/>
        <xdr:cNvCxnSpPr/>
      </xdr:nvCxnSpPr>
      <xdr:spPr>
        <a:xfrm>
          <a:off x="13004800" y="100025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57</xdr:row>
      <xdr:rowOff>72390</xdr:rowOff>
    </xdr:from>
    <xdr:to>
      <xdr:col>20</xdr:col>
      <xdr:colOff>209550</xdr:colOff>
      <xdr:row>58</xdr:row>
      <xdr:rowOff>2540</xdr:rowOff>
    </xdr:to>
    <xdr:sp macro="" textlink="">
      <xdr:nvSpPr>
        <xdr:cNvPr id="254" name="フローチャート : 判断 253"/>
        <xdr:cNvSpPr/>
      </xdr:nvSpPr>
      <xdr:spPr>
        <a:xfrm>
          <a:off x="13843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12717</xdr:rowOff>
    </xdr:from>
    <xdr:ext cx="762000" cy="259045"/>
    <xdr:sp macro="" textlink="">
      <xdr:nvSpPr>
        <xdr:cNvPr id="255" name="テキスト ボックス 254"/>
        <xdr:cNvSpPr txBox="1"/>
      </xdr:nvSpPr>
      <xdr:spPr>
        <a:xfrm>
          <a:off x="13512800" y="961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18</xdr:col>
      <xdr:colOff>590550</xdr:colOff>
      <xdr:row>57</xdr:row>
      <xdr:rowOff>72390</xdr:rowOff>
    </xdr:from>
    <xdr:to>
      <xdr:col>19</xdr:col>
      <xdr:colOff>6350</xdr:colOff>
      <xdr:row>58</xdr:row>
      <xdr:rowOff>2540</xdr:rowOff>
    </xdr:to>
    <xdr:sp macro="" textlink="">
      <xdr:nvSpPr>
        <xdr:cNvPr id="256" name="フローチャート : 判断 255"/>
        <xdr:cNvSpPr/>
      </xdr:nvSpPr>
      <xdr:spPr>
        <a:xfrm>
          <a:off x="12954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12717</xdr:rowOff>
    </xdr:from>
    <xdr:ext cx="762000" cy="259045"/>
    <xdr:sp macro="" textlink="">
      <xdr:nvSpPr>
        <xdr:cNvPr id="257" name="テキスト ボックス 256"/>
        <xdr:cNvSpPr txBox="1"/>
      </xdr:nvSpPr>
      <xdr:spPr>
        <a:xfrm>
          <a:off x="12623800" y="961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57</xdr:row>
      <xdr:rowOff>125730</xdr:rowOff>
    </xdr:from>
    <xdr:to>
      <xdr:col>24</xdr:col>
      <xdr:colOff>82550</xdr:colOff>
      <xdr:row>58</xdr:row>
      <xdr:rowOff>55880</xdr:rowOff>
    </xdr:to>
    <xdr:sp macro="" textlink="">
      <xdr:nvSpPr>
        <xdr:cNvPr id="263" name="円/楕円 262"/>
        <xdr:cNvSpPr/>
      </xdr:nvSpPr>
      <xdr:spPr>
        <a:xfrm>
          <a:off x="164592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97807</xdr:rowOff>
    </xdr:from>
    <xdr:ext cx="762000" cy="259045"/>
    <xdr:sp macro="" textlink="">
      <xdr:nvSpPr>
        <xdr:cNvPr id="264" name="その他該当値テキスト"/>
        <xdr:cNvSpPr txBox="1"/>
      </xdr:nvSpPr>
      <xdr:spPr>
        <a:xfrm>
          <a:off x="165989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133350</xdr:rowOff>
    </xdr:from>
    <xdr:to>
      <xdr:col>22</xdr:col>
      <xdr:colOff>615950</xdr:colOff>
      <xdr:row>58</xdr:row>
      <xdr:rowOff>63500</xdr:rowOff>
    </xdr:to>
    <xdr:sp macro="" textlink="">
      <xdr:nvSpPr>
        <xdr:cNvPr id="265" name="円/楕円 264"/>
        <xdr:cNvSpPr/>
      </xdr:nvSpPr>
      <xdr:spPr>
        <a:xfrm>
          <a:off x="15621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48277</xdr:rowOff>
    </xdr:from>
    <xdr:ext cx="736600" cy="259045"/>
    <xdr:sp macro="" textlink="">
      <xdr:nvSpPr>
        <xdr:cNvPr id="266" name="テキスト ボックス 265"/>
        <xdr:cNvSpPr txBox="1"/>
      </xdr:nvSpPr>
      <xdr:spPr>
        <a:xfrm>
          <a:off x="15290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21</xdr:col>
      <xdr:colOff>311150</xdr:colOff>
      <xdr:row>58</xdr:row>
      <xdr:rowOff>144780</xdr:rowOff>
    </xdr:from>
    <xdr:to>
      <xdr:col>21</xdr:col>
      <xdr:colOff>412750</xdr:colOff>
      <xdr:row>59</xdr:row>
      <xdr:rowOff>74930</xdr:rowOff>
    </xdr:to>
    <xdr:sp macro="" textlink="">
      <xdr:nvSpPr>
        <xdr:cNvPr id="267" name="円/楕円 266"/>
        <xdr:cNvSpPr/>
      </xdr:nvSpPr>
      <xdr:spPr>
        <a:xfrm>
          <a:off x="1473200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59</xdr:row>
      <xdr:rowOff>59707</xdr:rowOff>
    </xdr:from>
    <xdr:ext cx="762000" cy="259045"/>
    <xdr:sp macro="" textlink="">
      <xdr:nvSpPr>
        <xdr:cNvPr id="268" name="テキスト ボックス 267"/>
        <xdr:cNvSpPr txBox="1"/>
      </xdr:nvSpPr>
      <xdr:spPr>
        <a:xfrm>
          <a:off x="14401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20</xdr:col>
      <xdr:colOff>107950</xdr:colOff>
      <xdr:row>58</xdr:row>
      <xdr:rowOff>15240</xdr:rowOff>
    </xdr:from>
    <xdr:to>
      <xdr:col>20</xdr:col>
      <xdr:colOff>209550</xdr:colOff>
      <xdr:row>58</xdr:row>
      <xdr:rowOff>116840</xdr:rowOff>
    </xdr:to>
    <xdr:sp macro="" textlink="">
      <xdr:nvSpPr>
        <xdr:cNvPr id="269" name="円/楕円 268"/>
        <xdr:cNvSpPr/>
      </xdr:nvSpPr>
      <xdr:spPr>
        <a:xfrm>
          <a:off x="138430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101617</xdr:rowOff>
    </xdr:from>
    <xdr:ext cx="762000" cy="259045"/>
    <xdr:sp macro="" textlink="">
      <xdr:nvSpPr>
        <xdr:cNvPr id="270" name="テキスト ボックス 269"/>
        <xdr:cNvSpPr txBox="1"/>
      </xdr:nvSpPr>
      <xdr:spPr>
        <a:xfrm>
          <a:off x="13512800" y="1004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18</xdr:col>
      <xdr:colOff>590550</xdr:colOff>
      <xdr:row>58</xdr:row>
      <xdr:rowOff>7620</xdr:rowOff>
    </xdr:from>
    <xdr:to>
      <xdr:col>19</xdr:col>
      <xdr:colOff>6350</xdr:colOff>
      <xdr:row>58</xdr:row>
      <xdr:rowOff>109220</xdr:rowOff>
    </xdr:to>
    <xdr:sp macro="" textlink="">
      <xdr:nvSpPr>
        <xdr:cNvPr id="271" name="円/楕円 270"/>
        <xdr:cNvSpPr/>
      </xdr:nvSpPr>
      <xdr:spPr>
        <a:xfrm>
          <a:off x="12954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93997</xdr:rowOff>
    </xdr:from>
    <xdr:ext cx="762000" cy="259045"/>
    <xdr:sp macro="" textlink="">
      <xdr:nvSpPr>
        <xdr:cNvPr id="272" name="テキスト ボックス 271"/>
        <xdr:cNvSpPr txBox="1"/>
      </xdr:nvSpPr>
      <xdr:spPr>
        <a:xfrm>
          <a:off x="12623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39/64</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補助費の比率は</a:t>
          </a:r>
          <a:r>
            <a:rPr kumimoji="1" lang="en-US" altLang="ja-JP" sz="1300">
              <a:latin typeface="ＭＳ Ｐゴシック"/>
            </a:rPr>
            <a:t>12.5</a:t>
          </a:r>
          <a:r>
            <a:rPr kumimoji="1" lang="ja-JP" altLang="en-US" sz="1300">
              <a:latin typeface="ＭＳ Ｐゴシック"/>
            </a:rPr>
            <a:t>％であり、全国平均・奈良県平均を上回っており、ここ</a:t>
          </a:r>
          <a:r>
            <a:rPr kumimoji="1" lang="en-US" altLang="ja-JP" sz="1300">
              <a:latin typeface="ＭＳ Ｐゴシック"/>
            </a:rPr>
            <a:t>5</a:t>
          </a:r>
          <a:r>
            <a:rPr kumimoji="1" lang="ja-JP" altLang="en-US" sz="1300">
              <a:latin typeface="ＭＳ Ｐゴシック"/>
            </a:rPr>
            <a:t>年間では増加傾向にある。これは、医療・環境衛生等の一部事務組合の設立にかかる補助費の増が主な要因であり、今後は当面の間、高い水準で推移すると思われる。中長期的な視点に立ち、特目基金の活用などにより財政の硬直化を来さないよう努める。</a:t>
          </a:r>
        </a:p>
      </xdr:txBody>
    </xdr:sp>
    <xdr:clientData/>
  </xdr:twoCellAnchor>
  <xdr:oneCellAnchor>
    <xdr:from>
      <xdr:col>18</xdr:col>
      <xdr:colOff>44450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94996</xdr:rowOff>
    </xdr:from>
    <xdr:to>
      <xdr:col>24</xdr:col>
      <xdr:colOff>31750</xdr:colOff>
      <xdr:row>40</xdr:row>
      <xdr:rowOff>168148</xdr:rowOff>
    </xdr:to>
    <xdr:cxnSp macro="">
      <xdr:nvCxnSpPr>
        <xdr:cNvPr id="297" name="直線コネクタ 296"/>
        <xdr:cNvCxnSpPr/>
      </xdr:nvCxnSpPr>
      <xdr:spPr>
        <a:xfrm flipV="1">
          <a:off x="16510000" y="5924296"/>
          <a:ext cx="0" cy="110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140225</xdr:rowOff>
    </xdr:from>
    <xdr:ext cx="762000" cy="259045"/>
    <xdr:sp macro="" textlink="">
      <xdr:nvSpPr>
        <xdr:cNvPr id="298" name="補助費等最小値テキスト"/>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28.4</a:t>
          </a:r>
          <a:endParaRPr kumimoji="1" lang="ja-JP" altLang="en-US" sz="1000" b="1">
            <a:latin typeface="ＭＳ Ｐゴシック"/>
          </a:endParaRPr>
        </a:p>
      </xdr:txBody>
    </xdr:sp>
    <xdr:clientData/>
  </xdr:oneCellAnchor>
  <xdr:twoCellAnchor>
    <xdr:from>
      <xdr:col>23</xdr:col>
      <xdr:colOff>628650</xdr:colOff>
      <xdr:row>40</xdr:row>
      <xdr:rowOff>168148</xdr:rowOff>
    </xdr:from>
    <xdr:to>
      <xdr:col>24</xdr:col>
      <xdr:colOff>120650</xdr:colOff>
      <xdr:row>40</xdr:row>
      <xdr:rowOff>168148</xdr:rowOff>
    </xdr:to>
    <xdr:cxnSp macro="">
      <xdr:nvCxnSpPr>
        <xdr:cNvPr id="299" name="直線コネクタ 298"/>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9923</xdr:rowOff>
    </xdr:from>
    <xdr:ext cx="762000" cy="259045"/>
    <xdr:sp macro="" textlink="">
      <xdr:nvSpPr>
        <xdr:cNvPr id="300" name="補助費等最大値テキスト"/>
        <xdr:cNvSpPr txBox="1"/>
      </xdr:nvSpPr>
      <xdr:spPr>
        <a:xfrm>
          <a:off x="16598900" y="566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a:t>
          </a:r>
          <a:endParaRPr kumimoji="1" lang="ja-JP" altLang="en-US" sz="1000" b="1">
            <a:latin typeface="ＭＳ Ｐゴシック"/>
          </a:endParaRPr>
        </a:p>
      </xdr:txBody>
    </xdr:sp>
    <xdr:clientData/>
  </xdr:oneCellAnchor>
  <xdr:twoCellAnchor>
    <xdr:from>
      <xdr:col>23</xdr:col>
      <xdr:colOff>628650</xdr:colOff>
      <xdr:row>34</xdr:row>
      <xdr:rowOff>94996</xdr:rowOff>
    </xdr:from>
    <xdr:to>
      <xdr:col>24</xdr:col>
      <xdr:colOff>120650</xdr:colOff>
      <xdr:row>34</xdr:row>
      <xdr:rowOff>94996</xdr:rowOff>
    </xdr:to>
    <xdr:cxnSp macro="">
      <xdr:nvCxnSpPr>
        <xdr:cNvPr id="301" name="直線コネクタ 300"/>
        <xdr:cNvCxnSpPr/>
      </xdr:nvCxnSpPr>
      <xdr:spPr>
        <a:xfrm>
          <a:off x="16421100" y="592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35560</xdr:rowOff>
    </xdr:from>
    <xdr:to>
      <xdr:col>24</xdr:col>
      <xdr:colOff>31750</xdr:colOff>
      <xdr:row>36</xdr:row>
      <xdr:rowOff>127000</xdr:rowOff>
    </xdr:to>
    <xdr:cxnSp macro="">
      <xdr:nvCxnSpPr>
        <xdr:cNvPr id="302" name="直線コネクタ 301"/>
        <xdr:cNvCxnSpPr/>
      </xdr:nvCxnSpPr>
      <xdr:spPr>
        <a:xfrm>
          <a:off x="15671800" y="620776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52849</xdr:rowOff>
    </xdr:from>
    <xdr:ext cx="762000" cy="259045"/>
    <xdr:sp macro="" textlink="">
      <xdr:nvSpPr>
        <xdr:cNvPr id="303" name="補助費等平均値テキスト"/>
        <xdr:cNvSpPr txBox="1"/>
      </xdr:nvSpPr>
      <xdr:spPr>
        <a:xfrm>
          <a:off x="16598900" y="6225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80772</xdr:rowOff>
    </xdr:from>
    <xdr:to>
      <xdr:col>24</xdr:col>
      <xdr:colOff>82550</xdr:colOff>
      <xdr:row>37</xdr:row>
      <xdr:rowOff>10922</xdr:rowOff>
    </xdr:to>
    <xdr:sp macro="" textlink="">
      <xdr:nvSpPr>
        <xdr:cNvPr id="304" name="フローチャート : 判断 303"/>
        <xdr:cNvSpPr/>
      </xdr:nvSpPr>
      <xdr:spPr>
        <a:xfrm>
          <a:off x="164592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35560</xdr:rowOff>
    </xdr:from>
    <xdr:to>
      <xdr:col>22</xdr:col>
      <xdr:colOff>565150</xdr:colOff>
      <xdr:row>36</xdr:row>
      <xdr:rowOff>49276</xdr:rowOff>
    </xdr:to>
    <xdr:cxnSp macro="">
      <xdr:nvCxnSpPr>
        <xdr:cNvPr id="305" name="直線コネクタ 304"/>
        <xdr:cNvCxnSpPr/>
      </xdr:nvCxnSpPr>
      <xdr:spPr>
        <a:xfrm flipV="1">
          <a:off x="14782800" y="620776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76200</xdr:rowOff>
    </xdr:from>
    <xdr:to>
      <xdr:col>22</xdr:col>
      <xdr:colOff>615950</xdr:colOff>
      <xdr:row>37</xdr:row>
      <xdr:rowOff>6350</xdr:rowOff>
    </xdr:to>
    <xdr:sp macro="" textlink="">
      <xdr:nvSpPr>
        <xdr:cNvPr id="306" name="フローチャート : 判断 305"/>
        <xdr:cNvSpPr/>
      </xdr:nvSpPr>
      <xdr:spPr>
        <a:xfrm>
          <a:off x="15621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162577</xdr:rowOff>
    </xdr:from>
    <xdr:ext cx="736600" cy="259045"/>
    <xdr:sp macro="" textlink="">
      <xdr:nvSpPr>
        <xdr:cNvPr id="307" name="テキスト ボックス 306"/>
        <xdr:cNvSpPr txBox="1"/>
      </xdr:nvSpPr>
      <xdr:spPr>
        <a:xfrm>
          <a:off x="15290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147574</xdr:rowOff>
    </xdr:from>
    <xdr:to>
      <xdr:col>21</xdr:col>
      <xdr:colOff>361950</xdr:colOff>
      <xdr:row>36</xdr:row>
      <xdr:rowOff>49276</xdr:rowOff>
    </xdr:to>
    <xdr:cxnSp macro="">
      <xdr:nvCxnSpPr>
        <xdr:cNvPr id="308" name="直線コネクタ 307"/>
        <xdr:cNvCxnSpPr/>
      </xdr:nvCxnSpPr>
      <xdr:spPr>
        <a:xfrm>
          <a:off x="13893800" y="614832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89916</xdr:rowOff>
    </xdr:from>
    <xdr:to>
      <xdr:col>21</xdr:col>
      <xdr:colOff>412750</xdr:colOff>
      <xdr:row>37</xdr:row>
      <xdr:rowOff>20066</xdr:rowOff>
    </xdr:to>
    <xdr:sp macro="" textlink="">
      <xdr:nvSpPr>
        <xdr:cNvPr id="309" name="フローチャート : 判断 308"/>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4843</xdr:rowOff>
    </xdr:from>
    <xdr:ext cx="762000" cy="259045"/>
    <xdr:sp macro="" textlink="">
      <xdr:nvSpPr>
        <xdr:cNvPr id="310" name="テキスト ボックス 309"/>
        <xdr:cNvSpPr txBox="1"/>
      </xdr:nvSpPr>
      <xdr:spPr>
        <a:xfrm>
          <a:off x="14401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97282</xdr:rowOff>
    </xdr:from>
    <xdr:to>
      <xdr:col>20</xdr:col>
      <xdr:colOff>158750</xdr:colOff>
      <xdr:row>35</xdr:row>
      <xdr:rowOff>147574</xdr:rowOff>
    </xdr:to>
    <xdr:cxnSp macro="">
      <xdr:nvCxnSpPr>
        <xdr:cNvPr id="311" name="直線コネクタ 310"/>
        <xdr:cNvCxnSpPr/>
      </xdr:nvCxnSpPr>
      <xdr:spPr>
        <a:xfrm>
          <a:off x="13004800" y="609803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57912</xdr:rowOff>
    </xdr:from>
    <xdr:to>
      <xdr:col>20</xdr:col>
      <xdr:colOff>209550</xdr:colOff>
      <xdr:row>36</xdr:row>
      <xdr:rowOff>159512</xdr:rowOff>
    </xdr:to>
    <xdr:sp macro="" textlink="">
      <xdr:nvSpPr>
        <xdr:cNvPr id="312" name="フローチャート : 判断 311"/>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144289</xdr:rowOff>
    </xdr:from>
    <xdr:ext cx="762000" cy="259045"/>
    <xdr:sp macro="" textlink="">
      <xdr:nvSpPr>
        <xdr:cNvPr id="313" name="テキスト ボックス 312"/>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53340</xdr:rowOff>
    </xdr:from>
    <xdr:to>
      <xdr:col>19</xdr:col>
      <xdr:colOff>6350</xdr:colOff>
      <xdr:row>36</xdr:row>
      <xdr:rowOff>154940</xdr:rowOff>
    </xdr:to>
    <xdr:sp macro="" textlink="">
      <xdr:nvSpPr>
        <xdr:cNvPr id="314" name="フローチャート : 判断 313"/>
        <xdr:cNvSpPr/>
      </xdr:nvSpPr>
      <xdr:spPr>
        <a:xfrm>
          <a:off x="12954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139717</xdr:rowOff>
    </xdr:from>
    <xdr:ext cx="762000" cy="259045"/>
    <xdr:sp macro="" textlink="">
      <xdr:nvSpPr>
        <xdr:cNvPr id="315" name="テキスト ボックス 314"/>
        <xdr:cNvSpPr txBox="1"/>
      </xdr:nvSpPr>
      <xdr:spPr>
        <a:xfrm>
          <a:off x="12623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76200</xdr:rowOff>
    </xdr:from>
    <xdr:to>
      <xdr:col>24</xdr:col>
      <xdr:colOff>82550</xdr:colOff>
      <xdr:row>37</xdr:row>
      <xdr:rowOff>6350</xdr:rowOff>
    </xdr:to>
    <xdr:sp macro="" textlink="">
      <xdr:nvSpPr>
        <xdr:cNvPr id="321" name="円/楕円 320"/>
        <xdr:cNvSpPr/>
      </xdr:nvSpPr>
      <xdr:spPr>
        <a:xfrm>
          <a:off x="16459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92727</xdr:rowOff>
    </xdr:from>
    <xdr:ext cx="762000" cy="259045"/>
    <xdr:sp macro="" textlink="">
      <xdr:nvSpPr>
        <xdr:cNvPr id="322" name="補助費等該当値テキスト"/>
        <xdr:cNvSpPr txBox="1"/>
      </xdr:nvSpPr>
      <xdr:spPr>
        <a:xfrm>
          <a:off x="165989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156210</xdr:rowOff>
    </xdr:from>
    <xdr:to>
      <xdr:col>22</xdr:col>
      <xdr:colOff>615950</xdr:colOff>
      <xdr:row>36</xdr:row>
      <xdr:rowOff>86360</xdr:rowOff>
    </xdr:to>
    <xdr:sp macro="" textlink="">
      <xdr:nvSpPr>
        <xdr:cNvPr id="323" name="円/楕円 322"/>
        <xdr:cNvSpPr/>
      </xdr:nvSpPr>
      <xdr:spPr>
        <a:xfrm>
          <a:off x="15621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96537</xdr:rowOff>
    </xdr:from>
    <xdr:ext cx="736600" cy="259045"/>
    <xdr:sp macro="" textlink="">
      <xdr:nvSpPr>
        <xdr:cNvPr id="324" name="テキスト ボックス 323"/>
        <xdr:cNvSpPr txBox="1"/>
      </xdr:nvSpPr>
      <xdr:spPr>
        <a:xfrm>
          <a:off x="15290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169926</xdr:rowOff>
    </xdr:from>
    <xdr:to>
      <xdr:col>21</xdr:col>
      <xdr:colOff>412750</xdr:colOff>
      <xdr:row>36</xdr:row>
      <xdr:rowOff>100076</xdr:rowOff>
    </xdr:to>
    <xdr:sp macro="" textlink="">
      <xdr:nvSpPr>
        <xdr:cNvPr id="325" name="円/楕円 324"/>
        <xdr:cNvSpPr/>
      </xdr:nvSpPr>
      <xdr:spPr>
        <a:xfrm>
          <a:off x="14732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110253</xdr:rowOff>
    </xdr:from>
    <xdr:ext cx="762000" cy="259045"/>
    <xdr:sp macro="" textlink="">
      <xdr:nvSpPr>
        <xdr:cNvPr id="326" name="テキスト ボックス 325"/>
        <xdr:cNvSpPr txBox="1"/>
      </xdr:nvSpPr>
      <xdr:spPr>
        <a:xfrm>
          <a:off x="14401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96774</xdr:rowOff>
    </xdr:from>
    <xdr:to>
      <xdr:col>20</xdr:col>
      <xdr:colOff>209550</xdr:colOff>
      <xdr:row>36</xdr:row>
      <xdr:rowOff>26924</xdr:rowOff>
    </xdr:to>
    <xdr:sp macro="" textlink="">
      <xdr:nvSpPr>
        <xdr:cNvPr id="327" name="円/楕円 326"/>
        <xdr:cNvSpPr/>
      </xdr:nvSpPr>
      <xdr:spPr>
        <a:xfrm>
          <a:off x="13843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37101</xdr:rowOff>
    </xdr:from>
    <xdr:ext cx="762000" cy="259045"/>
    <xdr:sp macro="" textlink="">
      <xdr:nvSpPr>
        <xdr:cNvPr id="328" name="テキスト ボックス 327"/>
        <xdr:cNvSpPr txBox="1"/>
      </xdr:nvSpPr>
      <xdr:spPr>
        <a:xfrm>
          <a:off x="13512800" y="586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46482</xdr:rowOff>
    </xdr:from>
    <xdr:to>
      <xdr:col>19</xdr:col>
      <xdr:colOff>6350</xdr:colOff>
      <xdr:row>35</xdr:row>
      <xdr:rowOff>148082</xdr:rowOff>
    </xdr:to>
    <xdr:sp macro="" textlink="">
      <xdr:nvSpPr>
        <xdr:cNvPr id="329" name="円/楕円 328"/>
        <xdr:cNvSpPr/>
      </xdr:nvSpPr>
      <xdr:spPr>
        <a:xfrm>
          <a:off x="12954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158259</xdr:rowOff>
    </xdr:from>
    <xdr:ext cx="762000" cy="259045"/>
    <xdr:sp macro="" textlink="">
      <xdr:nvSpPr>
        <xdr:cNvPr id="330" name="テキスト ボックス 329"/>
        <xdr:cNvSpPr txBox="1"/>
      </xdr:nvSpPr>
      <xdr:spPr>
        <a:xfrm>
          <a:off x="12623800" y="581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44/64</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公債費の比率は</a:t>
          </a:r>
          <a:r>
            <a:rPr kumimoji="1" lang="en-US" altLang="ja-JP" sz="1300">
              <a:latin typeface="ＭＳ Ｐゴシック"/>
            </a:rPr>
            <a:t>18.5</a:t>
          </a:r>
          <a:r>
            <a:rPr kumimoji="1" lang="ja-JP" altLang="en-US" sz="1300">
              <a:latin typeface="ＭＳ Ｐゴシック"/>
            </a:rPr>
            <a:t>％であり、奈良県平均よりは低いものの全国平均を上回っている。平成</a:t>
          </a:r>
          <a:r>
            <a:rPr kumimoji="1" lang="en-US" altLang="ja-JP" sz="1300">
              <a:latin typeface="ＭＳ Ｐゴシック"/>
            </a:rPr>
            <a:t>27</a:t>
          </a:r>
          <a:r>
            <a:rPr kumimoji="1" lang="ja-JP" altLang="en-US" sz="1300">
              <a:latin typeface="ＭＳ Ｐゴシック"/>
            </a:rPr>
            <a:t>～</a:t>
          </a:r>
          <a:r>
            <a:rPr kumimoji="1" lang="en-US" altLang="ja-JP" sz="1300">
              <a:latin typeface="ＭＳ Ｐゴシック"/>
            </a:rPr>
            <a:t>28</a:t>
          </a:r>
          <a:r>
            <a:rPr kumimoji="1" lang="ja-JP" altLang="en-US" sz="1300">
              <a:latin typeface="ＭＳ Ｐゴシック"/>
            </a:rPr>
            <a:t>年度にかけて地方債発行額が増加しており、今後は地方債償還額が増加する見込みであり、起債発行額の抑制に努める。</a:t>
          </a:r>
        </a:p>
      </xdr:txBody>
    </xdr:sp>
    <xdr:clientData/>
  </xdr:twoCellAnchor>
  <xdr:oneCellAnchor>
    <xdr:from>
      <xdr:col>1</xdr:col>
      <xdr:colOff>28575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5" name="直線コネクタ 34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6" name="テキスト ボックス 34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47" name="直線コネクタ 34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48" name="テキスト ボックス 34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49" name="直線コネクタ 34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0" name="テキスト ボックス 34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1" name="直線コネクタ 35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2" name="テキスト ボックス 35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3" name="直線コネクタ 35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4" name="テキスト ボックス 35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5" name="直線コネクタ 35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1270</xdr:rowOff>
    </xdr:from>
    <xdr:to>
      <xdr:col>7</xdr:col>
      <xdr:colOff>15875</xdr:colOff>
      <xdr:row>80</xdr:row>
      <xdr:rowOff>138430</xdr:rowOff>
    </xdr:to>
    <xdr:cxnSp macro="">
      <xdr:nvCxnSpPr>
        <xdr:cNvPr id="357" name="直線コネクタ 356"/>
        <xdr:cNvCxnSpPr/>
      </xdr:nvCxnSpPr>
      <xdr:spPr>
        <a:xfrm flipV="1">
          <a:off x="4826000" y="1251712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110507</xdr:rowOff>
    </xdr:from>
    <xdr:ext cx="762000" cy="259045"/>
    <xdr:sp macro="" textlink="">
      <xdr:nvSpPr>
        <xdr:cNvPr id="358" name="公債費最小値テキスト"/>
        <xdr:cNvSpPr txBox="1"/>
      </xdr:nvSpPr>
      <xdr:spPr>
        <a:xfrm>
          <a:off x="4914900" y="13826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35.3</a:t>
          </a:r>
          <a:endParaRPr kumimoji="1" lang="ja-JP" altLang="en-US" sz="1000" b="1">
            <a:latin typeface="ＭＳ Ｐゴシック"/>
          </a:endParaRPr>
        </a:p>
      </xdr:txBody>
    </xdr:sp>
    <xdr:clientData/>
  </xdr:oneCellAnchor>
  <xdr:twoCellAnchor>
    <xdr:from>
      <xdr:col>6</xdr:col>
      <xdr:colOff>612775</xdr:colOff>
      <xdr:row>80</xdr:row>
      <xdr:rowOff>138430</xdr:rowOff>
    </xdr:from>
    <xdr:to>
      <xdr:col>7</xdr:col>
      <xdr:colOff>104775</xdr:colOff>
      <xdr:row>80</xdr:row>
      <xdr:rowOff>138430</xdr:rowOff>
    </xdr:to>
    <xdr:cxnSp macro="">
      <xdr:nvCxnSpPr>
        <xdr:cNvPr id="359" name="直線コネクタ 358"/>
        <xdr:cNvCxnSpPr/>
      </xdr:nvCxnSpPr>
      <xdr:spPr>
        <a:xfrm>
          <a:off x="4737100" y="13854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87647</xdr:rowOff>
    </xdr:from>
    <xdr:ext cx="762000" cy="259045"/>
    <xdr:sp macro="" textlink="">
      <xdr:nvSpPr>
        <xdr:cNvPr id="360" name="公債費最大値テキスト"/>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a:t>
          </a:r>
          <a:endParaRPr kumimoji="1" lang="ja-JP" altLang="en-US" sz="1000" b="1">
            <a:latin typeface="ＭＳ Ｐゴシック"/>
          </a:endParaRPr>
        </a:p>
      </xdr:txBody>
    </xdr:sp>
    <xdr:clientData/>
  </xdr:oneCellAnchor>
  <xdr:twoCellAnchor>
    <xdr:from>
      <xdr:col>6</xdr:col>
      <xdr:colOff>612775</xdr:colOff>
      <xdr:row>73</xdr:row>
      <xdr:rowOff>1270</xdr:rowOff>
    </xdr:from>
    <xdr:to>
      <xdr:col>7</xdr:col>
      <xdr:colOff>104775</xdr:colOff>
      <xdr:row>73</xdr:row>
      <xdr:rowOff>1270</xdr:rowOff>
    </xdr:to>
    <xdr:cxnSp macro="">
      <xdr:nvCxnSpPr>
        <xdr:cNvPr id="361" name="直線コネクタ 360"/>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115570</xdr:rowOff>
    </xdr:from>
    <xdr:to>
      <xdr:col>7</xdr:col>
      <xdr:colOff>15875</xdr:colOff>
      <xdr:row>77</xdr:row>
      <xdr:rowOff>12700</xdr:rowOff>
    </xdr:to>
    <xdr:cxnSp macro="">
      <xdr:nvCxnSpPr>
        <xdr:cNvPr id="362" name="直線コネクタ 361"/>
        <xdr:cNvCxnSpPr/>
      </xdr:nvCxnSpPr>
      <xdr:spPr>
        <a:xfrm>
          <a:off x="3987800" y="1314577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142257</xdr:rowOff>
    </xdr:from>
    <xdr:ext cx="762000" cy="259045"/>
    <xdr:sp macro="" textlink="">
      <xdr:nvSpPr>
        <xdr:cNvPr id="363" name="公債費平均値テキスト"/>
        <xdr:cNvSpPr txBox="1"/>
      </xdr:nvSpPr>
      <xdr:spPr>
        <a:xfrm>
          <a:off x="4914900" y="13001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125730</xdr:rowOff>
    </xdr:from>
    <xdr:to>
      <xdr:col>7</xdr:col>
      <xdr:colOff>66675</xdr:colOff>
      <xdr:row>77</xdr:row>
      <xdr:rowOff>55880</xdr:rowOff>
    </xdr:to>
    <xdr:sp macro="" textlink="">
      <xdr:nvSpPr>
        <xdr:cNvPr id="364" name="フローチャート : 判断 363"/>
        <xdr:cNvSpPr/>
      </xdr:nvSpPr>
      <xdr:spPr>
        <a:xfrm>
          <a:off x="4775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115570</xdr:rowOff>
    </xdr:from>
    <xdr:to>
      <xdr:col>5</xdr:col>
      <xdr:colOff>549275</xdr:colOff>
      <xdr:row>77</xdr:row>
      <xdr:rowOff>5080</xdr:rowOff>
    </xdr:to>
    <xdr:cxnSp macro="">
      <xdr:nvCxnSpPr>
        <xdr:cNvPr id="365" name="直線コネクタ 364"/>
        <xdr:cNvCxnSpPr/>
      </xdr:nvCxnSpPr>
      <xdr:spPr>
        <a:xfrm flipV="1">
          <a:off x="3098800" y="1314577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26670</xdr:rowOff>
    </xdr:from>
    <xdr:to>
      <xdr:col>5</xdr:col>
      <xdr:colOff>600075</xdr:colOff>
      <xdr:row>76</xdr:row>
      <xdr:rowOff>128270</xdr:rowOff>
    </xdr:to>
    <xdr:sp macro="" textlink="">
      <xdr:nvSpPr>
        <xdr:cNvPr id="366" name="フローチャート : 判断 365"/>
        <xdr:cNvSpPr/>
      </xdr:nvSpPr>
      <xdr:spPr>
        <a:xfrm>
          <a:off x="3937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138447</xdr:rowOff>
    </xdr:from>
    <xdr:ext cx="736600" cy="259045"/>
    <xdr:sp macro="" textlink="">
      <xdr:nvSpPr>
        <xdr:cNvPr id="367" name="テキスト ボックス 366"/>
        <xdr:cNvSpPr txBox="1"/>
      </xdr:nvSpPr>
      <xdr:spPr>
        <a:xfrm>
          <a:off x="3606800" y="12825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165100</xdr:rowOff>
    </xdr:from>
    <xdr:to>
      <xdr:col>4</xdr:col>
      <xdr:colOff>346075</xdr:colOff>
      <xdr:row>77</xdr:row>
      <xdr:rowOff>5080</xdr:rowOff>
    </xdr:to>
    <xdr:cxnSp macro="">
      <xdr:nvCxnSpPr>
        <xdr:cNvPr id="368" name="直線コネクタ 367"/>
        <xdr:cNvCxnSpPr/>
      </xdr:nvCxnSpPr>
      <xdr:spPr>
        <a:xfrm>
          <a:off x="2209800" y="131953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102870</xdr:rowOff>
    </xdr:from>
    <xdr:to>
      <xdr:col>4</xdr:col>
      <xdr:colOff>396875</xdr:colOff>
      <xdr:row>77</xdr:row>
      <xdr:rowOff>33020</xdr:rowOff>
    </xdr:to>
    <xdr:sp macro="" textlink="">
      <xdr:nvSpPr>
        <xdr:cNvPr id="369" name="フローチャート : 判断 368"/>
        <xdr:cNvSpPr/>
      </xdr:nvSpPr>
      <xdr:spPr>
        <a:xfrm>
          <a:off x="3048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43197</xdr:rowOff>
    </xdr:from>
    <xdr:ext cx="762000" cy="259045"/>
    <xdr:sp macro="" textlink="">
      <xdr:nvSpPr>
        <xdr:cNvPr id="370" name="テキスト ボックス 369"/>
        <xdr:cNvSpPr txBox="1"/>
      </xdr:nvSpPr>
      <xdr:spPr>
        <a:xfrm>
          <a:off x="2717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165100</xdr:rowOff>
    </xdr:from>
    <xdr:to>
      <xdr:col>3</xdr:col>
      <xdr:colOff>142875</xdr:colOff>
      <xdr:row>77</xdr:row>
      <xdr:rowOff>24130</xdr:rowOff>
    </xdr:to>
    <xdr:cxnSp macro="">
      <xdr:nvCxnSpPr>
        <xdr:cNvPr id="371" name="直線コネクタ 370"/>
        <xdr:cNvCxnSpPr/>
      </xdr:nvCxnSpPr>
      <xdr:spPr>
        <a:xfrm flipV="1">
          <a:off x="1320800" y="131953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102870</xdr:rowOff>
    </xdr:from>
    <xdr:to>
      <xdr:col>3</xdr:col>
      <xdr:colOff>193675</xdr:colOff>
      <xdr:row>77</xdr:row>
      <xdr:rowOff>33020</xdr:rowOff>
    </xdr:to>
    <xdr:sp macro="" textlink="">
      <xdr:nvSpPr>
        <xdr:cNvPr id="372" name="フローチャート : 判断 371"/>
        <xdr:cNvSpPr/>
      </xdr:nvSpPr>
      <xdr:spPr>
        <a:xfrm>
          <a:off x="2159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43197</xdr:rowOff>
    </xdr:from>
    <xdr:ext cx="762000" cy="259045"/>
    <xdr:sp macro="" textlink="">
      <xdr:nvSpPr>
        <xdr:cNvPr id="373" name="テキスト ボックス 372"/>
        <xdr:cNvSpPr txBox="1"/>
      </xdr:nvSpPr>
      <xdr:spPr>
        <a:xfrm>
          <a:off x="1828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129539</xdr:rowOff>
    </xdr:from>
    <xdr:to>
      <xdr:col>1</xdr:col>
      <xdr:colOff>676275</xdr:colOff>
      <xdr:row>77</xdr:row>
      <xdr:rowOff>59689</xdr:rowOff>
    </xdr:to>
    <xdr:sp macro="" textlink="">
      <xdr:nvSpPr>
        <xdr:cNvPr id="374" name="フローチャート : 判断 373"/>
        <xdr:cNvSpPr/>
      </xdr:nvSpPr>
      <xdr:spPr>
        <a:xfrm>
          <a:off x="1270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69867</xdr:rowOff>
    </xdr:from>
    <xdr:ext cx="762000" cy="259045"/>
    <xdr:sp macro="" textlink="">
      <xdr:nvSpPr>
        <xdr:cNvPr id="375" name="テキスト ボックス 374"/>
        <xdr:cNvSpPr txBox="1"/>
      </xdr:nvSpPr>
      <xdr:spPr>
        <a:xfrm>
          <a:off x="939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18.4</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6" name="テキスト ボックス 37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7" name="テキスト ボックス 37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8" name="テキスト ボックス 37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9" name="テキスト ボックス 37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0" name="テキスト ボックス 37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76</xdr:row>
      <xdr:rowOff>133350</xdr:rowOff>
    </xdr:from>
    <xdr:to>
      <xdr:col>7</xdr:col>
      <xdr:colOff>66675</xdr:colOff>
      <xdr:row>77</xdr:row>
      <xdr:rowOff>63500</xdr:rowOff>
    </xdr:to>
    <xdr:sp macro="" textlink="">
      <xdr:nvSpPr>
        <xdr:cNvPr id="381" name="円/楕円 380"/>
        <xdr:cNvSpPr/>
      </xdr:nvSpPr>
      <xdr:spPr>
        <a:xfrm>
          <a:off x="47752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76</xdr:row>
      <xdr:rowOff>105427</xdr:rowOff>
    </xdr:from>
    <xdr:ext cx="762000" cy="259045"/>
    <xdr:sp macro="" textlink="">
      <xdr:nvSpPr>
        <xdr:cNvPr id="382" name="公債費該当値テキスト"/>
        <xdr:cNvSpPr txBox="1"/>
      </xdr:nvSpPr>
      <xdr:spPr>
        <a:xfrm>
          <a:off x="4914900" y="1313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18.5</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64770</xdr:rowOff>
    </xdr:from>
    <xdr:to>
      <xdr:col>5</xdr:col>
      <xdr:colOff>600075</xdr:colOff>
      <xdr:row>76</xdr:row>
      <xdr:rowOff>166370</xdr:rowOff>
    </xdr:to>
    <xdr:sp macro="" textlink="">
      <xdr:nvSpPr>
        <xdr:cNvPr id="383" name="円/楕円 382"/>
        <xdr:cNvSpPr/>
      </xdr:nvSpPr>
      <xdr:spPr>
        <a:xfrm>
          <a:off x="3937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151147</xdr:rowOff>
    </xdr:from>
    <xdr:ext cx="736600" cy="259045"/>
    <xdr:sp macro="" textlink="">
      <xdr:nvSpPr>
        <xdr:cNvPr id="384" name="テキスト ボックス 383"/>
        <xdr:cNvSpPr txBox="1"/>
      </xdr:nvSpPr>
      <xdr:spPr>
        <a:xfrm>
          <a:off x="3606800" y="13181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125730</xdr:rowOff>
    </xdr:from>
    <xdr:to>
      <xdr:col>4</xdr:col>
      <xdr:colOff>396875</xdr:colOff>
      <xdr:row>77</xdr:row>
      <xdr:rowOff>55880</xdr:rowOff>
    </xdr:to>
    <xdr:sp macro="" textlink="">
      <xdr:nvSpPr>
        <xdr:cNvPr id="385" name="円/楕円 384"/>
        <xdr:cNvSpPr/>
      </xdr:nvSpPr>
      <xdr:spPr>
        <a:xfrm>
          <a:off x="30480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40657</xdr:rowOff>
    </xdr:from>
    <xdr:ext cx="762000" cy="259045"/>
    <xdr:sp macro="" textlink="">
      <xdr:nvSpPr>
        <xdr:cNvPr id="386" name="テキスト ボックス 385"/>
        <xdr:cNvSpPr txBox="1"/>
      </xdr:nvSpPr>
      <xdr:spPr>
        <a:xfrm>
          <a:off x="27178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114300</xdr:rowOff>
    </xdr:from>
    <xdr:to>
      <xdr:col>3</xdr:col>
      <xdr:colOff>193675</xdr:colOff>
      <xdr:row>77</xdr:row>
      <xdr:rowOff>44450</xdr:rowOff>
    </xdr:to>
    <xdr:sp macro="" textlink="">
      <xdr:nvSpPr>
        <xdr:cNvPr id="387" name="円/楕円 386"/>
        <xdr:cNvSpPr/>
      </xdr:nvSpPr>
      <xdr:spPr>
        <a:xfrm>
          <a:off x="2159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29227</xdr:rowOff>
    </xdr:from>
    <xdr:ext cx="762000" cy="259045"/>
    <xdr:sp macro="" textlink="">
      <xdr:nvSpPr>
        <xdr:cNvPr id="388" name="テキスト ボックス 387"/>
        <xdr:cNvSpPr txBox="1"/>
      </xdr:nvSpPr>
      <xdr:spPr>
        <a:xfrm>
          <a:off x="1828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144780</xdr:rowOff>
    </xdr:from>
    <xdr:to>
      <xdr:col>1</xdr:col>
      <xdr:colOff>676275</xdr:colOff>
      <xdr:row>77</xdr:row>
      <xdr:rowOff>74930</xdr:rowOff>
    </xdr:to>
    <xdr:sp macro="" textlink="">
      <xdr:nvSpPr>
        <xdr:cNvPr id="389" name="円/楕円 388"/>
        <xdr:cNvSpPr/>
      </xdr:nvSpPr>
      <xdr:spPr>
        <a:xfrm>
          <a:off x="1270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59707</xdr:rowOff>
    </xdr:from>
    <xdr:ext cx="762000" cy="259045"/>
    <xdr:sp macro="" textlink="">
      <xdr:nvSpPr>
        <xdr:cNvPr id="390" name="テキスト ボックス 389"/>
        <xdr:cNvSpPr txBox="1"/>
      </xdr:nvSpPr>
      <xdr:spPr>
        <a:xfrm>
          <a:off x="939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18.8</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1" name="正方形/長方形 39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2" name="正方形/長方形 39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3" name="正方形/長方形 39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43/64</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4" name="正方形/長方形 39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5" name="正方形/長方形 39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6" name="正方形/長方形 39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7" name="正方形/長方形 39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8" name="正方形/長方形 39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9" name="正方形/長方形 39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0" name="正方形/長方形 39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1" name="テキスト ボックス 40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公債費以外の比率は、</a:t>
          </a:r>
          <a:r>
            <a:rPr kumimoji="1" lang="en-US" altLang="ja-JP" sz="1300">
              <a:latin typeface="ＭＳ Ｐゴシック"/>
            </a:rPr>
            <a:t>60</a:t>
          </a:r>
          <a:r>
            <a:rPr kumimoji="1" lang="ja-JP" altLang="en-US" sz="1300">
              <a:latin typeface="ＭＳ Ｐゴシック"/>
            </a:rPr>
            <a:t>～</a:t>
          </a:r>
          <a:r>
            <a:rPr kumimoji="1" lang="en-US" altLang="ja-JP" sz="1300">
              <a:latin typeface="ＭＳ Ｐゴシック"/>
            </a:rPr>
            <a:t>70</a:t>
          </a:r>
          <a:r>
            <a:rPr kumimoji="1" lang="ja-JP" altLang="en-US" sz="1300">
              <a:latin typeface="ＭＳ Ｐゴシック"/>
            </a:rPr>
            <a:t>％台を推移しており、全国平均・奈良県平均をやや下回っている。</a:t>
          </a:r>
        </a:p>
      </xdr:txBody>
    </xdr:sp>
    <xdr:clientData/>
  </xdr:twoCellAnchor>
  <xdr:oneCellAnchor>
    <xdr:from>
      <xdr:col>18</xdr:col>
      <xdr:colOff>44450</xdr:colOff>
      <xdr:row>69</xdr:row>
      <xdr:rowOff>107950</xdr:rowOff>
    </xdr:from>
    <xdr:ext cx="298543" cy="225703"/>
    <xdr:sp macro="" textlink="">
      <xdr:nvSpPr>
        <xdr:cNvPr id="402" name="テキスト ボックス 40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3" name="直線コネクタ 40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4" name="テキスト ボックス 40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82</xdr:row>
      <xdr:rowOff>29029</xdr:rowOff>
    </xdr:from>
    <xdr:to>
      <xdr:col>24</xdr:col>
      <xdr:colOff>590550</xdr:colOff>
      <xdr:row>82</xdr:row>
      <xdr:rowOff>29029</xdr:rowOff>
    </xdr:to>
    <xdr:cxnSp macro="">
      <xdr:nvCxnSpPr>
        <xdr:cNvPr id="405" name="直線コネクタ 404"/>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58256</xdr:rowOff>
    </xdr:from>
    <xdr:ext cx="508000" cy="259045"/>
    <xdr:sp macro="" textlink="">
      <xdr:nvSpPr>
        <xdr:cNvPr id="406" name="テキスト ボックス 405"/>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80</xdr:row>
      <xdr:rowOff>45357</xdr:rowOff>
    </xdr:from>
    <xdr:to>
      <xdr:col>24</xdr:col>
      <xdr:colOff>590550</xdr:colOff>
      <xdr:row>80</xdr:row>
      <xdr:rowOff>45357</xdr:rowOff>
    </xdr:to>
    <xdr:cxnSp macro="">
      <xdr:nvCxnSpPr>
        <xdr:cNvPr id="407" name="直線コネクタ 406"/>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74584</xdr:rowOff>
    </xdr:from>
    <xdr:ext cx="508000" cy="259045"/>
    <xdr:sp macro="" textlink="">
      <xdr:nvSpPr>
        <xdr:cNvPr id="408" name="テキスト ボックス 407"/>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61686</xdr:rowOff>
    </xdr:from>
    <xdr:to>
      <xdr:col>24</xdr:col>
      <xdr:colOff>590550</xdr:colOff>
      <xdr:row>78</xdr:row>
      <xdr:rowOff>61686</xdr:rowOff>
    </xdr:to>
    <xdr:cxnSp macro="">
      <xdr:nvCxnSpPr>
        <xdr:cNvPr id="409" name="直線コネクタ 408"/>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90913</xdr:rowOff>
    </xdr:from>
    <xdr:ext cx="508000" cy="259045"/>
    <xdr:sp macro="" textlink="">
      <xdr:nvSpPr>
        <xdr:cNvPr id="410" name="テキスト ボックス 409"/>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78014</xdr:rowOff>
    </xdr:from>
    <xdr:to>
      <xdr:col>24</xdr:col>
      <xdr:colOff>590550</xdr:colOff>
      <xdr:row>76</xdr:row>
      <xdr:rowOff>78014</xdr:rowOff>
    </xdr:to>
    <xdr:cxnSp macro="">
      <xdr:nvCxnSpPr>
        <xdr:cNvPr id="411" name="直線コネクタ 410"/>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107241</xdr:rowOff>
    </xdr:from>
    <xdr:ext cx="508000" cy="259045"/>
    <xdr:sp macro="" textlink="">
      <xdr:nvSpPr>
        <xdr:cNvPr id="412" name="テキスト ボックス 411"/>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74</xdr:row>
      <xdr:rowOff>94343</xdr:rowOff>
    </xdr:from>
    <xdr:to>
      <xdr:col>24</xdr:col>
      <xdr:colOff>590550</xdr:colOff>
      <xdr:row>74</xdr:row>
      <xdr:rowOff>94343</xdr:rowOff>
    </xdr:to>
    <xdr:cxnSp macro="">
      <xdr:nvCxnSpPr>
        <xdr:cNvPr id="413" name="直線コネクタ 412"/>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123570</xdr:rowOff>
    </xdr:from>
    <xdr:ext cx="508000" cy="259045"/>
    <xdr:sp macro="" textlink="">
      <xdr:nvSpPr>
        <xdr:cNvPr id="414" name="テキスト ボックス 413"/>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72</xdr:row>
      <xdr:rowOff>110672</xdr:rowOff>
    </xdr:from>
    <xdr:to>
      <xdr:col>24</xdr:col>
      <xdr:colOff>590550</xdr:colOff>
      <xdr:row>72</xdr:row>
      <xdr:rowOff>110672</xdr:rowOff>
    </xdr:to>
    <xdr:cxnSp macro="">
      <xdr:nvCxnSpPr>
        <xdr:cNvPr id="415" name="直線コネクタ 414"/>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71</xdr:row>
      <xdr:rowOff>139899</xdr:rowOff>
    </xdr:from>
    <xdr:ext cx="508000" cy="259045"/>
    <xdr:sp macro="" textlink="">
      <xdr:nvSpPr>
        <xdr:cNvPr id="416" name="テキスト ボックス 415"/>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4535</xdr:rowOff>
    </xdr:from>
    <xdr:to>
      <xdr:col>24</xdr:col>
      <xdr:colOff>31750</xdr:colOff>
      <xdr:row>81</xdr:row>
      <xdr:rowOff>66584</xdr:rowOff>
    </xdr:to>
    <xdr:cxnSp macro="">
      <xdr:nvCxnSpPr>
        <xdr:cNvPr id="420" name="直線コネクタ 419"/>
        <xdr:cNvCxnSpPr/>
      </xdr:nvCxnSpPr>
      <xdr:spPr>
        <a:xfrm flipV="1">
          <a:off x="16510000" y="12520385"/>
          <a:ext cx="0" cy="1433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38661</xdr:rowOff>
    </xdr:from>
    <xdr:ext cx="762000" cy="259045"/>
    <xdr:sp macro="" textlink="">
      <xdr:nvSpPr>
        <xdr:cNvPr id="421" name="公債費以外最小値テキスト"/>
        <xdr:cNvSpPr txBox="1"/>
      </xdr:nvSpPr>
      <xdr:spPr>
        <a:xfrm>
          <a:off x="16598900" y="13926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85.9</a:t>
          </a:r>
          <a:endParaRPr kumimoji="1" lang="ja-JP" altLang="en-US" sz="1000" b="1">
            <a:latin typeface="ＭＳ Ｐゴシック"/>
          </a:endParaRPr>
        </a:p>
      </xdr:txBody>
    </xdr:sp>
    <xdr:clientData/>
  </xdr:oneCellAnchor>
  <xdr:twoCellAnchor>
    <xdr:from>
      <xdr:col>23</xdr:col>
      <xdr:colOff>628650</xdr:colOff>
      <xdr:row>81</xdr:row>
      <xdr:rowOff>66584</xdr:rowOff>
    </xdr:from>
    <xdr:to>
      <xdr:col>24</xdr:col>
      <xdr:colOff>120650</xdr:colOff>
      <xdr:row>81</xdr:row>
      <xdr:rowOff>66584</xdr:rowOff>
    </xdr:to>
    <xdr:cxnSp macro="">
      <xdr:nvCxnSpPr>
        <xdr:cNvPr id="422" name="直線コネクタ 421"/>
        <xdr:cNvCxnSpPr/>
      </xdr:nvCxnSpPr>
      <xdr:spPr>
        <a:xfrm>
          <a:off x="16421100" y="13954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90912</xdr:rowOff>
    </xdr:from>
    <xdr:ext cx="762000" cy="259045"/>
    <xdr:sp macro="" textlink="">
      <xdr:nvSpPr>
        <xdr:cNvPr id="423" name="公債費以外最大値テキスト"/>
        <xdr:cNvSpPr txBox="1"/>
      </xdr:nvSpPr>
      <xdr:spPr>
        <a:xfrm>
          <a:off x="16598900" y="1226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42.0</a:t>
          </a:r>
          <a:endParaRPr kumimoji="1" lang="ja-JP" altLang="en-US" sz="1000" b="1">
            <a:latin typeface="ＭＳ Ｐゴシック"/>
          </a:endParaRPr>
        </a:p>
      </xdr:txBody>
    </xdr:sp>
    <xdr:clientData/>
  </xdr:oneCellAnchor>
  <xdr:twoCellAnchor>
    <xdr:from>
      <xdr:col>23</xdr:col>
      <xdr:colOff>628650</xdr:colOff>
      <xdr:row>73</xdr:row>
      <xdr:rowOff>4535</xdr:rowOff>
    </xdr:from>
    <xdr:to>
      <xdr:col>24</xdr:col>
      <xdr:colOff>120650</xdr:colOff>
      <xdr:row>73</xdr:row>
      <xdr:rowOff>4535</xdr:rowOff>
    </xdr:to>
    <xdr:cxnSp macro="">
      <xdr:nvCxnSpPr>
        <xdr:cNvPr id="424" name="直線コネクタ 423"/>
        <xdr:cNvCxnSpPr/>
      </xdr:nvCxnSpPr>
      <xdr:spPr>
        <a:xfrm>
          <a:off x="16421100" y="12520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118836</xdr:rowOff>
    </xdr:from>
    <xdr:to>
      <xdr:col>24</xdr:col>
      <xdr:colOff>31750</xdr:colOff>
      <xdr:row>78</xdr:row>
      <xdr:rowOff>104139</xdr:rowOff>
    </xdr:to>
    <xdr:cxnSp macro="">
      <xdr:nvCxnSpPr>
        <xdr:cNvPr id="425" name="直線コネクタ 424"/>
        <xdr:cNvCxnSpPr/>
      </xdr:nvCxnSpPr>
      <xdr:spPr>
        <a:xfrm>
          <a:off x="15671800" y="13320486"/>
          <a:ext cx="838200" cy="156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94359</xdr:rowOff>
    </xdr:from>
    <xdr:ext cx="762000" cy="259045"/>
    <xdr:sp macro="" textlink="">
      <xdr:nvSpPr>
        <xdr:cNvPr id="426" name="公債費以外平均値テキスト"/>
        <xdr:cNvSpPr txBox="1"/>
      </xdr:nvSpPr>
      <xdr:spPr>
        <a:xfrm>
          <a:off x="16598900" y="131245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66.8</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77832</xdr:rowOff>
    </xdr:from>
    <xdr:to>
      <xdr:col>24</xdr:col>
      <xdr:colOff>82550</xdr:colOff>
      <xdr:row>78</xdr:row>
      <xdr:rowOff>7982</xdr:rowOff>
    </xdr:to>
    <xdr:sp macro="" textlink="">
      <xdr:nvSpPr>
        <xdr:cNvPr id="427" name="フローチャート : 判断 426"/>
        <xdr:cNvSpPr/>
      </xdr:nvSpPr>
      <xdr:spPr>
        <a:xfrm>
          <a:off x="164592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118836</xdr:rowOff>
    </xdr:from>
    <xdr:to>
      <xdr:col>22</xdr:col>
      <xdr:colOff>565150</xdr:colOff>
      <xdr:row>78</xdr:row>
      <xdr:rowOff>104139</xdr:rowOff>
    </xdr:to>
    <xdr:cxnSp macro="">
      <xdr:nvCxnSpPr>
        <xdr:cNvPr id="428" name="直線コネクタ 427"/>
        <xdr:cNvCxnSpPr/>
      </xdr:nvCxnSpPr>
      <xdr:spPr>
        <a:xfrm flipV="1">
          <a:off x="14782800" y="13320486"/>
          <a:ext cx="889000" cy="156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144780</xdr:rowOff>
    </xdr:from>
    <xdr:to>
      <xdr:col>22</xdr:col>
      <xdr:colOff>615950</xdr:colOff>
      <xdr:row>77</xdr:row>
      <xdr:rowOff>74930</xdr:rowOff>
    </xdr:to>
    <xdr:sp macro="" textlink="">
      <xdr:nvSpPr>
        <xdr:cNvPr id="429" name="フローチャート : 判断 428"/>
        <xdr:cNvSpPr/>
      </xdr:nvSpPr>
      <xdr:spPr>
        <a:xfrm>
          <a:off x="15621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85107</xdr:rowOff>
    </xdr:from>
    <xdr:ext cx="736600" cy="259045"/>
    <xdr:sp macro="" textlink="">
      <xdr:nvSpPr>
        <xdr:cNvPr id="430" name="テキスト ボックス 429"/>
        <xdr:cNvSpPr txBox="1"/>
      </xdr:nvSpPr>
      <xdr:spPr>
        <a:xfrm>
          <a:off x="15290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63.6</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53521</xdr:rowOff>
    </xdr:from>
    <xdr:to>
      <xdr:col>21</xdr:col>
      <xdr:colOff>361950</xdr:colOff>
      <xdr:row>78</xdr:row>
      <xdr:rowOff>104139</xdr:rowOff>
    </xdr:to>
    <xdr:cxnSp macro="">
      <xdr:nvCxnSpPr>
        <xdr:cNvPr id="431" name="直線コネクタ 430"/>
        <xdr:cNvCxnSpPr/>
      </xdr:nvCxnSpPr>
      <xdr:spPr>
        <a:xfrm>
          <a:off x="13893800" y="13255171"/>
          <a:ext cx="889000" cy="22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61505</xdr:rowOff>
    </xdr:from>
    <xdr:to>
      <xdr:col>21</xdr:col>
      <xdr:colOff>412750</xdr:colOff>
      <xdr:row>77</xdr:row>
      <xdr:rowOff>163105</xdr:rowOff>
    </xdr:to>
    <xdr:sp macro="" textlink="">
      <xdr:nvSpPr>
        <xdr:cNvPr id="432" name="フローチャート : 判断 431"/>
        <xdr:cNvSpPr/>
      </xdr:nvSpPr>
      <xdr:spPr>
        <a:xfrm>
          <a:off x="14732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1832</xdr:rowOff>
    </xdr:from>
    <xdr:ext cx="762000" cy="259045"/>
    <xdr:sp macro="" textlink="">
      <xdr:nvSpPr>
        <xdr:cNvPr id="433" name="テキスト ボックス 432"/>
        <xdr:cNvSpPr txBox="1"/>
      </xdr:nvSpPr>
      <xdr:spPr>
        <a:xfrm>
          <a:off x="14401800" y="1303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66.3</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7801</xdr:rowOff>
    </xdr:from>
    <xdr:to>
      <xdr:col>20</xdr:col>
      <xdr:colOff>158750</xdr:colOff>
      <xdr:row>77</xdr:row>
      <xdr:rowOff>53521</xdr:rowOff>
    </xdr:to>
    <xdr:cxnSp macro="">
      <xdr:nvCxnSpPr>
        <xdr:cNvPr id="434" name="直線コネクタ 433"/>
        <xdr:cNvCxnSpPr/>
      </xdr:nvCxnSpPr>
      <xdr:spPr>
        <a:xfrm>
          <a:off x="13004800" y="13209451"/>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112123</xdr:rowOff>
    </xdr:from>
    <xdr:to>
      <xdr:col>20</xdr:col>
      <xdr:colOff>209550</xdr:colOff>
      <xdr:row>77</xdr:row>
      <xdr:rowOff>42273</xdr:rowOff>
    </xdr:to>
    <xdr:sp macro="" textlink="">
      <xdr:nvSpPr>
        <xdr:cNvPr id="435" name="フローチャート : 判断 434"/>
        <xdr:cNvSpPr/>
      </xdr:nvSpPr>
      <xdr:spPr>
        <a:xfrm>
          <a:off x="13843000" y="1314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52450</xdr:rowOff>
    </xdr:from>
    <xdr:ext cx="762000" cy="259045"/>
    <xdr:sp macro="" textlink="">
      <xdr:nvSpPr>
        <xdr:cNvPr id="436" name="テキスト ボックス 435"/>
        <xdr:cNvSpPr txBox="1"/>
      </xdr:nvSpPr>
      <xdr:spPr>
        <a:xfrm>
          <a:off x="13512800" y="12911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62.6</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102326</xdr:rowOff>
    </xdr:from>
    <xdr:to>
      <xdr:col>19</xdr:col>
      <xdr:colOff>6350</xdr:colOff>
      <xdr:row>77</xdr:row>
      <xdr:rowOff>32476</xdr:rowOff>
    </xdr:to>
    <xdr:sp macro="" textlink="">
      <xdr:nvSpPr>
        <xdr:cNvPr id="437" name="フローチャート : 判断 436"/>
        <xdr:cNvSpPr/>
      </xdr:nvSpPr>
      <xdr:spPr>
        <a:xfrm>
          <a:off x="12954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42653</xdr:rowOff>
    </xdr:from>
    <xdr:ext cx="762000" cy="259045"/>
    <xdr:sp macro="" textlink="">
      <xdr:nvSpPr>
        <xdr:cNvPr id="438" name="テキスト ボックス 437"/>
        <xdr:cNvSpPr txBox="1"/>
      </xdr:nvSpPr>
      <xdr:spPr>
        <a:xfrm>
          <a:off x="12623800" y="1290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78</xdr:row>
      <xdr:rowOff>53339</xdr:rowOff>
    </xdr:from>
    <xdr:to>
      <xdr:col>24</xdr:col>
      <xdr:colOff>82550</xdr:colOff>
      <xdr:row>78</xdr:row>
      <xdr:rowOff>154939</xdr:rowOff>
    </xdr:to>
    <xdr:sp macro="" textlink="">
      <xdr:nvSpPr>
        <xdr:cNvPr id="444" name="円/楕円 443"/>
        <xdr:cNvSpPr/>
      </xdr:nvSpPr>
      <xdr:spPr>
        <a:xfrm>
          <a:off x="164592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25416</xdr:rowOff>
    </xdr:from>
    <xdr:ext cx="762000" cy="259045"/>
    <xdr:sp macro="" textlink="">
      <xdr:nvSpPr>
        <xdr:cNvPr id="445" name="公債費以外該当値テキスト"/>
        <xdr:cNvSpPr txBox="1"/>
      </xdr:nvSpPr>
      <xdr:spPr>
        <a:xfrm>
          <a:off x="165989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71.3</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68036</xdr:rowOff>
    </xdr:from>
    <xdr:to>
      <xdr:col>22</xdr:col>
      <xdr:colOff>615950</xdr:colOff>
      <xdr:row>77</xdr:row>
      <xdr:rowOff>169636</xdr:rowOff>
    </xdr:to>
    <xdr:sp macro="" textlink="">
      <xdr:nvSpPr>
        <xdr:cNvPr id="446" name="円/楕円 445"/>
        <xdr:cNvSpPr/>
      </xdr:nvSpPr>
      <xdr:spPr>
        <a:xfrm>
          <a:off x="15621000" y="13269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154413</xdr:rowOff>
    </xdr:from>
    <xdr:ext cx="736600" cy="259045"/>
    <xdr:sp macro="" textlink="">
      <xdr:nvSpPr>
        <xdr:cNvPr id="447" name="テキスト ボックス 446"/>
        <xdr:cNvSpPr txBox="1"/>
      </xdr:nvSpPr>
      <xdr:spPr>
        <a:xfrm>
          <a:off x="15290800" y="13356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66.5</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53339</xdr:rowOff>
    </xdr:from>
    <xdr:to>
      <xdr:col>21</xdr:col>
      <xdr:colOff>412750</xdr:colOff>
      <xdr:row>78</xdr:row>
      <xdr:rowOff>154939</xdr:rowOff>
    </xdr:to>
    <xdr:sp macro="" textlink="">
      <xdr:nvSpPr>
        <xdr:cNvPr id="448" name="円/楕円 447"/>
        <xdr:cNvSpPr/>
      </xdr:nvSpPr>
      <xdr:spPr>
        <a:xfrm>
          <a:off x="14732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139716</xdr:rowOff>
    </xdr:from>
    <xdr:ext cx="762000" cy="259045"/>
    <xdr:sp macro="" textlink="">
      <xdr:nvSpPr>
        <xdr:cNvPr id="449" name="テキスト ボックス 448"/>
        <xdr:cNvSpPr txBox="1"/>
      </xdr:nvSpPr>
      <xdr:spPr>
        <a:xfrm>
          <a:off x="14401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71.3</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2721</xdr:rowOff>
    </xdr:from>
    <xdr:to>
      <xdr:col>20</xdr:col>
      <xdr:colOff>209550</xdr:colOff>
      <xdr:row>77</xdr:row>
      <xdr:rowOff>104321</xdr:rowOff>
    </xdr:to>
    <xdr:sp macro="" textlink="">
      <xdr:nvSpPr>
        <xdr:cNvPr id="450" name="円/楕円 449"/>
        <xdr:cNvSpPr/>
      </xdr:nvSpPr>
      <xdr:spPr>
        <a:xfrm>
          <a:off x="13843000" y="1320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89098</xdr:rowOff>
    </xdr:from>
    <xdr:ext cx="762000" cy="259045"/>
    <xdr:sp macro="" textlink="">
      <xdr:nvSpPr>
        <xdr:cNvPr id="451" name="テキスト ボックス 450"/>
        <xdr:cNvSpPr txBox="1"/>
      </xdr:nvSpPr>
      <xdr:spPr>
        <a:xfrm>
          <a:off x="13512800" y="13290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64.5</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128451</xdr:rowOff>
    </xdr:from>
    <xdr:to>
      <xdr:col>19</xdr:col>
      <xdr:colOff>6350</xdr:colOff>
      <xdr:row>77</xdr:row>
      <xdr:rowOff>58601</xdr:rowOff>
    </xdr:to>
    <xdr:sp macro="" textlink="">
      <xdr:nvSpPr>
        <xdr:cNvPr id="452" name="円/楕円 451"/>
        <xdr:cNvSpPr/>
      </xdr:nvSpPr>
      <xdr:spPr>
        <a:xfrm>
          <a:off x="12954000" y="1315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43378</xdr:rowOff>
    </xdr:from>
    <xdr:ext cx="762000" cy="259045"/>
    <xdr:sp macro="" textlink="">
      <xdr:nvSpPr>
        <xdr:cNvPr id="453" name="テキスト ボックス 452"/>
        <xdr:cNvSpPr txBox="1"/>
      </xdr:nvSpPr>
      <xdr:spPr>
        <a:xfrm>
          <a:off x="12623800" y="13245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63.1</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奈良県天川村</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20</xdr:row>
      <xdr:rowOff>133803</xdr:rowOff>
    </xdr:from>
    <xdr:to>
      <xdr:col>5</xdr:col>
      <xdr:colOff>733425</xdr:colOff>
      <xdr:row>20</xdr:row>
      <xdr:rowOff>133803</xdr:rowOff>
    </xdr:to>
    <xdr:cxnSp macro="">
      <xdr:nvCxnSpPr>
        <xdr:cNvPr id="31" name="直線コネクタ 30"/>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2" name="テキスト ボックス 31"/>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3" name="直線コネクタ 32"/>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4" name="テキスト ボックス 33"/>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5" name="直線コネクタ 34"/>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6" name="テキスト ボックス 35"/>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7" name="直線コネクタ 36"/>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8" name="テキスト ボックス 37"/>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39" name="直線コネクタ 38"/>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0" name="テキスト ボックス 39"/>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1" name="直線コネクタ 40"/>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2" name="テキスト ボックス 41"/>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3" name="直線コネクタ 42"/>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4" name="テキスト ボックス 43"/>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5"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107248</xdr:rowOff>
    </xdr:from>
    <xdr:to>
      <xdr:col>4</xdr:col>
      <xdr:colOff>1117600</xdr:colOff>
      <xdr:row>19</xdr:row>
      <xdr:rowOff>151143</xdr:rowOff>
    </xdr:to>
    <xdr:cxnSp macro="">
      <xdr:nvCxnSpPr>
        <xdr:cNvPr id="46" name="直線コネクタ 45"/>
        <xdr:cNvCxnSpPr/>
      </xdr:nvCxnSpPr>
      <xdr:spPr bwMode="auto">
        <a:xfrm flipV="1">
          <a:off x="5651500" y="2040823"/>
          <a:ext cx="0" cy="141549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123220</xdr:rowOff>
    </xdr:from>
    <xdr:ext cx="762000" cy="259045"/>
    <xdr:sp macro="" textlink="">
      <xdr:nvSpPr>
        <xdr:cNvPr id="47" name="人口1人当たり決算額の推移最小値テキスト130"/>
        <xdr:cNvSpPr txBox="1"/>
      </xdr:nvSpPr>
      <xdr:spPr>
        <a:xfrm>
          <a:off x="5740400" y="3428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94,381</a:t>
          </a:r>
          <a:endParaRPr kumimoji="1" lang="ja-JP" altLang="en-US" sz="1000" b="1">
            <a:latin typeface="ＭＳ Ｐゴシック"/>
          </a:endParaRPr>
        </a:p>
      </xdr:txBody>
    </xdr:sp>
    <xdr:clientData/>
  </xdr:oneCellAnchor>
  <xdr:twoCellAnchor>
    <xdr:from>
      <xdr:col>4</xdr:col>
      <xdr:colOff>1028700</xdr:colOff>
      <xdr:row>19</xdr:row>
      <xdr:rowOff>151143</xdr:rowOff>
    </xdr:from>
    <xdr:to>
      <xdr:col>5</xdr:col>
      <xdr:colOff>73025</xdr:colOff>
      <xdr:row>19</xdr:row>
      <xdr:rowOff>151143</xdr:rowOff>
    </xdr:to>
    <xdr:cxnSp macro="">
      <xdr:nvCxnSpPr>
        <xdr:cNvPr id="48" name="直線コネクタ 47"/>
        <xdr:cNvCxnSpPr/>
      </xdr:nvCxnSpPr>
      <xdr:spPr bwMode="auto">
        <a:xfrm>
          <a:off x="5562600" y="34563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22175</xdr:rowOff>
    </xdr:from>
    <xdr:ext cx="762000" cy="259045"/>
    <xdr:sp macro="" textlink="">
      <xdr:nvSpPr>
        <xdr:cNvPr id="49" name="人口1人当たり決算額の推移最大値テキスト130"/>
        <xdr:cNvSpPr txBox="1"/>
      </xdr:nvSpPr>
      <xdr:spPr>
        <a:xfrm>
          <a:off x="5740400" y="1784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961,263</a:t>
          </a:r>
          <a:endParaRPr kumimoji="1" lang="ja-JP" altLang="en-US" sz="1000" b="1">
            <a:latin typeface="ＭＳ Ｐゴシック"/>
          </a:endParaRPr>
        </a:p>
      </xdr:txBody>
    </xdr:sp>
    <xdr:clientData/>
  </xdr:oneCellAnchor>
  <xdr:twoCellAnchor>
    <xdr:from>
      <xdr:col>4</xdr:col>
      <xdr:colOff>1028700</xdr:colOff>
      <xdr:row>11</xdr:row>
      <xdr:rowOff>107248</xdr:rowOff>
    </xdr:from>
    <xdr:to>
      <xdr:col>5</xdr:col>
      <xdr:colOff>73025</xdr:colOff>
      <xdr:row>11</xdr:row>
      <xdr:rowOff>107248</xdr:rowOff>
    </xdr:to>
    <xdr:cxnSp macro="">
      <xdr:nvCxnSpPr>
        <xdr:cNvPr id="50" name="直線コネクタ 49"/>
        <xdr:cNvCxnSpPr/>
      </xdr:nvCxnSpPr>
      <xdr:spPr bwMode="auto">
        <a:xfrm>
          <a:off x="5562600" y="20408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1265</xdr:rowOff>
    </xdr:from>
    <xdr:to>
      <xdr:col>4</xdr:col>
      <xdr:colOff>1117600</xdr:colOff>
      <xdr:row>17</xdr:row>
      <xdr:rowOff>39186</xdr:rowOff>
    </xdr:to>
    <xdr:cxnSp macro="">
      <xdr:nvCxnSpPr>
        <xdr:cNvPr id="51" name="直線コネクタ 50"/>
        <xdr:cNvCxnSpPr/>
      </xdr:nvCxnSpPr>
      <xdr:spPr bwMode="auto">
        <a:xfrm flipV="1">
          <a:off x="5003800" y="2963540"/>
          <a:ext cx="647700" cy="379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139401</xdr:rowOff>
    </xdr:from>
    <xdr:ext cx="762000" cy="259045"/>
    <xdr:sp macro="" textlink="">
      <xdr:nvSpPr>
        <xdr:cNvPr id="52" name="人口1人当たり決算額の推移平均値テキスト130"/>
        <xdr:cNvSpPr txBox="1"/>
      </xdr:nvSpPr>
      <xdr:spPr>
        <a:xfrm>
          <a:off x="5740400" y="31016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263,360</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167324</xdr:rowOff>
    </xdr:from>
    <xdr:to>
      <xdr:col>5</xdr:col>
      <xdr:colOff>34925</xdr:colOff>
      <xdr:row>18</xdr:row>
      <xdr:rowOff>97474</xdr:rowOff>
    </xdr:to>
    <xdr:sp macro="" textlink="">
      <xdr:nvSpPr>
        <xdr:cNvPr id="53" name="フローチャート : 判断 52"/>
        <xdr:cNvSpPr/>
      </xdr:nvSpPr>
      <xdr:spPr bwMode="auto">
        <a:xfrm>
          <a:off x="56007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39186</xdr:rowOff>
    </xdr:from>
    <xdr:to>
      <xdr:col>4</xdr:col>
      <xdr:colOff>469900</xdr:colOff>
      <xdr:row>17</xdr:row>
      <xdr:rowOff>80977</xdr:rowOff>
    </xdr:to>
    <xdr:cxnSp macro="">
      <xdr:nvCxnSpPr>
        <xdr:cNvPr id="54" name="直線コネクタ 53"/>
        <xdr:cNvCxnSpPr/>
      </xdr:nvCxnSpPr>
      <xdr:spPr bwMode="auto">
        <a:xfrm flipV="1">
          <a:off x="4305300" y="3001461"/>
          <a:ext cx="698500" cy="417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18</xdr:row>
      <xdr:rowOff>30819</xdr:rowOff>
    </xdr:from>
    <xdr:to>
      <xdr:col>4</xdr:col>
      <xdr:colOff>520700</xdr:colOff>
      <xdr:row>18</xdr:row>
      <xdr:rowOff>132419</xdr:rowOff>
    </xdr:to>
    <xdr:sp macro="" textlink="">
      <xdr:nvSpPr>
        <xdr:cNvPr id="55" name="フローチャート : 判断 54"/>
        <xdr:cNvSpPr/>
      </xdr:nvSpPr>
      <xdr:spPr bwMode="auto">
        <a:xfrm>
          <a:off x="4953000" y="316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117196</xdr:rowOff>
    </xdr:from>
    <xdr:ext cx="736600" cy="259045"/>
    <xdr:sp macro="" textlink="">
      <xdr:nvSpPr>
        <xdr:cNvPr id="56" name="テキスト ボックス 55"/>
        <xdr:cNvSpPr txBox="1"/>
      </xdr:nvSpPr>
      <xdr:spPr>
        <a:xfrm>
          <a:off x="4622800" y="3250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241,959</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80977</xdr:rowOff>
    </xdr:from>
    <xdr:to>
      <xdr:col>3</xdr:col>
      <xdr:colOff>904875</xdr:colOff>
      <xdr:row>17</xdr:row>
      <xdr:rowOff>93874</xdr:rowOff>
    </xdr:to>
    <xdr:cxnSp macro="">
      <xdr:nvCxnSpPr>
        <xdr:cNvPr id="57" name="直線コネクタ 56"/>
        <xdr:cNvCxnSpPr/>
      </xdr:nvCxnSpPr>
      <xdr:spPr bwMode="auto">
        <a:xfrm flipV="1">
          <a:off x="3606800" y="3043252"/>
          <a:ext cx="698500" cy="128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18</xdr:row>
      <xdr:rowOff>30163</xdr:rowOff>
    </xdr:from>
    <xdr:to>
      <xdr:col>3</xdr:col>
      <xdr:colOff>955675</xdr:colOff>
      <xdr:row>18</xdr:row>
      <xdr:rowOff>131763</xdr:rowOff>
    </xdr:to>
    <xdr:sp macro="" textlink="">
      <xdr:nvSpPr>
        <xdr:cNvPr id="58" name="フローチャート : 判断 57"/>
        <xdr:cNvSpPr/>
      </xdr:nvSpPr>
      <xdr:spPr bwMode="auto">
        <a:xfrm>
          <a:off x="4254500" y="31638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116540</xdr:rowOff>
    </xdr:from>
    <xdr:ext cx="762000" cy="259045"/>
    <xdr:sp macro="" textlink="">
      <xdr:nvSpPr>
        <xdr:cNvPr id="59" name="テキスト ボックス 58"/>
        <xdr:cNvSpPr txBox="1"/>
      </xdr:nvSpPr>
      <xdr:spPr>
        <a:xfrm>
          <a:off x="3924300" y="325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242,361</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93874</xdr:rowOff>
    </xdr:from>
    <xdr:to>
      <xdr:col>3</xdr:col>
      <xdr:colOff>206375</xdr:colOff>
      <xdr:row>17</xdr:row>
      <xdr:rowOff>97384</xdr:rowOff>
    </xdr:to>
    <xdr:cxnSp macro="">
      <xdr:nvCxnSpPr>
        <xdr:cNvPr id="60" name="直線コネクタ 59"/>
        <xdr:cNvCxnSpPr/>
      </xdr:nvCxnSpPr>
      <xdr:spPr bwMode="auto">
        <a:xfrm flipV="1">
          <a:off x="2908300" y="3056149"/>
          <a:ext cx="698500" cy="35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18</xdr:row>
      <xdr:rowOff>45657</xdr:rowOff>
    </xdr:from>
    <xdr:to>
      <xdr:col>3</xdr:col>
      <xdr:colOff>257175</xdr:colOff>
      <xdr:row>18</xdr:row>
      <xdr:rowOff>147257</xdr:rowOff>
    </xdr:to>
    <xdr:sp macro="" textlink="">
      <xdr:nvSpPr>
        <xdr:cNvPr id="61" name="フローチャート : 判断 60"/>
        <xdr:cNvSpPr/>
      </xdr:nvSpPr>
      <xdr:spPr bwMode="auto">
        <a:xfrm>
          <a:off x="3556000" y="31793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132034</xdr:rowOff>
    </xdr:from>
    <xdr:ext cx="762000" cy="259045"/>
    <xdr:sp macro="" textlink="">
      <xdr:nvSpPr>
        <xdr:cNvPr id="62" name="テキスト ボックス 61"/>
        <xdr:cNvSpPr txBox="1"/>
      </xdr:nvSpPr>
      <xdr:spPr>
        <a:xfrm>
          <a:off x="3225800" y="326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232,872</a:t>
          </a:r>
          <a:endParaRPr kumimoji="1" lang="ja-JP" altLang="en-US" sz="1000" b="1">
            <a:solidFill>
              <a:srgbClr val="000080"/>
            </a:solidFill>
            <a:latin typeface="ＭＳ Ｐゴシック"/>
          </a:endParaRPr>
        </a:p>
      </xdr:txBody>
    </xdr:sp>
    <xdr:clientData/>
  </xdr:oneCellAnchor>
  <xdr:twoCellAnchor>
    <xdr:from>
      <xdr:col>2</xdr:col>
      <xdr:colOff>590550</xdr:colOff>
      <xdr:row>18</xdr:row>
      <xdr:rowOff>48178</xdr:rowOff>
    </xdr:from>
    <xdr:to>
      <xdr:col>2</xdr:col>
      <xdr:colOff>692150</xdr:colOff>
      <xdr:row>18</xdr:row>
      <xdr:rowOff>149778</xdr:rowOff>
    </xdr:to>
    <xdr:sp macro="" textlink="">
      <xdr:nvSpPr>
        <xdr:cNvPr id="63" name="フローチャート : 判断 62"/>
        <xdr:cNvSpPr/>
      </xdr:nvSpPr>
      <xdr:spPr bwMode="auto">
        <a:xfrm>
          <a:off x="2857500" y="3181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134555</xdr:rowOff>
    </xdr:from>
    <xdr:ext cx="762000" cy="259045"/>
    <xdr:sp macro="" textlink="">
      <xdr:nvSpPr>
        <xdr:cNvPr id="64" name="テキスト ボックス 63"/>
        <xdr:cNvSpPr txBox="1"/>
      </xdr:nvSpPr>
      <xdr:spPr>
        <a:xfrm>
          <a:off x="2527300" y="3268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231,328</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5" name="テキスト ボックス 64"/>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6" name="テキスト ボックス 65"/>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7" name="テキスト ボックス 66"/>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8" name="テキスト ボックス 67"/>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9" name="テキスト ボックス 68"/>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16</xdr:row>
      <xdr:rowOff>121915</xdr:rowOff>
    </xdr:from>
    <xdr:to>
      <xdr:col>5</xdr:col>
      <xdr:colOff>34925</xdr:colOff>
      <xdr:row>17</xdr:row>
      <xdr:rowOff>52065</xdr:rowOff>
    </xdr:to>
    <xdr:sp macro="" textlink="">
      <xdr:nvSpPr>
        <xdr:cNvPr id="70" name="円/楕円 69"/>
        <xdr:cNvSpPr/>
      </xdr:nvSpPr>
      <xdr:spPr bwMode="auto">
        <a:xfrm>
          <a:off x="5600700" y="29127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138442</xdr:rowOff>
    </xdr:from>
    <xdr:ext cx="762000" cy="259045"/>
    <xdr:sp macro="" textlink="">
      <xdr:nvSpPr>
        <xdr:cNvPr id="71" name="人口1人当たり決算額の推移該当値テキスト130"/>
        <xdr:cNvSpPr txBox="1"/>
      </xdr:nvSpPr>
      <xdr:spPr>
        <a:xfrm>
          <a:off x="5740400" y="2757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396,170</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159836</xdr:rowOff>
    </xdr:from>
    <xdr:to>
      <xdr:col>4</xdr:col>
      <xdr:colOff>520700</xdr:colOff>
      <xdr:row>17</xdr:row>
      <xdr:rowOff>89986</xdr:rowOff>
    </xdr:to>
    <xdr:sp macro="" textlink="">
      <xdr:nvSpPr>
        <xdr:cNvPr id="72" name="円/楕円 71"/>
        <xdr:cNvSpPr/>
      </xdr:nvSpPr>
      <xdr:spPr bwMode="auto">
        <a:xfrm>
          <a:off x="4953000" y="29506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100163</xdr:rowOff>
    </xdr:from>
    <xdr:ext cx="736600" cy="259045"/>
    <xdr:sp macro="" textlink="">
      <xdr:nvSpPr>
        <xdr:cNvPr id="73" name="テキスト ボックス 72"/>
        <xdr:cNvSpPr txBox="1"/>
      </xdr:nvSpPr>
      <xdr:spPr>
        <a:xfrm>
          <a:off x="4622800" y="2719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372,946</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30177</xdr:rowOff>
    </xdr:from>
    <xdr:to>
      <xdr:col>3</xdr:col>
      <xdr:colOff>955675</xdr:colOff>
      <xdr:row>17</xdr:row>
      <xdr:rowOff>131777</xdr:rowOff>
    </xdr:to>
    <xdr:sp macro="" textlink="">
      <xdr:nvSpPr>
        <xdr:cNvPr id="74" name="円/楕円 73"/>
        <xdr:cNvSpPr/>
      </xdr:nvSpPr>
      <xdr:spPr bwMode="auto">
        <a:xfrm>
          <a:off x="4254500" y="29924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141954</xdr:rowOff>
    </xdr:from>
    <xdr:ext cx="762000" cy="259045"/>
    <xdr:sp macro="" textlink="">
      <xdr:nvSpPr>
        <xdr:cNvPr id="75" name="テキスト ボックス 74"/>
        <xdr:cNvSpPr txBox="1"/>
      </xdr:nvSpPr>
      <xdr:spPr>
        <a:xfrm>
          <a:off x="3924300" y="2761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347,352</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43074</xdr:rowOff>
    </xdr:from>
    <xdr:to>
      <xdr:col>3</xdr:col>
      <xdr:colOff>257175</xdr:colOff>
      <xdr:row>17</xdr:row>
      <xdr:rowOff>144674</xdr:rowOff>
    </xdr:to>
    <xdr:sp macro="" textlink="">
      <xdr:nvSpPr>
        <xdr:cNvPr id="76" name="円/楕円 75"/>
        <xdr:cNvSpPr/>
      </xdr:nvSpPr>
      <xdr:spPr bwMode="auto">
        <a:xfrm>
          <a:off x="3556000" y="30053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154851</xdr:rowOff>
    </xdr:from>
    <xdr:ext cx="762000" cy="259045"/>
    <xdr:sp macro="" textlink="">
      <xdr:nvSpPr>
        <xdr:cNvPr id="77" name="テキスト ボックス 76"/>
        <xdr:cNvSpPr txBox="1"/>
      </xdr:nvSpPr>
      <xdr:spPr>
        <a:xfrm>
          <a:off x="3225800" y="2774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339,454</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46584</xdr:rowOff>
    </xdr:from>
    <xdr:to>
      <xdr:col>2</xdr:col>
      <xdr:colOff>692150</xdr:colOff>
      <xdr:row>17</xdr:row>
      <xdr:rowOff>148184</xdr:rowOff>
    </xdr:to>
    <xdr:sp macro="" textlink="">
      <xdr:nvSpPr>
        <xdr:cNvPr id="78" name="円/楕円 77"/>
        <xdr:cNvSpPr/>
      </xdr:nvSpPr>
      <xdr:spPr bwMode="auto">
        <a:xfrm>
          <a:off x="2857500" y="30088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158361</xdr:rowOff>
    </xdr:from>
    <xdr:ext cx="762000" cy="259045"/>
    <xdr:sp macro="" textlink="">
      <xdr:nvSpPr>
        <xdr:cNvPr id="79" name="テキスト ボックス 78"/>
        <xdr:cNvSpPr txBox="1"/>
      </xdr:nvSpPr>
      <xdr:spPr>
        <a:xfrm>
          <a:off x="2527300" y="277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337,304</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0" name="正方形/長方形 79"/>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1" name="角丸四角形 80"/>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2" name="正方形/長方形 81"/>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3" name="正方形/長方形 82"/>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4" name="正方形/長方形 83"/>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5" name="直線コネクタ 84"/>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6" name="直線コネクタ 85"/>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7" name="直線コネクタ 86"/>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8" name="直線コネクタ 87"/>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9" name="直線コネクタ 88"/>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0" name="円/楕円 89"/>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1" name="フローチャート : 判断 90"/>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2" name="正方形/長方形 91"/>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3" name="テキスト ボックス 92"/>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4" name="直線コネクタ 93"/>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5" name="直線コネクタ 94"/>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290682</xdr:rowOff>
    </xdr:from>
    <xdr:to>
      <xdr:col>4</xdr:col>
      <xdr:colOff>1117600</xdr:colOff>
      <xdr:row>37</xdr:row>
      <xdr:rowOff>98526</xdr:rowOff>
    </xdr:to>
    <xdr:cxnSp macro="">
      <xdr:nvCxnSpPr>
        <xdr:cNvPr id="105" name="直線コネクタ 104"/>
        <xdr:cNvCxnSpPr/>
      </xdr:nvCxnSpPr>
      <xdr:spPr bwMode="auto">
        <a:xfrm flipV="1">
          <a:off x="5651500" y="6215232"/>
          <a:ext cx="0" cy="10079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70603</xdr:rowOff>
    </xdr:from>
    <xdr:ext cx="762000" cy="259045"/>
    <xdr:sp macro="" textlink="">
      <xdr:nvSpPr>
        <xdr:cNvPr id="106" name="人口1人当たり決算額の推移最小値テキスト445"/>
        <xdr:cNvSpPr txBox="1"/>
      </xdr:nvSpPr>
      <xdr:spPr>
        <a:xfrm>
          <a:off x="5740400" y="7195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-43,772</a:t>
          </a:r>
          <a:endParaRPr kumimoji="1" lang="ja-JP" altLang="en-US" sz="1000" b="1">
            <a:latin typeface="ＭＳ Ｐゴシック"/>
          </a:endParaRPr>
        </a:p>
      </xdr:txBody>
    </xdr:sp>
    <xdr:clientData/>
  </xdr:oneCellAnchor>
  <xdr:twoCellAnchor>
    <xdr:from>
      <xdr:col>4</xdr:col>
      <xdr:colOff>1028700</xdr:colOff>
      <xdr:row>37</xdr:row>
      <xdr:rowOff>98526</xdr:rowOff>
    </xdr:from>
    <xdr:to>
      <xdr:col>5</xdr:col>
      <xdr:colOff>73025</xdr:colOff>
      <xdr:row>37</xdr:row>
      <xdr:rowOff>98526</xdr:rowOff>
    </xdr:to>
    <xdr:cxnSp macro="">
      <xdr:nvCxnSpPr>
        <xdr:cNvPr id="107" name="直線コネクタ 106"/>
        <xdr:cNvCxnSpPr/>
      </xdr:nvCxnSpPr>
      <xdr:spPr bwMode="auto">
        <a:xfrm>
          <a:off x="5562600" y="72232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34159</xdr:rowOff>
    </xdr:from>
    <xdr:ext cx="762000" cy="259045"/>
    <xdr:sp macro="" textlink="">
      <xdr:nvSpPr>
        <xdr:cNvPr id="108" name="人口1人当たり決算額の推移最大値テキスト445"/>
        <xdr:cNvSpPr txBox="1"/>
      </xdr:nvSpPr>
      <xdr:spPr>
        <a:xfrm>
          <a:off x="5740400" y="5958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176,699</a:t>
          </a:r>
          <a:endParaRPr kumimoji="1" lang="ja-JP" altLang="en-US" sz="1000" b="1">
            <a:latin typeface="ＭＳ Ｐゴシック"/>
          </a:endParaRPr>
        </a:p>
      </xdr:txBody>
    </xdr:sp>
    <xdr:clientData/>
  </xdr:oneCellAnchor>
  <xdr:twoCellAnchor>
    <xdr:from>
      <xdr:col>4</xdr:col>
      <xdr:colOff>1028700</xdr:colOff>
      <xdr:row>33</xdr:row>
      <xdr:rowOff>290682</xdr:rowOff>
    </xdr:from>
    <xdr:to>
      <xdr:col>5</xdr:col>
      <xdr:colOff>73025</xdr:colOff>
      <xdr:row>33</xdr:row>
      <xdr:rowOff>290682</xdr:rowOff>
    </xdr:to>
    <xdr:cxnSp macro="">
      <xdr:nvCxnSpPr>
        <xdr:cNvPr id="109" name="直線コネクタ 108"/>
        <xdr:cNvCxnSpPr/>
      </xdr:nvCxnSpPr>
      <xdr:spPr bwMode="auto">
        <a:xfrm>
          <a:off x="5562600" y="62152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7049</xdr:rowOff>
    </xdr:from>
    <xdr:to>
      <xdr:col>4</xdr:col>
      <xdr:colOff>1117600</xdr:colOff>
      <xdr:row>35</xdr:row>
      <xdr:rowOff>27687</xdr:rowOff>
    </xdr:to>
    <xdr:cxnSp macro="">
      <xdr:nvCxnSpPr>
        <xdr:cNvPr id="110" name="直線コネクタ 109"/>
        <xdr:cNvCxnSpPr/>
      </xdr:nvCxnSpPr>
      <xdr:spPr bwMode="auto">
        <a:xfrm>
          <a:off x="5003800" y="6617399"/>
          <a:ext cx="647700" cy="206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142506</xdr:rowOff>
    </xdr:from>
    <xdr:ext cx="762000" cy="259045"/>
    <xdr:sp macro="" textlink="">
      <xdr:nvSpPr>
        <xdr:cNvPr id="111" name="人口1人当たり決算額の推移平均値テキスト445"/>
        <xdr:cNvSpPr txBox="1"/>
      </xdr:nvSpPr>
      <xdr:spPr>
        <a:xfrm>
          <a:off x="5740400" y="67528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41,890</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170429</xdr:rowOff>
    </xdr:from>
    <xdr:to>
      <xdr:col>5</xdr:col>
      <xdr:colOff>34925</xdr:colOff>
      <xdr:row>35</xdr:row>
      <xdr:rowOff>272029</xdr:rowOff>
    </xdr:to>
    <xdr:sp macro="" textlink="">
      <xdr:nvSpPr>
        <xdr:cNvPr id="112" name="フローチャート : 判断 111"/>
        <xdr:cNvSpPr/>
      </xdr:nvSpPr>
      <xdr:spPr bwMode="auto">
        <a:xfrm>
          <a:off x="5600700" y="67807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7049</xdr:rowOff>
    </xdr:from>
    <xdr:to>
      <xdr:col>4</xdr:col>
      <xdr:colOff>469900</xdr:colOff>
      <xdr:row>35</xdr:row>
      <xdr:rowOff>88581</xdr:rowOff>
    </xdr:to>
    <xdr:cxnSp macro="">
      <xdr:nvCxnSpPr>
        <xdr:cNvPr id="113" name="直線コネクタ 112"/>
        <xdr:cNvCxnSpPr/>
      </xdr:nvCxnSpPr>
      <xdr:spPr bwMode="auto">
        <a:xfrm flipV="1">
          <a:off x="4305300" y="6617399"/>
          <a:ext cx="698500" cy="815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206237</xdr:rowOff>
    </xdr:from>
    <xdr:to>
      <xdr:col>4</xdr:col>
      <xdr:colOff>520700</xdr:colOff>
      <xdr:row>35</xdr:row>
      <xdr:rowOff>307837</xdr:rowOff>
    </xdr:to>
    <xdr:sp macro="" textlink="">
      <xdr:nvSpPr>
        <xdr:cNvPr id="114" name="フローチャート : 判断 113"/>
        <xdr:cNvSpPr/>
      </xdr:nvSpPr>
      <xdr:spPr bwMode="auto">
        <a:xfrm>
          <a:off x="4953000" y="68165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292614</xdr:rowOff>
    </xdr:from>
    <xdr:ext cx="736600" cy="259045"/>
    <xdr:sp macro="" textlink="">
      <xdr:nvSpPr>
        <xdr:cNvPr id="115" name="テキスト ボックス 114"/>
        <xdr:cNvSpPr txBox="1"/>
      </xdr:nvSpPr>
      <xdr:spPr>
        <a:xfrm>
          <a:off x="4622800" y="6902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34,058</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88581</xdr:rowOff>
    </xdr:from>
    <xdr:to>
      <xdr:col>3</xdr:col>
      <xdr:colOff>904875</xdr:colOff>
      <xdr:row>35</xdr:row>
      <xdr:rowOff>107002</xdr:rowOff>
    </xdr:to>
    <xdr:cxnSp macro="">
      <xdr:nvCxnSpPr>
        <xdr:cNvPr id="116" name="直線コネクタ 115"/>
        <xdr:cNvCxnSpPr/>
      </xdr:nvCxnSpPr>
      <xdr:spPr bwMode="auto">
        <a:xfrm flipV="1">
          <a:off x="3606800" y="6698931"/>
          <a:ext cx="698500" cy="184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181109</xdr:rowOff>
    </xdr:from>
    <xdr:to>
      <xdr:col>3</xdr:col>
      <xdr:colOff>955675</xdr:colOff>
      <xdr:row>35</xdr:row>
      <xdr:rowOff>282709</xdr:rowOff>
    </xdr:to>
    <xdr:sp macro="" textlink="">
      <xdr:nvSpPr>
        <xdr:cNvPr id="117" name="フローチャート : 判断 116"/>
        <xdr:cNvSpPr/>
      </xdr:nvSpPr>
      <xdr:spPr bwMode="auto">
        <a:xfrm>
          <a:off x="4254500" y="67914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267486</xdr:rowOff>
    </xdr:from>
    <xdr:ext cx="762000" cy="259045"/>
    <xdr:sp macro="" textlink="">
      <xdr:nvSpPr>
        <xdr:cNvPr id="118" name="テキスト ボックス 117"/>
        <xdr:cNvSpPr txBox="1"/>
      </xdr:nvSpPr>
      <xdr:spPr>
        <a:xfrm>
          <a:off x="3924300" y="6877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39,554</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96939</xdr:rowOff>
    </xdr:from>
    <xdr:to>
      <xdr:col>3</xdr:col>
      <xdr:colOff>206375</xdr:colOff>
      <xdr:row>35</xdr:row>
      <xdr:rowOff>107002</xdr:rowOff>
    </xdr:to>
    <xdr:cxnSp macro="">
      <xdr:nvCxnSpPr>
        <xdr:cNvPr id="119" name="直線コネクタ 118"/>
        <xdr:cNvCxnSpPr/>
      </xdr:nvCxnSpPr>
      <xdr:spPr bwMode="auto">
        <a:xfrm>
          <a:off x="2908300" y="6707289"/>
          <a:ext cx="698500" cy="100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157147</xdr:rowOff>
    </xdr:from>
    <xdr:to>
      <xdr:col>3</xdr:col>
      <xdr:colOff>257175</xdr:colOff>
      <xdr:row>35</xdr:row>
      <xdr:rowOff>258747</xdr:rowOff>
    </xdr:to>
    <xdr:sp macro="" textlink="">
      <xdr:nvSpPr>
        <xdr:cNvPr id="120" name="フローチャート : 判断 119"/>
        <xdr:cNvSpPr/>
      </xdr:nvSpPr>
      <xdr:spPr bwMode="auto">
        <a:xfrm>
          <a:off x="3556000" y="6767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243524</xdr:rowOff>
    </xdr:from>
    <xdr:ext cx="762000" cy="259045"/>
    <xdr:sp macro="" textlink="">
      <xdr:nvSpPr>
        <xdr:cNvPr id="121" name="テキスト ボックス 120"/>
        <xdr:cNvSpPr txBox="1"/>
      </xdr:nvSpPr>
      <xdr:spPr>
        <a:xfrm>
          <a:off x="3225800" y="6853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44,795</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134196</xdr:rowOff>
    </xdr:from>
    <xdr:to>
      <xdr:col>2</xdr:col>
      <xdr:colOff>692150</xdr:colOff>
      <xdr:row>35</xdr:row>
      <xdr:rowOff>235796</xdr:rowOff>
    </xdr:to>
    <xdr:sp macro="" textlink="">
      <xdr:nvSpPr>
        <xdr:cNvPr id="122" name="フローチャート : 判断 121"/>
        <xdr:cNvSpPr/>
      </xdr:nvSpPr>
      <xdr:spPr bwMode="auto">
        <a:xfrm>
          <a:off x="2857500" y="6744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220573</xdr:rowOff>
    </xdr:from>
    <xdr:ext cx="762000" cy="259045"/>
    <xdr:sp macro="" textlink="">
      <xdr:nvSpPr>
        <xdr:cNvPr id="123" name="テキスト ボックス 122"/>
        <xdr:cNvSpPr txBox="1"/>
      </xdr:nvSpPr>
      <xdr:spPr>
        <a:xfrm>
          <a:off x="2527300" y="683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49,815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34</xdr:row>
      <xdr:rowOff>319787</xdr:rowOff>
    </xdr:from>
    <xdr:to>
      <xdr:col>5</xdr:col>
      <xdr:colOff>34925</xdr:colOff>
      <xdr:row>35</xdr:row>
      <xdr:rowOff>78487</xdr:rowOff>
    </xdr:to>
    <xdr:sp macro="" textlink="">
      <xdr:nvSpPr>
        <xdr:cNvPr id="129" name="円/楕円 128"/>
        <xdr:cNvSpPr/>
      </xdr:nvSpPr>
      <xdr:spPr bwMode="auto">
        <a:xfrm>
          <a:off x="5600700" y="65872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164864</xdr:rowOff>
    </xdr:from>
    <xdr:ext cx="762000" cy="259045"/>
    <xdr:sp macro="" textlink="">
      <xdr:nvSpPr>
        <xdr:cNvPr id="130" name="人口1人当たり決算額の推移該当値テキスト445"/>
        <xdr:cNvSpPr txBox="1"/>
      </xdr:nvSpPr>
      <xdr:spPr>
        <a:xfrm>
          <a:off x="5740400" y="6432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84,222</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299149</xdr:rowOff>
    </xdr:from>
    <xdr:to>
      <xdr:col>4</xdr:col>
      <xdr:colOff>520700</xdr:colOff>
      <xdr:row>35</xdr:row>
      <xdr:rowOff>57849</xdr:rowOff>
    </xdr:to>
    <xdr:sp macro="" textlink="">
      <xdr:nvSpPr>
        <xdr:cNvPr id="131" name="円/楕円 130"/>
        <xdr:cNvSpPr/>
      </xdr:nvSpPr>
      <xdr:spPr bwMode="auto">
        <a:xfrm>
          <a:off x="4953000" y="65665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68026</xdr:rowOff>
    </xdr:from>
    <xdr:ext cx="736600" cy="259045"/>
    <xdr:sp macro="" textlink="">
      <xdr:nvSpPr>
        <xdr:cNvPr id="132" name="テキスト ボックス 131"/>
        <xdr:cNvSpPr txBox="1"/>
      </xdr:nvSpPr>
      <xdr:spPr>
        <a:xfrm>
          <a:off x="4622800" y="63354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88,736</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37781</xdr:rowOff>
    </xdr:from>
    <xdr:to>
      <xdr:col>3</xdr:col>
      <xdr:colOff>955675</xdr:colOff>
      <xdr:row>35</xdr:row>
      <xdr:rowOff>139381</xdr:rowOff>
    </xdr:to>
    <xdr:sp macro="" textlink="">
      <xdr:nvSpPr>
        <xdr:cNvPr id="133" name="円/楕円 132"/>
        <xdr:cNvSpPr/>
      </xdr:nvSpPr>
      <xdr:spPr bwMode="auto">
        <a:xfrm>
          <a:off x="4254500" y="66481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149558</xdr:rowOff>
    </xdr:from>
    <xdr:ext cx="762000" cy="259045"/>
    <xdr:sp macro="" textlink="">
      <xdr:nvSpPr>
        <xdr:cNvPr id="134" name="テキスト ボックス 133"/>
        <xdr:cNvSpPr txBox="1"/>
      </xdr:nvSpPr>
      <xdr:spPr>
        <a:xfrm>
          <a:off x="3924300" y="6417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70,903</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56202</xdr:rowOff>
    </xdr:from>
    <xdr:to>
      <xdr:col>3</xdr:col>
      <xdr:colOff>257175</xdr:colOff>
      <xdr:row>35</xdr:row>
      <xdr:rowOff>157802</xdr:rowOff>
    </xdr:to>
    <xdr:sp macro="" textlink="">
      <xdr:nvSpPr>
        <xdr:cNvPr id="135" name="円/楕円 134"/>
        <xdr:cNvSpPr/>
      </xdr:nvSpPr>
      <xdr:spPr bwMode="auto">
        <a:xfrm>
          <a:off x="3556000" y="66665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167979</xdr:rowOff>
    </xdr:from>
    <xdr:ext cx="762000" cy="259045"/>
    <xdr:sp macro="" textlink="">
      <xdr:nvSpPr>
        <xdr:cNvPr id="136" name="テキスト ボックス 135"/>
        <xdr:cNvSpPr txBox="1"/>
      </xdr:nvSpPr>
      <xdr:spPr>
        <a:xfrm>
          <a:off x="3225800" y="6435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66,874</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46139</xdr:rowOff>
    </xdr:from>
    <xdr:to>
      <xdr:col>2</xdr:col>
      <xdr:colOff>692150</xdr:colOff>
      <xdr:row>35</xdr:row>
      <xdr:rowOff>147739</xdr:rowOff>
    </xdr:to>
    <xdr:sp macro="" textlink="">
      <xdr:nvSpPr>
        <xdr:cNvPr id="137" name="円/楕円 136"/>
        <xdr:cNvSpPr/>
      </xdr:nvSpPr>
      <xdr:spPr bwMode="auto">
        <a:xfrm>
          <a:off x="2857500" y="66564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157916</xdr:rowOff>
    </xdr:from>
    <xdr:ext cx="762000" cy="259045"/>
    <xdr:sp macro="" textlink="">
      <xdr:nvSpPr>
        <xdr:cNvPr id="138" name="テキスト ボックス 137"/>
        <xdr:cNvSpPr txBox="1"/>
      </xdr:nvSpPr>
      <xdr:spPr>
        <a:xfrm>
          <a:off x="2527300" y="6425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69,075</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奈良県天川村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1,486
1,484
175.66
3,337,777
3,075,722
256,576
1,496,690
3,257,317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10.0
23.9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22/64</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69,780</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98878</xdr:rowOff>
    </xdr:from>
    <xdr:to>
      <xdr:col>7</xdr:col>
      <xdr:colOff>638175</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6"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153947</xdr:rowOff>
    </xdr:from>
    <xdr:to>
      <xdr:col>6</xdr:col>
      <xdr:colOff>510540</xdr:colOff>
      <xdr:row>38</xdr:row>
      <xdr:rowOff>143508</xdr:rowOff>
    </xdr:to>
    <xdr:cxnSp macro="">
      <xdr:nvCxnSpPr>
        <xdr:cNvPr id="57" name="直線コネクタ 56"/>
        <xdr:cNvCxnSpPr/>
      </xdr:nvCxnSpPr>
      <xdr:spPr>
        <a:xfrm flipV="1">
          <a:off x="4633595" y="5297447"/>
          <a:ext cx="1270" cy="1361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147335</xdr:rowOff>
    </xdr:from>
    <xdr:ext cx="534377" cy="259045"/>
    <xdr:sp macro="" textlink="">
      <xdr:nvSpPr>
        <xdr:cNvPr id="58" name="人件費最小値テキスト"/>
        <xdr:cNvSpPr txBox="1"/>
      </xdr:nvSpPr>
      <xdr:spPr>
        <a:xfrm>
          <a:off x="4686300" y="666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77,668</a:t>
          </a:r>
          <a:endParaRPr kumimoji="1" lang="ja-JP" altLang="en-US" sz="1000" b="1">
            <a:latin typeface="ＭＳ Ｐゴシック"/>
          </a:endParaRPr>
        </a:p>
      </xdr:txBody>
    </xdr:sp>
    <xdr:clientData/>
  </xdr:oneCellAnchor>
  <xdr:twoCellAnchor>
    <xdr:from>
      <xdr:col>6</xdr:col>
      <xdr:colOff>422275</xdr:colOff>
      <xdr:row>38</xdr:row>
      <xdr:rowOff>143508</xdr:rowOff>
    </xdr:from>
    <xdr:to>
      <xdr:col>6</xdr:col>
      <xdr:colOff>600075</xdr:colOff>
      <xdr:row>38</xdr:row>
      <xdr:rowOff>143508</xdr:rowOff>
    </xdr:to>
    <xdr:cxnSp macro="">
      <xdr:nvCxnSpPr>
        <xdr:cNvPr id="59" name="直線コネクタ 58"/>
        <xdr:cNvCxnSpPr/>
      </xdr:nvCxnSpPr>
      <xdr:spPr>
        <a:xfrm>
          <a:off x="4546600" y="6658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100624</xdr:rowOff>
    </xdr:from>
    <xdr:ext cx="599010" cy="259045"/>
    <xdr:sp macro="" textlink="">
      <xdr:nvSpPr>
        <xdr:cNvPr id="60" name="人件費最大値テキスト"/>
        <xdr:cNvSpPr txBox="1"/>
      </xdr:nvSpPr>
      <xdr:spPr>
        <a:xfrm>
          <a:off x="4686300" y="5072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911,275</a:t>
          </a:r>
          <a:endParaRPr kumimoji="1" lang="ja-JP" altLang="en-US" sz="1000" b="1">
            <a:latin typeface="ＭＳ Ｐゴシック"/>
          </a:endParaRPr>
        </a:p>
      </xdr:txBody>
    </xdr:sp>
    <xdr:clientData/>
  </xdr:oneCellAnchor>
  <xdr:twoCellAnchor>
    <xdr:from>
      <xdr:col>6</xdr:col>
      <xdr:colOff>422275</xdr:colOff>
      <xdr:row>30</xdr:row>
      <xdr:rowOff>153947</xdr:rowOff>
    </xdr:from>
    <xdr:to>
      <xdr:col>6</xdr:col>
      <xdr:colOff>600075</xdr:colOff>
      <xdr:row>30</xdr:row>
      <xdr:rowOff>153947</xdr:rowOff>
    </xdr:to>
    <xdr:cxnSp macro="">
      <xdr:nvCxnSpPr>
        <xdr:cNvPr id="61" name="直線コネクタ 60"/>
        <xdr:cNvCxnSpPr/>
      </xdr:nvCxnSpPr>
      <xdr:spPr>
        <a:xfrm>
          <a:off x="4546600" y="5297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107944</xdr:rowOff>
    </xdr:from>
    <xdr:to>
      <xdr:col>6</xdr:col>
      <xdr:colOff>511175</xdr:colOff>
      <xdr:row>36</xdr:row>
      <xdr:rowOff>124671</xdr:rowOff>
    </xdr:to>
    <xdr:cxnSp macro="">
      <xdr:nvCxnSpPr>
        <xdr:cNvPr id="62" name="直線コネクタ 61"/>
        <xdr:cNvCxnSpPr/>
      </xdr:nvCxnSpPr>
      <xdr:spPr>
        <a:xfrm flipV="1">
          <a:off x="3797300" y="6280144"/>
          <a:ext cx="838200" cy="16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18622</xdr:rowOff>
    </xdr:from>
    <xdr:ext cx="599010" cy="259045"/>
    <xdr:sp macro="" textlink="">
      <xdr:nvSpPr>
        <xdr:cNvPr id="63" name="人件費平均値テキスト"/>
        <xdr:cNvSpPr txBox="1"/>
      </xdr:nvSpPr>
      <xdr:spPr>
        <a:xfrm>
          <a:off x="4686300" y="63622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214,828</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40195</xdr:rowOff>
    </xdr:from>
    <xdr:to>
      <xdr:col>6</xdr:col>
      <xdr:colOff>561975</xdr:colOff>
      <xdr:row>37</xdr:row>
      <xdr:rowOff>141795</xdr:rowOff>
    </xdr:to>
    <xdr:sp macro="" textlink="">
      <xdr:nvSpPr>
        <xdr:cNvPr id="64" name="フローチャート : 判断 63"/>
        <xdr:cNvSpPr/>
      </xdr:nvSpPr>
      <xdr:spPr>
        <a:xfrm>
          <a:off x="4584700" y="63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124671</xdr:rowOff>
    </xdr:from>
    <xdr:to>
      <xdr:col>5</xdr:col>
      <xdr:colOff>358775</xdr:colOff>
      <xdr:row>36</xdr:row>
      <xdr:rowOff>151360</xdr:rowOff>
    </xdr:to>
    <xdr:cxnSp macro="">
      <xdr:nvCxnSpPr>
        <xdr:cNvPr id="65" name="直線コネクタ 64"/>
        <xdr:cNvCxnSpPr/>
      </xdr:nvCxnSpPr>
      <xdr:spPr>
        <a:xfrm flipV="1">
          <a:off x="2908300" y="6296871"/>
          <a:ext cx="889000" cy="26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65420</xdr:rowOff>
    </xdr:from>
    <xdr:to>
      <xdr:col>5</xdr:col>
      <xdr:colOff>409575</xdr:colOff>
      <xdr:row>37</xdr:row>
      <xdr:rowOff>167019</xdr:rowOff>
    </xdr:to>
    <xdr:sp macro="" textlink="">
      <xdr:nvSpPr>
        <xdr:cNvPr id="66" name="フローチャート : 判断 65"/>
        <xdr:cNvSpPr/>
      </xdr:nvSpPr>
      <xdr:spPr>
        <a:xfrm>
          <a:off x="3746500" y="640907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37</xdr:row>
      <xdr:rowOff>158146</xdr:rowOff>
    </xdr:from>
    <xdr:ext cx="599010" cy="259045"/>
    <xdr:sp macro="" textlink="">
      <xdr:nvSpPr>
        <xdr:cNvPr id="67" name="テキスト ボックス 66"/>
        <xdr:cNvSpPr txBox="1"/>
      </xdr:nvSpPr>
      <xdr:spPr>
        <a:xfrm>
          <a:off x="3497794" y="6501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199,380</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140417</xdr:rowOff>
    </xdr:from>
    <xdr:to>
      <xdr:col>4</xdr:col>
      <xdr:colOff>155575</xdr:colOff>
      <xdr:row>36</xdr:row>
      <xdr:rowOff>151360</xdr:rowOff>
    </xdr:to>
    <xdr:cxnSp macro="">
      <xdr:nvCxnSpPr>
        <xdr:cNvPr id="68" name="直線コネクタ 67"/>
        <xdr:cNvCxnSpPr/>
      </xdr:nvCxnSpPr>
      <xdr:spPr>
        <a:xfrm>
          <a:off x="2019300" y="6312617"/>
          <a:ext cx="889000" cy="10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66594</xdr:rowOff>
    </xdr:from>
    <xdr:to>
      <xdr:col>4</xdr:col>
      <xdr:colOff>206375</xdr:colOff>
      <xdr:row>37</xdr:row>
      <xdr:rowOff>168194</xdr:rowOff>
    </xdr:to>
    <xdr:sp macro="" textlink="">
      <xdr:nvSpPr>
        <xdr:cNvPr id="69" name="フローチャート : 判断 68"/>
        <xdr:cNvSpPr/>
      </xdr:nvSpPr>
      <xdr:spPr>
        <a:xfrm>
          <a:off x="2857500" y="641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37</xdr:row>
      <xdr:rowOff>159321</xdr:rowOff>
    </xdr:from>
    <xdr:ext cx="599010" cy="259045"/>
    <xdr:sp macro="" textlink="">
      <xdr:nvSpPr>
        <xdr:cNvPr id="70" name="テキスト ボックス 69"/>
        <xdr:cNvSpPr txBox="1"/>
      </xdr:nvSpPr>
      <xdr:spPr>
        <a:xfrm>
          <a:off x="2608794" y="6502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198,661</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138263</xdr:rowOff>
    </xdr:from>
    <xdr:to>
      <xdr:col>2</xdr:col>
      <xdr:colOff>638175</xdr:colOff>
      <xdr:row>36</xdr:row>
      <xdr:rowOff>140417</xdr:rowOff>
    </xdr:to>
    <xdr:cxnSp macro="">
      <xdr:nvCxnSpPr>
        <xdr:cNvPr id="71" name="直線コネクタ 70"/>
        <xdr:cNvCxnSpPr/>
      </xdr:nvCxnSpPr>
      <xdr:spPr>
        <a:xfrm>
          <a:off x="1130300" y="6310463"/>
          <a:ext cx="889000" cy="2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76887</xdr:rowOff>
    </xdr:from>
    <xdr:to>
      <xdr:col>3</xdr:col>
      <xdr:colOff>3175</xdr:colOff>
      <xdr:row>38</xdr:row>
      <xdr:rowOff>7037</xdr:rowOff>
    </xdr:to>
    <xdr:sp macro="" textlink="">
      <xdr:nvSpPr>
        <xdr:cNvPr id="72" name="フローチャート : 判断 71"/>
        <xdr:cNvSpPr/>
      </xdr:nvSpPr>
      <xdr:spPr>
        <a:xfrm>
          <a:off x="1968500" y="6420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37</xdr:row>
      <xdr:rowOff>169614</xdr:rowOff>
    </xdr:from>
    <xdr:ext cx="599010" cy="259045"/>
    <xdr:sp macro="" textlink="">
      <xdr:nvSpPr>
        <xdr:cNvPr id="73" name="テキスト ボックス 72"/>
        <xdr:cNvSpPr txBox="1"/>
      </xdr:nvSpPr>
      <xdr:spPr>
        <a:xfrm>
          <a:off x="1719794" y="6513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192,357</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76658</xdr:rowOff>
    </xdr:from>
    <xdr:to>
      <xdr:col>1</xdr:col>
      <xdr:colOff>485775</xdr:colOff>
      <xdr:row>38</xdr:row>
      <xdr:rowOff>6809</xdr:rowOff>
    </xdr:to>
    <xdr:sp macro="" textlink="">
      <xdr:nvSpPr>
        <xdr:cNvPr id="74" name="フローチャート : 判断 73"/>
        <xdr:cNvSpPr/>
      </xdr:nvSpPr>
      <xdr:spPr>
        <a:xfrm>
          <a:off x="1079500" y="642030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37</xdr:row>
      <xdr:rowOff>169385</xdr:rowOff>
    </xdr:from>
    <xdr:ext cx="599010" cy="259045"/>
    <xdr:sp macro="" textlink="">
      <xdr:nvSpPr>
        <xdr:cNvPr id="75" name="テキスト ボックス 74"/>
        <xdr:cNvSpPr txBox="1"/>
      </xdr:nvSpPr>
      <xdr:spPr>
        <a:xfrm>
          <a:off x="830794" y="6513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192,497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57144</xdr:rowOff>
    </xdr:from>
    <xdr:to>
      <xdr:col>6</xdr:col>
      <xdr:colOff>561975</xdr:colOff>
      <xdr:row>36</xdr:row>
      <xdr:rowOff>158744</xdr:rowOff>
    </xdr:to>
    <xdr:sp macro="" textlink="">
      <xdr:nvSpPr>
        <xdr:cNvPr id="81" name="円/楕円 80"/>
        <xdr:cNvSpPr/>
      </xdr:nvSpPr>
      <xdr:spPr>
        <a:xfrm>
          <a:off x="4584700" y="6229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80021</xdr:rowOff>
    </xdr:from>
    <xdr:ext cx="599010" cy="259045"/>
    <xdr:sp macro="" textlink="">
      <xdr:nvSpPr>
        <xdr:cNvPr id="82" name="人件費該当値テキスト"/>
        <xdr:cNvSpPr txBox="1"/>
      </xdr:nvSpPr>
      <xdr:spPr>
        <a:xfrm>
          <a:off x="4686300" y="6080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309,448</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73871</xdr:rowOff>
    </xdr:from>
    <xdr:to>
      <xdr:col>5</xdr:col>
      <xdr:colOff>409575</xdr:colOff>
      <xdr:row>37</xdr:row>
      <xdr:rowOff>4021</xdr:rowOff>
    </xdr:to>
    <xdr:sp macro="" textlink="">
      <xdr:nvSpPr>
        <xdr:cNvPr id="83" name="円/楕円 82"/>
        <xdr:cNvSpPr/>
      </xdr:nvSpPr>
      <xdr:spPr>
        <a:xfrm>
          <a:off x="3746500" y="624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35</xdr:row>
      <xdr:rowOff>20548</xdr:rowOff>
    </xdr:from>
    <xdr:ext cx="599010" cy="259045"/>
    <xdr:sp macro="" textlink="">
      <xdr:nvSpPr>
        <xdr:cNvPr id="84" name="テキスト ボックス 83"/>
        <xdr:cNvSpPr txBox="1"/>
      </xdr:nvSpPr>
      <xdr:spPr>
        <a:xfrm>
          <a:off x="3497794" y="6021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299,204</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100560</xdr:rowOff>
    </xdr:from>
    <xdr:to>
      <xdr:col>4</xdr:col>
      <xdr:colOff>206375</xdr:colOff>
      <xdr:row>37</xdr:row>
      <xdr:rowOff>30710</xdr:rowOff>
    </xdr:to>
    <xdr:sp macro="" textlink="">
      <xdr:nvSpPr>
        <xdr:cNvPr id="85" name="円/楕円 84"/>
        <xdr:cNvSpPr/>
      </xdr:nvSpPr>
      <xdr:spPr>
        <a:xfrm>
          <a:off x="2857500" y="627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35</xdr:row>
      <xdr:rowOff>47237</xdr:rowOff>
    </xdr:from>
    <xdr:ext cx="599010" cy="259045"/>
    <xdr:sp macro="" textlink="">
      <xdr:nvSpPr>
        <xdr:cNvPr id="86" name="テキスト ボックス 85"/>
        <xdr:cNvSpPr txBox="1"/>
      </xdr:nvSpPr>
      <xdr:spPr>
        <a:xfrm>
          <a:off x="2608794" y="6047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282,859</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89617</xdr:rowOff>
    </xdr:from>
    <xdr:to>
      <xdr:col>3</xdr:col>
      <xdr:colOff>3175</xdr:colOff>
      <xdr:row>37</xdr:row>
      <xdr:rowOff>19767</xdr:rowOff>
    </xdr:to>
    <xdr:sp macro="" textlink="">
      <xdr:nvSpPr>
        <xdr:cNvPr id="87" name="円/楕円 86"/>
        <xdr:cNvSpPr/>
      </xdr:nvSpPr>
      <xdr:spPr>
        <a:xfrm>
          <a:off x="1968500" y="626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35</xdr:row>
      <xdr:rowOff>36294</xdr:rowOff>
    </xdr:from>
    <xdr:ext cx="599010" cy="259045"/>
    <xdr:sp macro="" textlink="">
      <xdr:nvSpPr>
        <xdr:cNvPr id="88" name="テキスト ボックス 87"/>
        <xdr:cNvSpPr txBox="1"/>
      </xdr:nvSpPr>
      <xdr:spPr>
        <a:xfrm>
          <a:off x="1719794" y="6037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289,561</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87463</xdr:rowOff>
    </xdr:from>
    <xdr:to>
      <xdr:col>1</xdr:col>
      <xdr:colOff>485775</xdr:colOff>
      <xdr:row>37</xdr:row>
      <xdr:rowOff>17613</xdr:rowOff>
    </xdr:to>
    <xdr:sp macro="" textlink="">
      <xdr:nvSpPr>
        <xdr:cNvPr id="89" name="円/楕円 88"/>
        <xdr:cNvSpPr/>
      </xdr:nvSpPr>
      <xdr:spPr>
        <a:xfrm>
          <a:off x="1079500" y="625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35</xdr:row>
      <xdr:rowOff>34140</xdr:rowOff>
    </xdr:from>
    <xdr:ext cx="599010" cy="259045"/>
    <xdr:sp macro="" textlink="">
      <xdr:nvSpPr>
        <xdr:cNvPr id="90" name="テキスト ボックス 89"/>
        <xdr:cNvSpPr txBox="1"/>
      </xdr:nvSpPr>
      <xdr:spPr>
        <a:xfrm>
          <a:off x="830794" y="6034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290,880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37/64</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59,190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25400</xdr:rowOff>
    </xdr:from>
    <xdr:to>
      <xdr:col>7</xdr:col>
      <xdr:colOff>638175</xdr:colOff>
      <xdr:row>58</xdr:row>
      <xdr:rowOff>25400</xdr:rowOff>
    </xdr:to>
    <xdr:cxnSp macro="">
      <xdr:nvCxnSpPr>
        <xdr:cNvPr id="101" name="直線コネクタ 100"/>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54627</xdr:rowOff>
    </xdr:from>
    <xdr:ext cx="248786" cy="259045"/>
    <xdr:sp macro="" textlink="">
      <xdr:nvSpPr>
        <xdr:cNvPr id="102" name="テキスト ボックス 101"/>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51</xdr:row>
      <xdr:rowOff>82550</xdr:rowOff>
    </xdr:from>
    <xdr:to>
      <xdr:col>7</xdr:col>
      <xdr:colOff>638175</xdr:colOff>
      <xdr:row>51</xdr:row>
      <xdr:rowOff>82550</xdr:rowOff>
    </xdr:to>
    <xdr:cxnSp macro="">
      <xdr:nvCxnSpPr>
        <xdr:cNvPr id="105" name="直線コネクタ 104"/>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6" name="テキスト ボックス 105"/>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0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13552</xdr:rowOff>
    </xdr:from>
    <xdr:to>
      <xdr:col>6</xdr:col>
      <xdr:colOff>510540</xdr:colOff>
      <xdr:row>57</xdr:row>
      <xdr:rowOff>139185</xdr:rowOff>
    </xdr:to>
    <xdr:cxnSp macro="">
      <xdr:nvCxnSpPr>
        <xdr:cNvPr id="110" name="直線コネクタ 109"/>
        <xdr:cNvCxnSpPr/>
      </xdr:nvCxnSpPr>
      <xdr:spPr>
        <a:xfrm flipV="1">
          <a:off x="4633595" y="8757502"/>
          <a:ext cx="1270" cy="1154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143012</xdr:rowOff>
    </xdr:from>
    <xdr:ext cx="599010" cy="259045"/>
    <xdr:sp macro="" textlink="">
      <xdr:nvSpPr>
        <xdr:cNvPr id="111" name="物件費最小値テキスト"/>
        <xdr:cNvSpPr txBox="1"/>
      </xdr:nvSpPr>
      <xdr:spPr>
        <a:xfrm>
          <a:off x="4686300" y="9915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100,901</a:t>
          </a:r>
          <a:endParaRPr kumimoji="1" lang="ja-JP" altLang="en-US" sz="1000" b="1">
            <a:latin typeface="ＭＳ Ｐゴシック"/>
          </a:endParaRPr>
        </a:p>
      </xdr:txBody>
    </xdr:sp>
    <xdr:clientData/>
  </xdr:oneCellAnchor>
  <xdr:twoCellAnchor>
    <xdr:from>
      <xdr:col>6</xdr:col>
      <xdr:colOff>422275</xdr:colOff>
      <xdr:row>57</xdr:row>
      <xdr:rowOff>139185</xdr:rowOff>
    </xdr:from>
    <xdr:to>
      <xdr:col>6</xdr:col>
      <xdr:colOff>600075</xdr:colOff>
      <xdr:row>57</xdr:row>
      <xdr:rowOff>139185</xdr:rowOff>
    </xdr:to>
    <xdr:cxnSp macro="">
      <xdr:nvCxnSpPr>
        <xdr:cNvPr id="112" name="直線コネクタ 111"/>
        <xdr:cNvCxnSpPr/>
      </xdr:nvCxnSpPr>
      <xdr:spPr>
        <a:xfrm>
          <a:off x="4546600" y="991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131679</xdr:rowOff>
    </xdr:from>
    <xdr:ext cx="690189" cy="259045"/>
    <xdr:sp macro="" textlink="">
      <xdr:nvSpPr>
        <xdr:cNvPr id="113" name="物件費最大値テキスト"/>
        <xdr:cNvSpPr txBox="1"/>
      </xdr:nvSpPr>
      <xdr:spPr>
        <a:xfrm>
          <a:off x="4686300" y="85327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2,120,731</a:t>
          </a:r>
          <a:endParaRPr kumimoji="1" lang="ja-JP" altLang="en-US" sz="1000" b="1">
            <a:latin typeface="ＭＳ Ｐゴシック"/>
          </a:endParaRPr>
        </a:p>
      </xdr:txBody>
    </xdr:sp>
    <xdr:clientData/>
  </xdr:oneCellAnchor>
  <xdr:twoCellAnchor>
    <xdr:from>
      <xdr:col>6</xdr:col>
      <xdr:colOff>422275</xdr:colOff>
      <xdr:row>51</xdr:row>
      <xdr:rowOff>13552</xdr:rowOff>
    </xdr:from>
    <xdr:to>
      <xdr:col>6</xdr:col>
      <xdr:colOff>600075</xdr:colOff>
      <xdr:row>51</xdr:row>
      <xdr:rowOff>13552</xdr:rowOff>
    </xdr:to>
    <xdr:cxnSp macro="">
      <xdr:nvCxnSpPr>
        <xdr:cNvPr id="114" name="直線コネクタ 113"/>
        <xdr:cNvCxnSpPr/>
      </xdr:nvCxnSpPr>
      <xdr:spPr>
        <a:xfrm>
          <a:off x="4546600" y="8757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20264</xdr:rowOff>
    </xdr:from>
    <xdr:to>
      <xdr:col>6</xdr:col>
      <xdr:colOff>511175</xdr:colOff>
      <xdr:row>57</xdr:row>
      <xdr:rowOff>50011</xdr:rowOff>
    </xdr:to>
    <xdr:cxnSp macro="">
      <xdr:nvCxnSpPr>
        <xdr:cNvPr id="115" name="直線コネクタ 114"/>
        <xdr:cNvCxnSpPr/>
      </xdr:nvCxnSpPr>
      <xdr:spPr>
        <a:xfrm flipV="1">
          <a:off x="3797300" y="9792914"/>
          <a:ext cx="838200" cy="29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139995</xdr:rowOff>
    </xdr:from>
    <xdr:ext cx="599010" cy="259045"/>
    <xdr:sp macro="" textlink="">
      <xdr:nvSpPr>
        <xdr:cNvPr id="116" name="物件費平均値テキスト"/>
        <xdr:cNvSpPr txBox="1"/>
      </xdr:nvSpPr>
      <xdr:spPr>
        <a:xfrm>
          <a:off x="4686300" y="97411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272,847</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161568</xdr:rowOff>
    </xdr:from>
    <xdr:to>
      <xdr:col>6</xdr:col>
      <xdr:colOff>561975</xdr:colOff>
      <xdr:row>57</xdr:row>
      <xdr:rowOff>91718</xdr:rowOff>
    </xdr:to>
    <xdr:sp macro="" textlink="">
      <xdr:nvSpPr>
        <xdr:cNvPr id="117" name="フローチャート : 判断 116"/>
        <xdr:cNvSpPr/>
      </xdr:nvSpPr>
      <xdr:spPr>
        <a:xfrm>
          <a:off x="4584700" y="976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50011</xdr:rowOff>
    </xdr:from>
    <xdr:to>
      <xdr:col>5</xdr:col>
      <xdr:colOff>358775</xdr:colOff>
      <xdr:row>57</xdr:row>
      <xdr:rowOff>63026</xdr:rowOff>
    </xdr:to>
    <xdr:cxnSp macro="">
      <xdr:nvCxnSpPr>
        <xdr:cNvPr id="118" name="直線コネクタ 117"/>
        <xdr:cNvCxnSpPr/>
      </xdr:nvCxnSpPr>
      <xdr:spPr>
        <a:xfrm flipV="1">
          <a:off x="2908300" y="9822661"/>
          <a:ext cx="889000" cy="13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149825</xdr:rowOff>
    </xdr:from>
    <xdr:to>
      <xdr:col>5</xdr:col>
      <xdr:colOff>409575</xdr:colOff>
      <xdr:row>57</xdr:row>
      <xdr:rowOff>79975</xdr:rowOff>
    </xdr:to>
    <xdr:sp macro="" textlink="">
      <xdr:nvSpPr>
        <xdr:cNvPr id="119" name="フローチャート : 判断 118"/>
        <xdr:cNvSpPr/>
      </xdr:nvSpPr>
      <xdr:spPr>
        <a:xfrm>
          <a:off x="3746500" y="975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96502</xdr:rowOff>
    </xdr:from>
    <xdr:ext cx="599010" cy="259045"/>
    <xdr:sp macro="" textlink="">
      <xdr:nvSpPr>
        <xdr:cNvPr id="120" name="テキスト ボックス 119"/>
        <xdr:cNvSpPr txBox="1"/>
      </xdr:nvSpPr>
      <xdr:spPr>
        <a:xfrm>
          <a:off x="3497794" y="9526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293,394</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63026</xdr:rowOff>
    </xdr:from>
    <xdr:to>
      <xdr:col>4</xdr:col>
      <xdr:colOff>155575</xdr:colOff>
      <xdr:row>57</xdr:row>
      <xdr:rowOff>69946</xdr:rowOff>
    </xdr:to>
    <xdr:cxnSp macro="">
      <xdr:nvCxnSpPr>
        <xdr:cNvPr id="121" name="直線コネクタ 120"/>
        <xdr:cNvCxnSpPr/>
      </xdr:nvCxnSpPr>
      <xdr:spPr>
        <a:xfrm flipV="1">
          <a:off x="2019300" y="9835676"/>
          <a:ext cx="889000" cy="6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32997</xdr:rowOff>
    </xdr:from>
    <xdr:to>
      <xdr:col>4</xdr:col>
      <xdr:colOff>206375</xdr:colOff>
      <xdr:row>57</xdr:row>
      <xdr:rowOff>134597</xdr:rowOff>
    </xdr:to>
    <xdr:sp macro="" textlink="">
      <xdr:nvSpPr>
        <xdr:cNvPr id="122" name="フローチャート : 判断 121"/>
        <xdr:cNvSpPr/>
      </xdr:nvSpPr>
      <xdr:spPr>
        <a:xfrm>
          <a:off x="2857500" y="98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57</xdr:row>
      <xdr:rowOff>125724</xdr:rowOff>
    </xdr:from>
    <xdr:ext cx="599010" cy="259045"/>
    <xdr:sp macro="" textlink="">
      <xdr:nvSpPr>
        <xdr:cNvPr id="123" name="テキスト ボックス 122"/>
        <xdr:cNvSpPr txBox="1"/>
      </xdr:nvSpPr>
      <xdr:spPr>
        <a:xfrm>
          <a:off x="2608794" y="9898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197,818</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69946</xdr:rowOff>
    </xdr:from>
    <xdr:to>
      <xdr:col>2</xdr:col>
      <xdr:colOff>638175</xdr:colOff>
      <xdr:row>57</xdr:row>
      <xdr:rowOff>84491</xdr:rowOff>
    </xdr:to>
    <xdr:cxnSp macro="">
      <xdr:nvCxnSpPr>
        <xdr:cNvPr id="124" name="直線コネクタ 123"/>
        <xdr:cNvCxnSpPr/>
      </xdr:nvCxnSpPr>
      <xdr:spPr>
        <a:xfrm flipV="1">
          <a:off x="1130300" y="9842596"/>
          <a:ext cx="889000" cy="14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39396</xdr:rowOff>
    </xdr:from>
    <xdr:to>
      <xdr:col>3</xdr:col>
      <xdr:colOff>3175</xdr:colOff>
      <xdr:row>57</xdr:row>
      <xdr:rowOff>140996</xdr:rowOff>
    </xdr:to>
    <xdr:sp macro="" textlink="">
      <xdr:nvSpPr>
        <xdr:cNvPr id="125" name="フローチャート : 判断 124"/>
        <xdr:cNvSpPr/>
      </xdr:nvSpPr>
      <xdr:spPr>
        <a:xfrm>
          <a:off x="1968500" y="9812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57</xdr:row>
      <xdr:rowOff>132123</xdr:rowOff>
    </xdr:from>
    <xdr:ext cx="599010" cy="259045"/>
    <xdr:sp macro="" textlink="">
      <xdr:nvSpPr>
        <xdr:cNvPr id="126" name="テキスト ボックス 125"/>
        <xdr:cNvSpPr txBox="1"/>
      </xdr:nvSpPr>
      <xdr:spPr>
        <a:xfrm>
          <a:off x="1719794" y="9904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186,621</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47093</xdr:rowOff>
    </xdr:from>
    <xdr:to>
      <xdr:col>1</xdr:col>
      <xdr:colOff>485775</xdr:colOff>
      <xdr:row>57</xdr:row>
      <xdr:rowOff>148693</xdr:rowOff>
    </xdr:to>
    <xdr:sp macro="" textlink="">
      <xdr:nvSpPr>
        <xdr:cNvPr id="127" name="フローチャート : 判断 126"/>
        <xdr:cNvSpPr/>
      </xdr:nvSpPr>
      <xdr:spPr>
        <a:xfrm>
          <a:off x="1079500" y="981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57</xdr:row>
      <xdr:rowOff>139820</xdr:rowOff>
    </xdr:from>
    <xdr:ext cx="599010" cy="259045"/>
    <xdr:sp macro="" textlink="">
      <xdr:nvSpPr>
        <xdr:cNvPr id="128" name="テキスト ボックス 127"/>
        <xdr:cNvSpPr txBox="1"/>
      </xdr:nvSpPr>
      <xdr:spPr>
        <a:xfrm>
          <a:off x="830794" y="9912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173,152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140914</xdr:rowOff>
    </xdr:from>
    <xdr:to>
      <xdr:col>6</xdr:col>
      <xdr:colOff>561975</xdr:colOff>
      <xdr:row>57</xdr:row>
      <xdr:rowOff>71064</xdr:rowOff>
    </xdr:to>
    <xdr:sp macro="" textlink="">
      <xdr:nvSpPr>
        <xdr:cNvPr id="134" name="円/楕円 133"/>
        <xdr:cNvSpPr/>
      </xdr:nvSpPr>
      <xdr:spPr>
        <a:xfrm>
          <a:off x="4584700" y="9742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100291</xdr:rowOff>
    </xdr:from>
    <xdr:ext cx="599010" cy="259045"/>
    <xdr:sp macro="" textlink="">
      <xdr:nvSpPr>
        <xdr:cNvPr id="135" name="物件費該当値テキスト"/>
        <xdr:cNvSpPr txBox="1"/>
      </xdr:nvSpPr>
      <xdr:spPr>
        <a:xfrm>
          <a:off x="4686300" y="9530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308,987</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170661</xdr:rowOff>
    </xdr:from>
    <xdr:to>
      <xdr:col>5</xdr:col>
      <xdr:colOff>409575</xdr:colOff>
      <xdr:row>57</xdr:row>
      <xdr:rowOff>100811</xdr:rowOff>
    </xdr:to>
    <xdr:sp macro="" textlink="">
      <xdr:nvSpPr>
        <xdr:cNvPr id="136" name="円/楕円 135"/>
        <xdr:cNvSpPr/>
      </xdr:nvSpPr>
      <xdr:spPr>
        <a:xfrm>
          <a:off x="3746500" y="977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57</xdr:row>
      <xdr:rowOff>91938</xdr:rowOff>
    </xdr:from>
    <xdr:ext cx="599010" cy="259045"/>
    <xdr:sp macro="" textlink="">
      <xdr:nvSpPr>
        <xdr:cNvPr id="137" name="テキスト ボックス 136"/>
        <xdr:cNvSpPr txBox="1"/>
      </xdr:nvSpPr>
      <xdr:spPr>
        <a:xfrm>
          <a:off x="3497794" y="9864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256,936</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12226</xdr:rowOff>
    </xdr:from>
    <xdr:to>
      <xdr:col>4</xdr:col>
      <xdr:colOff>206375</xdr:colOff>
      <xdr:row>57</xdr:row>
      <xdr:rowOff>113826</xdr:rowOff>
    </xdr:to>
    <xdr:sp macro="" textlink="">
      <xdr:nvSpPr>
        <xdr:cNvPr id="138" name="円/楕円 137"/>
        <xdr:cNvSpPr/>
      </xdr:nvSpPr>
      <xdr:spPr>
        <a:xfrm>
          <a:off x="2857500" y="978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130353</xdr:rowOff>
    </xdr:from>
    <xdr:ext cx="599010" cy="259045"/>
    <xdr:sp macro="" textlink="">
      <xdr:nvSpPr>
        <xdr:cNvPr id="139" name="テキスト ボックス 138"/>
        <xdr:cNvSpPr txBox="1"/>
      </xdr:nvSpPr>
      <xdr:spPr>
        <a:xfrm>
          <a:off x="2608794" y="9560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234,163</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19146</xdr:rowOff>
    </xdr:from>
    <xdr:to>
      <xdr:col>3</xdr:col>
      <xdr:colOff>3175</xdr:colOff>
      <xdr:row>57</xdr:row>
      <xdr:rowOff>120746</xdr:rowOff>
    </xdr:to>
    <xdr:sp macro="" textlink="">
      <xdr:nvSpPr>
        <xdr:cNvPr id="140" name="円/楕円 139"/>
        <xdr:cNvSpPr/>
      </xdr:nvSpPr>
      <xdr:spPr>
        <a:xfrm>
          <a:off x="1968500" y="979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137273</xdr:rowOff>
    </xdr:from>
    <xdr:ext cx="599010" cy="259045"/>
    <xdr:sp macro="" textlink="">
      <xdr:nvSpPr>
        <xdr:cNvPr id="141" name="テキスト ボックス 140"/>
        <xdr:cNvSpPr txBox="1"/>
      </xdr:nvSpPr>
      <xdr:spPr>
        <a:xfrm>
          <a:off x="1719794" y="9567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222,054</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33691</xdr:rowOff>
    </xdr:from>
    <xdr:to>
      <xdr:col>1</xdr:col>
      <xdr:colOff>485775</xdr:colOff>
      <xdr:row>57</xdr:row>
      <xdr:rowOff>135291</xdr:rowOff>
    </xdr:to>
    <xdr:sp macro="" textlink="">
      <xdr:nvSpPr>
        <xdr:cNvPr id="142" name="円/楕円 141"/>
        <xdr:cNvSpPr/>
      </xdr:nvSpPr>
      <xdr:spPr>
        <a:xfrm>
          <a:off x="1079500" y="9806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151818</xdr:rowOff>
    </xdr:from>
    <xdr:ext cx="599010" cy="259045"/>
    <xdr:sp macro="" textlink="">
      <xdr:nvSpPr>
        <xdr:cNvPr id="143" name="テキスト ボックス 142"/>
        <xdr:cNvSpPr txBox="1"/>
      </xdr:nvSpPr>
      <xdr:spPr>
        <a:xfrm>
          <a:off x="830794" y="9581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196,604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48/64</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4" name="直線コネクタ 153"/>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5" name="テキスト ボックス 154"/>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6" name="直線コネクタ 155"/>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58" name="直線コネクタ 157"/>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0" name="直線コネクタ 159"/>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38371</xdr:rowOff>
    </xdr:from>
    <xdr:to>
      <xdr:col>6</xdr:col>
      <xdr:colOff>510540</xdr:colOff>
      <xdr:row>78</xdr:row>
      <xdr:rowOff>133890</xdr:rowOff>
    </xdr:to>
    <xdr:cxnSp macro="">
      <xdr:nvCxnSpPr>
        <xdr:cNvPr id="165" name="直線コネクタ 164"/>
        <xdr:cNvCxnSpPr/>
      </xdr:nvCxnSpPr>
      <xdr:spPr>
        <a:xfrm flipV="1">
          <a:off x="4633595" y="12382771"/>
          <a:ext cx="1270" cy="1124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137717</xdr:rowOff>
    </xdr:from>
    <xdr:ext cx="469744" cy="259045"/>
    <xdr:sp macro="" textlink="">
      <xdr:nvSpPr>
        <xdr:cNvPr id="166" name="維持補修費最小値テキスト"/>
        <xdr:cNvSpPr txBox="1"/>
      </xdr:nvSpPr>
      <xdr:spPr>
        <a:xfrm>
          <a:off x="4686300" y="13510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1,271</a:t>
          </a:r>
          <a:endParaRPr kumimoji="1" lang="ja-JP" altLang="en-US" sz="1000" b="1">
            <a:latin typeface="ＭＳ Ｐゴシック"/>
          </a:endParaRPr>
        </a:p>
      </xdr:txBody>
    </xdr:sp>
    <xdr:clientData/>
  </xdr:oneCellAnchor>
  <xdr:twoCellAnchor>
    <xdr:from>
      <xdr:col>6</xdr:col>
      <xdr:colOff>422275</xdr:colOff>
      <xdr:row>78</xdr:row>
      <xdr:rowOff>133890</xdr:rowOff>
    </xdr:from>
    <xdr:to>
      <xdr:col>6</xdr:col>
      <xdr:colOff>600075</xdr:colOff>
      <xdr:row>78</xdr:row>
      <xdr:rowOff>133890</xdr:rowOff>
    </xdr:to>
    <xdr:cxnSp macro="">
      <xdr:nvCxnSpPr>
        <xdr:cNvPr id="167" name="直線コネクタ 166"/>
        <xdr:cNvCxnSpPr/>
      </xdr:nvCxnSpPr>
      <xdr:spPr>
        <a:xfrm>
          <a:off x="4546600" y="13506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156498</xdr:rowOff>
    </xdr:from>
    <xdr:ext cx="599010" cy="259045"/>
    <xdr:sp macro="" textlink="">
      <xdr:nvSpPr>
        <xdr:cNvPr id="168" name="維持補修費最大値テキスト"/>
        <xdr:cNvSpPr txBox="1"/>
      </xdr:nvSpPr>
      <xdr:spPr>
        <a:xfrm>
          <a:off x="4686300" y="12157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247,163</a:t>
          </a:r>
          <a:endParaRPr kumimoji="1" lang="ja-JP" altLang="en-US" sz="1000" b="1">
            <a:latin typeface="ＭＳ Ｐゴシック"/>
          </a:endParaRPr>
        </a:p>
      </xdr:txBody>
    </xdr:sp>
    <xdr:clientData/>
  </xdr:oneCellAnchor>
  <xdr:twoCellAnchor>
    <xdr:from>
      <xdr:col>6</xdr:col>
      <xdr:colOff>422275</xdr:colOff>
      <xdr:row>72</xdr:row>
      <xdr:rowOff>38371</xdr:rowOff>
    </xdr:from>
    <xdr:to>
      <xdr:col>6</xdr:col>
      <xdr:colOff>600075</xdr:colOff>
      <xdr:row>72</xdr:row>
      <xdr:rowOff>38371</xdr:rowOff>
    </xdr:to>
    <xdr:cxnSp macro="">
      <xdr:nvCxnSpPr>
        <xdr:cNvPr id="169" name="直線コネクタ 168"/>
        <xdr:cNvCxnSpPr/>
      </xdr:nvCxnSpPr>
      <xdr:spPr>
        <a:xfrm>
          <a:off x="4546600" y="12382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98053</xdr:rowOff>
    </xdr:from>
    <xdr:to>
      <xdr:col>6</xdr:col>
      <xdr:colOff>511175</xdr:colOff>
      <xdr:row>78</xdr:row>
      <xdr:rowOff>104025</xdr:rowOff>
    </xdr:to>
    <xdr:cxnSp macro="">
      <xdr:nvCxnSpPr>
        <xdr:cNvPr id="170" name="直線コネクタ 169"/>
        <xdr:cNvCxnSpPr/>
      </xdr:nvCxnSpPr>
      <xdr:spPr>
        <a:xfrm>
          <a:off x="3797300" y="13471153"/>
          <a:ext cx="838200" cy="5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10292</xdr:rowOff>
    </xdr:from>
    <xdr:ext cx="534377" cy="259045"/>
    <xdr:sp macro="" textlink="">
      <xdr:nvSpPr>
        <xdr:cNvPr id="171" name="維持補修費平均値テキスト"/>
        <xdr:cNvSpPr txBox="1"/>
      </xdr:nvSpPr>
      <xdr:spPr>
        <a:xfrm>
          <a:off x="4686300" y="13211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22,197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158865</xdr:rowOff>
    </xdr:from>
    <xdr:to>
      <xdr:col>6</xdr:col>
      <xdr:colOff>561975</xdr:colOff>
      <xdr:row>78</xdr:row>
      <xdr:rowOff>89015</xdr:rowOff>
    </xdr:to>
    <xdr:sp macro="" textlink="">
      <xdr:nvSpPr>
        <xdr:cNvPr id="172" name="フローチャート : 判断 171"/>
        <xdr:cNvSpPr/>
      </xdr:nvSpPr>
      <xdr:spPr>
        <a:xfrm>
          <a:off x="4584700" y="133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43363</xdr:rowOff>
    </xdr:from>
    <xdr:to>
      <xdr:col>5</xdr:col>
      <xdr:colOff>358775</xdr:colOff>
      <xdr:row>78</xdr:row>
      <xdr:rowOff>98053</xdr:rowOff>
    </xdr:to>
    <xdr:cxnSp macro="">
      <xdr:nvCxnSpPr>
        <xdr:cNvPr id="173" name="直線コネクタ 172"/>
        <xdr:cNvCxnSpPr/>
      </xdr:nvCxnSpPr>
      <xdr:spPr>
        <a:xfrm>
          <a:off x="2908300" y="13416463"/>
          <a:ext cx="889000" cy="54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5648</xdr:rowOff>
    </xdr:from>
    <xdr:to>
      <xdr:col>5</xdr:col>
      <xdr:colOff>409575</xdr:colOff>
      <xdr:row>78</xdr:row>
      <xdr:rowOff>107248</xdr:rowOff>
    </xdr:to>
    <xdr:sp macro="" textlink="">
      <xdr:nvSpPr>
        <xdr:cNvPr id="174" name="フローチャート : 判断 173"/>
        <xdr:cNvSpPr/>
      </xdr:nvSpPr>
      <xdr:spPr>
        <a:xfrm>
          <a:off x="3746500" y="1337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76</xdr:row>
      <xdr:rowOff>123775</xdr:rowOff>
    </xdr:from>
    <xdr:ext cx="534377" cy="259045"/>
    <xdr:sp macro="" textlink="">
      <xdr:nvSpPr>
        <xdr:cNvPr id="175" name="テキスト ボックス 174"/>
        <xdr:cNvSpPr txBox="1"/>
      </xdr:nvSpPr>
      <xdr:spPr>
        <a:xfrm>
          <a:off x="3530111" y="13153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18,209</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43363</xdr:rowOff>
    </xdr:from>
    <xdr:to>
      <xdr:col>4</xdr:col>
      <xdr:colOff>155575</xdr:colOff>
      <xdr:row>78</xdr:row>
      <xdr:rowOff>87790</xdr:rowOff>
    </xdr:to>
    <xdr:cxnSp macro="">
      <xdr:nvCxnSpPr>
        <xdr:cNvPr id="176" name="直線コネクタ 175"/>
        <xdr:cNvCxnSpPr/>
      </xdr:nvCxnSpPr>
      <xdr:spPr>
        <a:xfrm flipV="1">
          <a:off x="2019300" y="13416463"/>
          <a:ext cx="889000" cy="44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2150</xdr:rowOff>
    </xdr:from>
    <xdr:to>
      <xdr:col>4</xdr:col>
      <xdr:colOff>206375</xdr:colOff>
      <xdr:row>78</xdr:row>
      <xdr:rowOff>103750</xdr:rowOff>
    </xdr:to>
    <xdr:sp macro="" textlink="">
      <xdr:nvSpPr>
        <xdr:cNvPr id="177" name="フローチャート : 判断 176"/>
        <xdr:cNvSpPr/>
      </xdr:nvSpPr>
      <xdr:spPr>
        <a:xfrm>
          <a:off x="2857500" y="133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78</xdr:row>
      <xdr:rowOff>94877</xdr:rowOff>
    </xdr:from>
    <xdr:ext cx="534377" cy="259045"/>
    <xdr:sp macro="" textlink="">
      <xdr:nvSpPr>
        <xdr:cNvPr id="178" name="テキスト ボックス 177"/>
        <xdr:cNvSpPr txBox="1"/>
      </xdr:nvSpPr>
      <xdr:spPr>
        <a:xfrm>
          <a:off x="2641111" y="13467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18,974</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69121</xdr:rowOff>
    </xdr:from>
    <xdr:to>
      <xdr:col>2</xdr:col>
      <xdr:colOff>638175</xdr:colOff>
      <xdr:row>78</xdr:row>
      <xdr:rowOff>87790</xdr:rowOff>
    </xdr:to>
    <xdr:cxnSp macro="">
      <xdr:nvCxnSpPr>
        <xdr:cNvPr id="179" name="直線コネクタ 178"/>
        <xdr:cNvCxnSpPr/>
      </xdr:nvCxnSpPr>
      <xdr:spPr>
        <a:xfrm>
          <a:off x="1130300" y="13442221"/>
          <a:ext cx="889000" cy="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10055</xdr:rowOff>
    </xdr:from>
    <xdr:to>
      <xdr:col>3</xdr:col>
      <xdr:colOff>3175</xdr:colOff>
      <xdr:row>78</xdr:row>
      <xdr:rowOff>111655</xdr:rowOff>
    </xdr:to>
    <xdr:sp macro="" textlink="">
      <xdr:nvSpPr>
        <xdr:cNvPr id="180" name="フローチャート : 判断 179"/>
        <xdr:cNvSpPr/>
      </xdr:nvSpPr>
      <xdr:spPr>
        <a:xfrm>
          <a:off x="1968500" y="1338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76</xdr:row>
      <xdr:rowOff>128182</xdr:rowOff>
    </xdr:from>
    <xdr:ext cx="534377" cy="259045"/>
    <xdr:sp macro="" textlink="">
      <xdr:nvSpPr>
        <xdr:cNvPr id="181" name="テキスト ボックス 180"/>
        <xdr:cNvSpPr txBox="1"/>
      </xdr:nvSpPr>
      <xdr:spPr>
        <a:xfrm>
          <a:off x="1752111" y="1315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17,245</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17289</xdr:rowOff>
    </xdr:from>
    <xdr:to>
      <xdr:col>1</xdr:col>
      <xdr:colOff>485775</xdr:colOff>
      <xdr:row>78</xdr:row>
      <xdr:rowOff>118889</xdr:rowOff>
    </xdr:to>
    <xdr:sp macro="" textlink="">
      <xdr:nvSpPr>
        <xdr:cNvPr id="182" name="フローチャート : 判断 181"/>
        <xdr:cNvSpPr/>
      </xdr:nvSpPr>
      <xdr:spPr>
        <a:xfrm>
          <a:off x="1079500" y="1339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76</xdr:row>
      <xdr:rowOff>135416</xdr:rowOff>
    </xdr:from>
    <xdr:ext cx="534377" cy="259045"/>
    <xdr:sp macro="" textlink="">
      <xdr:nvSpPr>
        <xdr:cNvPr id="183" name="テキスト ボックス 182"/>
        <xdr:cNvSpPr txBox="1"/>
      </xdr:nvSpPr>
      <xdr:spPr>
        <a:xfrm>
          <a:off x="863111" y="1316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15,663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53225</xdr:rowOff>
    </xdr:from>
    <xdr:to>
      <xdr:col>6</xdr:col>
      <xdr:colOff>561975</xdr:colOff>
      <xdr:row>78</xdr:row>
      <xdr:rowOff>154825</xdr:rowOff>
    </xdr:to>
    <xdr:sp macro="" textlink="">
      <xdr:nvSpPr>
        <xdr:cNvPr id="189" name="円/楕円 188"/>
        <xdr:cNvSpPr/>
      </xdr:nvSpPr>
      <xdr:spPr>
        <a:xfrm>
          <a:off x="4584700" y="1342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139602</xdr:rowOff>
    </xdr:from>
    <xdr:ext cx="469744" cy="259045"/>
    <xdr:sp macro="" textlink="">
      <xdr:nvSpPr>
        <xdr:cNvPr id="190" name="維持補修費該当値テキスト"/>
        <xdr:cNvSpPr txBox="1"/>
      </xdr:nvSpPr>
      <xdr:spPr>
        <a:xfrm>
          <a:off x="4686300" y="13341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7,803</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47253</xdr:rowOff>
    </xdr:from>
    <xdr:to>
      <xdr:col>5</xdr:col>
      <xdr:colOff>409575</xdr:colOff>
      <xdr:row>78</xdr:row>
      <xdr:rowOff>148853</xdr:rowOff>
    </xdr:to>
    <xdr:sp macro="" textlink="">
      <xdr:nvSpPr>
        <xdr:cNvPr id="191" name="円/楕円 190"/>
        <xdr:cNvSpPr/>
      </xdr:nvSpPr>
      <xdr:spPr>
        <a:xfrm>
          <a:off x="3746500" y="13420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139980</xdr:rowOff>
    </xdr:from>
    <xdr:ext cx="469744" cy="259045"/>
    <xdr:sp macro="" textlink="">
      <xdr:nvSpPr>
        <xdr:cNvPr id="192" name="テキスト ボックス 191"/>
        <xdr:cNvSpPr txBox="1"/>
      </xdr:nvSpPr>
      <xdr:spPr>
        <a:xfrm>
          <a:off x="3562427" y="13513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9,109</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164013</xdr:rowOff>
    </xdr:from>
    <xdr:to>
      <xdr:col>4</xdr:col>
      <xdr:colOff>206375</xdr:colOff>
      <xdr:row>78</xdr:row>
      <xdr:rowOff>94163</xdr:rowOff>
    </xdr:to>
    <xdr:sp macro="" textlink="">
      <xdr:nvSpPr>
        <xdr:cNvPr id="193" name="円/楕円 192"/>
        <xdr:cNvSpPr/>
      </xdr:nvSpPr>
      <xdr:spPr>
        <a:xfrm>
          <a:off x="2857500" y="1336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76</xdr:row>
      <xdr:rowOff>110690</xdr:rowOff>
    </xdr:from>
    <xdr:ext cx="534377" cy="259045"/>
    <xdr:sp macro="" textlink="">
      <xdr:nvSpPr>
        <xdr:cNvPr id="194" name="テキスト ボックス 193"/>
        <xdr:cNvSpPr txBox="1"/>
      </xdr:nvSpPr>
      <xdr:spPr>
        <a:xfrm>
          <a:off x="2641111" y="1314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21,071</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36990</xdr:rowOff>
    </xdr:from>
    <xdr:to>
      <xdr:col>3</xdr:col>
      <xdr:colOff>3175</xdr:colOff>
      <xdr:row>78</xdr:row>
      <xdr:rowOff>138590</xdr:rowOff>
    </xdr:to>
    <xdr:sp macro="" textlink="">
      <xdr:nvSpPr>
        <xdr:cNvPr id="195" name="円/楕円 194"/>
        <xdr:cNvSpPr/>
      </xdr:nvSpPr>
      <xdr:spPr>
        <a:xfrm>
          <a:off x="1968500" y="1341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78</xdr:row>
      <xdr:rowOff>129717</xdr:rowOff>
    </xdr:from>
    <xdr:ext cx="534377" cy="259045"/>
    <xdr:sp macro="" textlink="">
      <xdr:nvSpPr>
        <xdr:cNvPr id="196" name="テキスト ボックス 195"/>
        <xdr:cNvSpPr txBox="1"/>
      </xdr:nvSpPr>
      <xdr:spPr>
        <a:xfrm>
          <a:off x="1752111" y="13502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11,354</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18321</xdr:rowOff>
    </xdr:from>
    <xdr:to>
      <xdr:col>1</xdr:col>
      <xdr:colOff>485775</xdr:colOff>
      <xdr:row>78</xdr:row>
      <xdr:rowOff>119921</xdr:rowOff>
    </xdr:to>
    <xdr:sp macro="" textlink="">
      <xdr:nvSpPr>
        <xdr:cNvPr id="197" name="円/楕円 196"/>
        <xdr:cNvSpPr/>
      </xdr:nvSpPr>
      <xdr:spPr>
        <a:xfrm>
          <a:off x="1079500" y="13391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78</xdr:row>
      <xdr:rowOff>111048</xdr:rowOff>
    </xdr:from>
    <xdr:ext cx="534377" cy="259045"/>
    <xdr:sp macro="" textlink="">
      <xdr:nvSpPr>
        <xdr:cNvPr id="198" name="テキスト ボックス 197"/>
        <xdr:cNvSpPr txBox="1"/>
      </xdr:nvSpPr>
      <xdr:spPr>
        <a:xfrm>
          <a:off x="863111" y="13484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15,437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20/64</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82,060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09" name="直線コネクタ 20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0" name="テキスト ボックス 209"/>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1" name="直線コネクタ 21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2" name="テキスト ボックス 21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5" name="直線コネクタ 21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17" name="直線コネクタ 21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37957</xdr:rowOff>
    </xdr:from>
    <xdr:to>
      <xdr:col>6</xdr:col>
      <xdr:colOff>510540</xdr:colOff>
      <xdr:row>98</xdr:row>
      <xdr:rowOff>51879</xdr:rowOff>
    </xdr:to>
    <xdr:cxnSp macro="">
      <xdr:nvCxnSpPr>
        <xdr:cNvPr id="222" name="直線コネクタ 221"/>
        <xdr:cNvCxnSpPr/>
      </xdr:nvCxnSpPr>
      <xdr:spPr>
        <a:xfrm flipV="1">
          <a:off x="4633595" y="15639907"/>
          <a:ext cx="1270" cy="1214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55706</xdr:rowOff>
    </xdr:from>
    <xdr:ext cx="534377" cy="259045"/>
    <xdr:sp macro="" textlink="">
      <xdr:nvSpPr>
        <xdr:cNvPr id="223" name="扶助費最小値テキスト"/>
        <xdr:cNvSpPr txBox="1"/>
      </xdr:nvSpPr>
      <xdr:spPr>
        <a:xfrm>
          <a:off x="4686300" y="16857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21,525</a:t>
          </a:r>
          <a:endParaRPr kumimoji="1" lang="ja-JP" altLang="en-US" sz="1000" b="1">
            <a:latin typeface="ＭＳ Ｐゴシック"/>
          </a:endParaRPr>
        </a:p>
      </xdr:txBody>
    </xdr:sp>
    <xdr:clientData/>
  </xdr:oneCellAnchor>
  <xdr:twoCellAnchor>
    <xdr:from>
      <xdr:col>6</xdr:col>
      <xdr:colOff>422275</xdr:colOff>
      <xdr:row>98</xdr:row>
      <xdr:rowOff>51879</xdr:rowOff>
    </xdr:from>
    <xdr:to>
      <xdr:col>6</xdr:col>
      <xdr:colOff>600075</xdr:colOff>
      <xdr:row>98</xdr:row>
      <xdr:rowOff>51879</xdr:rowOff>
    </xdr:to>
    <xdr:cxnSp macro="">
      <xdr:nvCxnSpPr>
        <xdr:cNvPr id="224" name="直線コネクタ 223"/>
        <xdr:cNvCxnSpPr/>
      </xdr:nvCxnSpPr>
      <xdr:spPr>
        <a:xfrm>
          <a:off x="4546600" y="16853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156084</xdr:rowOff>
    </xdr:from>
    <xdr:ext cx="599010" cy="259045"/>
    <xdr:sp macro="" textlink="">
      <xdr:nvSpPr>
        <xdr:cNvPr id="225" name="扶助費最大値テキスト"/>
        <xdr:cNvSpPr txBox="1"/>
      </xdr:nvSpPr>
      <xdr:spPr>
        <a:xfrm>
          <a:off x="4686300" y="15415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180,852</a:t>
          </a:r>
          <a:endParaRPr kumimoji="1" lang="ja-JP" altLang="en-US" sz="1000" b="1">
            <a:latin typeface="ＭＳ Ｐゴシック"/>
          </a:endParaRPr>
        </a:p>
      </xdr:txBody>
    </xdr:sp>
    <xdr:clientData/>
  </xdr:oneCellAnchor>
  <xdr:twoCellAnchor>
    <xdr:from>
      <xdr:col>6</xdr:col>
      <xdr:colOff>422275</xdr:colOff>
      <xdr:row>91</xdr:row>
      <xdr:rowOff>37957</xdr:rowOff>
    </xdr:from>
    <xdr:to>
      <xdr:col>6</xdr:col>
      <xdr:colOff>600075</xdr:colOff>
      <xdr:row>91</xdr:row>
      <xdr:rowOff>37957</xdr:rowOff>
    </xdr:to>
    <xdr:cxnSp macro="">
      <xdr:nvCxnSpPr>
        <xdr:cNvPr id="226" name="直線コネクタ 225"/>
        <xdr:cNvCxnSpPr/>
      </xdr:nvCxnSpPr>
      <xdr:spPr>
        <a:xfrm>
          <a:off x="4546600" y="15639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159040</xdr:rowOff>
    </xdr:from>
    <xdr:to>
      <xdr:col>6</xdr:col>
      <xdr:colOff>511175</xdr:colOff>
      <xdr:row>96</xdr:row>
      <xdr:rowOff>29156</xdr:rowOff>
    </xdr:to>
    <xdr:cxnSp macro="">
      <xdr:nvCxnSpPr>
        <xdr:cNvPr id="227" name="直線コネクタ 226"/>
        <xdr:cNvCxnSpPr/>
      </xdr:nvCxnSpPr>
      <xdr:spPr>
        <a:xfrm flipV="1">
          <a:off x="3797300" y="16446790"/>
          <a:ext cx="838200" cy="41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118991</xdr:rowOff>
    </xdr:from>
    <xdr:ext cx="534377" cy="259045"/>
    <xdr:sp macro="" textlink="">
      <xdr:nvSpPr>
        <xdr:cNvPr id="228" name="扶助費平均値テキスト"/>
        <xdr:cNvSpPr txBox="1"/>
      </xdr:nvSpPr>
      <xdr:spPr>
        <a:xfrm>
          <a:off x="4686300" y="164067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70,720</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140564</xdr:rowOff>
    </xdr:from>
    <xdr:to>
      <xdr:col>6</xdr:col>
      <xdr:colOff>561975</xdr:colOff>
      <xdr:row>96</xdr:row>
      <xdr:rowOff>70714</xdr:rowOff>
    </xdr:to>
    <xdr:sp macro="" textlink="">
      <xdr:nvSpPr>
        <xdr:cNvPr id="229" name="フローチャート : 判断 228"/>
        <xdr:cNvSpPr/>
      </xdr:nvSpPr>
      <xdr:spPr>
        <a:xfrm>
          <a:off x="4584700" y="1642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29156</xdr:rowOff>
    </xdr:from>
    <xdr:to>
      <xdr:col>5</xdr:col>
      <xdr:colOff>358775</xdr:colOff>
      <xdr:row>96</xdr:row>
      <xdr:rowOff>53228</xdr:rowOff>
    </xdr:to>
    <xdr:cxnSp macro="">
      <xdr:nvCxnSpPr>
        <xdr:cNvPr id="230" name="直線コネクタ 229"/>
        <xdr:cNvCxnSpPr/>
      </xdr:nvCxnSpPr>
      <xdr:spPr>
        <a:xfrm flipV="1">
          <a:off x="2908300" y="16488356"/>
          <a:ext cx="889000" cy="24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34455</xdr:rowOff>
    </xdr:from>
    <xdr:to>
      <xdr:col>5</xdr:col>
      <xdr:colOff>409575</xdr:colOff>
      <xdr:row>96</xdr:row>
      <xdr:rowOff>136055</xdr:rowOff>
    </xdr:to>
    <xdr:sp macro="" textlink="">
      <xdr:nvSpPr>
        <xdr:cNvPr id="231" name="フローチャート : 判断 230"/>
        <xdr:cNvSpPr/>
      </xdr:nvSpPr>
      <xdr:spPr>
        <a:xfrm>
          <a:off x="3746500" y="1649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127182</xdr:rowOff>
    </xdr:from>
    <xdr:ext cx="534377" cy="259045"/>
    <xdr:sp macro="" textlink="">
      <xdr:nvSpPr>
        <xdr:cNvPr id="232" name="テキスト ボックス 231"/>
        <xdr:cNvSpPr txBox="1"/>
      </xdr:nvSpPr>
      <xdr:spPr>
        <a:xfrm>
          <a:off x="3530111" y="16586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62,145</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53228</xdr:rowOff>
    </xdr:from>
    <xdr:to>
      <xdr:col>4</xdr:col>
      <xdr:colOff>155575</xdr:colOff>
      <xdr:row>96</xdr:row>
      <xdr:rowOff>102057</xdr:rowOff>
    </xdr:to>
    <xdr:cxnSp macro="">
      <xdr:nvCxnSpPr>
        <xdr:cNvPr id="233" name="直線コネクタ 232"/>
        <xdr:cNvCxnSpPr/>
      </xdr:nvCxnSpPr>
      <xdr:spPr>
        <a:xfrm flipV="1">
          <a:off x="2019300" y="16512428"/>
          <a:ext cx="889000" cy="48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33258</xdr:rowOff>
    </xdr:from>
    <xdr:to>
      <xdr:col>4</xdr:col>
      <xdr:colOff>206375</xdr:colOff>
      <xdr:row>96</xdr:row>
      <xdr:rowOff>134858</xdr:rowOff>
    </xdr:to>
    <xdr:sp macro="" textlink="">
      <xdr:nvSpPr>
        <xdr:cNvPr id="234" name="フローチャート : 判断 233"/>
        <xdr:cNvSpPr/>
      </xdr:nvSpPr>
      <xdr:spPr>
        <a:xfrm>
          <a:off x="2857500" y="1649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125985</xdr:rowOff>
    </xdr:from>
    <xdr:ext cx="534377" cy="259045"/>
    <xdr:sp macro="" textlink="">
      <xdr:nvSpPr>
        <xdr:cNvPr id="235" name="テキスト ボックス 234"/>
        <xdr:cNvSpPr txBox="1"/>
      </xdr:nvSpPr>
      <xdr:spPr>
        <a:xfrm>
          <a:off x="2641111" y="1658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62,302</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102057</xdr:rowOff>
    </xdr:from>
    <xdr:to>
      <xdr:col>2</xdr:col>
      <xdr:colOff>638175</xdr:colOff>
      <xdr:row>96</xdr:row>
      <xdr:rowOff>132705</xdr:rowOff>
    </xdr:to>
    <xdr:cxnSp macro="">
      <xdr:nvCxnSpPr>
        <xdr:cNvPr id="236" name="直線コネクタ 235"/>
        <xdr:cNvCxnSpPr/>
      </xdr:nvCxnSpPr>
      <xdr:spPr>
        <a:xfrm flipV="1">
          <a:off x="1130300" y="16561257"/>
          <a:ext cx="889000" cy="30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72592</xdr:rowOff>
    </xdr:from>
    <xdr:to>
      <xdr:col>3</xdr:col>
      <xdr:colOff>3175</xdr:colOff>
      <xdr:row>97</xdr:row>
      <xdr:rowOff>2742</xdr:rowOff>
    </xdr:to>
    <xdr:sp macro="" textlink="">
      <xdr:nvSpPr>
        <xdr:cNvPr id="237" name="フローチャート : 判断 236"/>
        <xdr:cNvSpPr/>
      </xdr:nvSpPr>
      <xdr:spPr>
        <a:xfrm>
          <a:off x="1968500" y="16531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165319</xdr:rowOff>
    </xdr:from>
    <xdr:ext cx="534377" cy="259045"/>
    <xdr:sp macro="" textlink="">
      <xdr:nvSpPr>
        <xdr:cNvPr id="238" name="テキスト ボックス 237"/>
        <xdr:cNvSpPr txBox="1"/>
      </xdr:nvSpPr>
      <xdr:spPr>
        <a:xfrm>
          <a:off x="1752111" y="16624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57,140</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77440</xdr:rowOff>
    </xdr:from>
    <xdr:to>
      <xdr:col>1</xdr:col>
      <xdr:colOff>485775</xdr:colOff>
      <xdr:row>97</xdr:row>
      <xdr:rowOff>7590</xdr:rowOff>
    </xdr:to>
    <xdr:sp macro="" textlink="">
      <xdr:nvSpPr>
        <xdr:cNvPr id="239" name="フローチャート : 判断 238"/>
        <xdr:cNvSpPr/>
      </xdr:nvSpPr>
      <xdr:spPr>
        <a:xfrm>
          <a:off x="1079500" y="16536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24117</xdr:rowOff>
    </xdr:from>
    <xdr:ext cx="534377" cy="259045"/>
    <xdr:sp macro="" textlink="">
      <xdr:nvSpPr>
        <xdr:cNvPr id="240" name="テキスト ボックス 239"/>
        <xdr:cNvSpPr txBox="1"/>
      </xdr:nvSpPr>
      <xdr:spPr>
        <a:xfrm>
          <a:off x="863111" y="16311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56,504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108240</xdr:rowOff>
    </xdr:from>
    <xdr:to>
      <xdr:col>6</xdr:col>
      <xdr:colOff>561975</xdr:colOff>
      <xdr:row>96</xdr:row>
      <xdr:rowOff>38390</xdr:rowOff>
    </xdr:to>
    <xdr:sp macro="" textlink="">
      <xdr:nvSpPr>
        <xdr:cNvPr id="246" name="円/楕円 245"/>
        <xdr:cNvSpPr/>
      </xdr:nvSpPr>
      <xdr:spPr>
        <a:xfrm>
          <a:off x="4584700" y="1639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131117</xdr:rowOff>
    </xdr:from>
    <xdr:ext cx="534377" cy="259045"/>
    <xdr:sp macro="" textlink="">
      <xdr:nvSpPr>
        <xdr:cNvPr id="247" name="扶助費該当値テキスト"/>
        <xdr:cNvSpPr txBox="1"/>
      </xdr:nvSpPr>
      <xdr:spPr>
        <a:xfrm>
          <a:off x="4686300" y="1624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74,962</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149806</xdr:rowOff>
    </xdr:from>
    <xdr:to>
      <xdr:col>5</xdr:col>
      <xdr:colOff>409575</xdr:colOff>
      <xdr:row>96</xdr:row>
      <xdr:rowOff>79956</xdr:rowOff>
    </xdr:to>
    <xdr:sp macro="" textlink="">
      <xdr:nvSpPr>
        <xdr:cNvPr id="248" name="円/楕円 247"/>
        <xdr:cNvSpPr/>
      </xdr:nvSpPr>
      <xdr:spPr>
        <a:xfrm>
          <a:off x="3746500" y="16437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96483</xdr:rowOff>
    </xdr:from>
    <xdr:ext cx="534377" cy="259045"/>
    <xdr:sp macro="" textlink="">
      <xdr:nvSpPr>
        <xdr:cNvPr id="249" name="テキスト ボックス 248"/>
        <xdr:cNvSpPr txBox="1"/>
      </xdr:nvSpPr>
      <xdr:spPr>
        <a:xfrm>
          <a:off x="3530111" y="1621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69,507</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2428</xdr:rowOff>
    </xdr:from>
    <xdr:to>
      <xdr:col>4</xdr:col>
      <xdr:colOff>206375</xdr:colOff>
      <xdr:row>96</xdr:row>
      <xdr:rowOff>104028</xdr:rowOff>
    </xdr:to>
    <xdr:sp macro="" textlink="">
      <xdr:nvSpPr>
        <xdr:cNvPr id="250" name="円/楕円 249"/>
        <xdr:cNvSpPr/>
      </xdr:nvSpPr>
      <xdr:spPr>
        <a:xfrm>
          <a:off x="2857500" y="1646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120555</xdr:rowOff>
    </xdr:from>
    <xdr:ext cx="534377" cy="259045"/>
    <xdr:sp macro="" textlink="">
      <xdr:nvSpPr>
        <xdr:cNvPr id="251" name="テキスト ボックス 250"/>
        <xdr:cNvSpPr txBox="1"/>
      </xdr:nvSpPr>
      <xdr:spPr>
        <a:xfrm>
          <a:off x="2641111" y="16236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66,348</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51257</xdr:rowOff>
    </xdr:from>
    <xdr:to>
      <xdr:col>3</xdr:col>
      <xdr:colOff>3175</xdr:colOff>
      <xdr:row>96</xdr:row>
      <xdr:rowOff>152857</xdr:rowOff>
    </xdr:to>
    <xdr:sp macro="" textlink="">
      <xdr:nvSpPr>
        <xdr:cNvPr id="252" name="円/楕円 251"/>
        <xdr:cNvSpPr/>
      </xdr:nvSpPr>
      <xdr:spPr>
        <a:xfrm>
          <a:off x="1968500" y="1651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169384</xdr:rowOff>
    </xdr:from>
    <xdr:ext cx="534377" cy="259045"/>
    <xdr:sp macro="" textlink="">
      <xdr:nvSpPr>
        <xdr:cNvPr id="253" name="テキスト ボックス 252"/>
        <xdr:cNvSpPr txBox="1"/>
      </xdr:nvSpPr>
      <xdr:spPr>
        <a:xfrm>
          <a:off x="1752111" y="16285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59,940</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81905</xdr:rowOff>
    </xdr:from>
    <xdr:to>
      <xdr:col>1</xdr:col>
      <xdr:colOff>485775</xdr:colOff>
      <xdr:row>97</xdr:row>
      <xdr:rowOff>12055</xdr:rowOff>
    </xdr:to>
    <xdr:sp macro="" textlink="">
      <xdr:nvSpPr>
        <xdr:cNvPr id="254" name="円/楕円 253"/>
        <xdr:cNvSpPr/>
      </xdr:nvSpPr>
      <xdr:spPr>
        <a:xfrm>
          <a:off x="1079500" y="1654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3182</xdr:rowOff>
    </xdr:from>
    <xdr:ext cx="534377" cy="259045"/>
    <xdr:sp macro="" textlink="">
      <xdr:nvSpPr>
        <xdr:cNvPr id="255" name="テキスト ボックス 254"/>
        <xdr:cNvSpPr txBox="1"/>
      </xdr:nvSpPr>
      <xdr:spPr>
        <a:xfrm>
          <a:off x="863111" y="16633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55,918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20/64</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37,660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66" name="直線コネクタ 26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67" name="テキスト ボックス 26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68" name="直線コネクタ 26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144434</xdr:rowOff>
    </xdr:from>
    <xdr:ext cx="595419" cy="259045"/>
    <xdr:sp macro="" textlink="">
      <xdr:nvSpPr>
        <xdr:cNvPr id="269" name="テキスト ボックス 268"/>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0" name="直線コネクタ 26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160763</xdr:rowOff>
    </xdr:from>
    <xdr:ext cx="595419" cy="259045"/>
    <xdr:sp macro="" textlink="">
      <xdr:nvSpPr>
        <xdr:cNvPr id="271" name="テキスト ボックス 270"/>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2" name="直線コネクタ 27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73" name="テキスト ボックス 272"/>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4" name="直線コネクタ 27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75" name="テキスト ボックス 27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76" name="直線コネクタ 27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77" name="テキスト ボックス 27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155856</xdr:rowOff>
    </xdr:from>
    <xdr:to>
      <xdr:col>15</xdr:col>
      <xdr:colOff>180340</xdr:colOff>
      <xdr:row>38</xdr:row>
      <xdr:rowOff>130863</xdr:rowOff>
    </xdr:to>
    <xdr:cxnSp macro="">
      <xdr:nvCxnSpPr>
        <xdr:cNvPr id="281" name="直線コネクタ 280"/>
        <xdr:cNvCxnSpPr/>
      </xdr:nvCxnSpPr>
      <xdr:spPr>
        <a:xfrm flipV="1">
          <a:off x="10475595" y="5127906"/>
          <a:ext cx="1270" cy="1518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134690</xdr:rowOff>
    </xdr:from>
    <xdr:ext cx="534377" cy="259045"/>
    <xdr:sp macro="" textlink="">
      <xdr:nvSpPr>
        <xdr:cNvPr id="282" name="補助費等最小値テキスト"/>
        <xdr:cNvSpPr txBox="1"/>
      </xdr:nvSpPr>
      <xdr:spPr>
        <a:xfrm>
          <a:off x="10528300" y="664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42,706</a:t>
          </a:r>
          <a:endParaRPr kumimoji="1" lang="ja-JP" altLang="en-US" sz="1000" b="1">
            <a:latin typeface="ＭＳ Ｐゴシック"/>
          </a:endParaRPr>
        </a:p>
      </xdr:txBody>
    </xdr:sp>
    <xdr:clientData/>
  </xdr:oneCellAnchor>
  <xdr:twoCellAnchor>
    <xdr:from>
      <xdr:col>15</xdr:col>
      <xdr:colOff>92075</xdr:colOff>
      <xdr:row>38</xdr:row>
      <xdr:rowOff>130863</xdr:rowOff>
    </xdr:from>
    <xdr:to>
      <xdr:col>15</xdr:col>
      <xdr:colOff>269875</xdr:colOff>
      <xdr:row>38</xdr:row>
      <xdr:rowOff>130863</xdr:rowOff>
    </xdr:to>
    <xdr:cxnSp macro="">
      <xdr:nvCxnSpPr>
        <xdr:cNvPr id="283" name="直線コネクタ 282"/>
        <xdr:cNvCxnSpPr/>
      </xdr:nvCxnSpPr>
      <xdr:spPr>
        <a:xfrm>
          <a:off x="10388600" y="6645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102533</xdr:rowOff>
    </xdr:from>
    <xdr:ext cx="599010" cy="259045"/>
    <xdr:sp macro="" textlink="">
      <xdr:nvSpPr>
        <xdr:cNvPr id="284" name="補助費等最大値テキスト"/>
        <xdr:cNvSpPr txBox="1"/>
      </xdr:nvSpPr>
      <xdr:spPr>
        <a:xfrm>
          <a:off x="10528300" y="4903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507,553</a:t>
          </a:r>
          <a:endParaRPr kumimoji="1" lang="ja-JP" altLang="en-US" sz="1000" b="1">
            <a:latin typeface="ＭＳ Ｐゴシック"/>
          </a:endParaRPr>
        </a:p>
      </xdr:txBody>
    </xdr:sp>
    <xdr:clientData/>
  </xdr:oneCellAnchor>
  <xdr:twoCellAnchor>
    <xdr:from>
      <xdr:col>15</xdr:col>
      <xdr:colOff>92075</xdr:colOff>
      <xdr:row>29</xdr:row>
      <xdr:rowOff>155856</xdr:rowOff>
    </xdr:from>
    <xdr:to>
      <xdr:col>15</xdr:col>
      <xdr:colOff>269875</xdr:colOff>
      <xdr:row>29</xdr:row>
      <xdr:rowOff>155856</xdr:rowOff>
    </xdr:to>
    <xdr:cxnSp macro="">
      <xdr:nvCxnSpPr>
        <xdr:cNvPr id="285" name="直線コネクタ 284"/>
        <xdr:cNvCxnSpPr/>
      </xdr:nvCxnSpPr>
      <xdr:spPr>
        <a:xfrm>
          <a:off x="10388600" y="5127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16504</xdr:rowOff>
    </xdr:from>
    <xdr:to>
      <xdr:col>15</xdr:col>
      <xdr:colOff>180975</xdr:colOff>
      <xdr:row>35</xdr:row>
      <xdr:rowOff>502</xdr:rowOff>
    </xdr:to>
    <xdr:cxnSp macro="">
      <xdr:nvCxnSpPr>
        <xdr:cNvPr id="286" name="直線コネクタ 285"/>
        <xdr:cNvCxnSpPr/>
      </xdr:nvCxnSpPr>
      <xdr:spPr>
        <a:xfrm>
          <a:off x="9639300" y="5845804"/>
          <a:ext cx="838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128324</xdr:rowOff>
    </xdr:from>
    <xdr:ext cx="599010" cy="259045"/>
    <xdr:sp macro="" textlink="">
      <xdr:nvSpPr>
        <xdr:cNvPr id="287" name="補助費等平均値テキスト"/>
        <xdr:cNvSpPr txBox="1"/>
      </xdr:nvSpPr>
      <xdr:spPr>
        <a:xfrm>
          <a:off x="10528300" y="6129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178,822</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149897</xdr:rowOff>
    </xdr:from>
    <xdr:to>
      <xdr:col>15</xdr:col>
      <xdr:colOff>231775</xdr:colOff>
      <xdr:row>36</xdr:row>
      <xdr:rowOff>80047</xdr:rowOff>
    </xdr:to>
    <xdr:sp macro="" textlink="">
      <xdr:nvSpPr>
        <xdr:cNvPr id="288" name="フローチャート : 判断 287"/>
        <xdr:cNvSpPr/>
      </xdr:nvSpPr>
      <xdr:spPr>
        <a:xfrm>
          <a:off x="10426700" y="615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34</xdr:row>
      <xdr:rowOff>16504</xdr:rowOff>
    </xdr:from>
    <xdr:to>
      <xdr:col>14</xdr:col>
      <xdr:colOff>28575</xdr:colOff>
      <xdr:row>35</xdr:row>
      <xdr:rowOff>116422</xdr:rowOff>
    </xdr:to>
    <xdr:cxnSp macro="">
      <xdr:nvCxnSpPr>
        <xdr:cNvPr id="289" name="直線コネクタ 288"/>
        <xdr:cNvCxnSpPr/>
      </xdr:nvCxnSpPr>
      <xdr:spPr>
        <a:xfrm flipV="1">
          <a:off x="8750300" y="5845804"/>
          <a:ext cx="889000" cy="271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2626</xdr:rowOff>
    </xdr:from>
    <xdr:to>
      <xdr:col>14</xdr:col>
      <xdr:colOff>79375</xdr:colOff>
      <xdr:row>36</xdr:row>
      <xdr:rowOff>104226</xdr:rowOff>
    </xdr:to>
    <xdr:sp macro="" textlink="">
      <xdr:nvSpPr>
        <xdr:cNvPr id="290" name="フローチャート : 判断 289"/>
        <xdr:cNvSpPr/>
      </xdr:nvSpPr>
      <xdr:spPr>
        <a:xfrm>
          <a:off x="9588500" y="617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36</xdr:row>
      <xdr:rowOff>95353</xdr:rowOff>
    </xdr:from>
    <xdr:ext cx="599010" cy="259045"/>
    <xdr:sp macro="" textlink="">
      <xdr:nvSpPr>
        <xdr:cNvPr id="291" name="テキスト ボックス 290"/>
        <xdr:cNvSpPr txBox="1"/>
      </xdr:nvSpPr>
      <xdr:spPr>
        <a:xfrm>
          <a:off x="9339794" y="626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171,418</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116422</xdr:rowOff>
    </xdr:from>
    <xdr:to>
      <xdr:col>12</xdr:col>
      <xdr:colOff>511175</xdr:colOff>
      <xdr:row>36</xdr:row>
      <xdr:rowOff>60147</xdr:rowOff>
    </xdr:to>
    <xdr:cxnSp macro="">
      <xdr:nvCxnSpPr>
        <xdr:cNvPr id="292" name="直線コネクタ 291"/>
        <xdr:cNvCxnSpPr/>
      </xdr:nvCxnSpPr>
      <xdr:spPr>
        <a:xfrm flipV="1">
          <a:off x="7861300" y="6117172"/>
          <a:ext cx="889000" cy="115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59956</xdr:rowOff>
    </xdr:from>
    <xdr:to>
      <xdr:col>12</xdr:col>
      <xdr:colOff>561975</xdr:colOff>
      <xdr:row>36</xdr:row>
      <xdr:rowOff>161556</xdr:rowOff>
    </xdr:to>
    <xdr:sp macro="" textlink="">
      <xdr:nvSpPr>
        <xdr:cNvPr id="293" name="フローチャート : 判断 292"/>
        <xdr:cNvSpPr/>
      </xdr:nvSpPr>
      <xdr:spPr>
        <a:xfrm>
          <a:off x="8699500" y="623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36</xdr:row>
      <xdr:rowOff>152683</xdr:rowOff>
    </xdr:from>
    <xdr:ext cx="599010" cy="259045"/>
    <xdr:sp macro="" textlink="">
      <xdr:nvSpPr>
        <xdr:cNvPr id="294" name="テキスト ボックス 293"/>
        <xdr:cNvSpPr txBox="1"/>
      </xdr:nvSpPr>
      <xdr:spPr>
        <a:xfrm>
          <a:off x="8450794" y="6324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153,863</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60147</xdr:rowOff>
    </xdr:from>
    <xdr:to>
      <xdr:col>11</xdr:col>
      <xdr:colOff>307975</xdr:colOff>
      <xdr:row>36</xdr:row>
      <xdr:rowOff>85319</xdr:rowOff>
    </xdr:to>
    <xdr:cxnSp macro="">
      <xdr:nvCxnSpPr>
        <xdr:cNvPr id="295" name="直線コネクタ 294"/>
        <xdr:cNvCxnSpPr/>
      </xdr:nvCxnSpPr>
      <xdr:spPr>
        <a:xfrm flipV="1">
          <a:off x="6972300" y="6232347"/>
          <a:ext cx="889000" cy="25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90895</xdr:rowOff>
    </xdr:from>
    <xdr:to>
      <xdr:col>11</xdr:col>
      <xdr:colOff>358775</xdr:colOff>
      <xdr:row>37</xdr:row>
      <xdr:rowOff>21045</xdr:rowOff>
    </xdr:to>
    <xdr:sp macro="" textlink="">
      <xdr:nvSpPr>
        <xdr:cNvPr id="296" name="フローチャート : 判断 295"/>
        <xdr:cNvSpPr/>
      </xdr:nvSpPr>
      <xdr:spPr>
        <a:xfrm>
          <a:off x="7810500" y="626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37</xdr:row>
      <xdr:rowOff>12172</xdr:rowOff>
    </xdr:from>
    <xdr:ext cx="599010" cy="259045"/>
    <xdr:sp macro="" textlink="">
      <xdr:nvSpPr>
        <xdr:cNvPr id="297" name="テキスト ボックス 296"/>
        <xdr:cNvSpPr txBox="1"/>
      </xdr:nvSpPr>
      <xdr:spPr>
        <a:xfrm>
          <a:off x="7561794" y="6355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144,389</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103769</xdr:rowOff>
    </xdr:from>
    <xdr:to>
      <xdr:col>10</xdr:col>
      <xdr:colOff>155575</xdr:colOff>
      <xdr:row>37</xdr:row>
      <xdr:rowOff>33919</xdr:rowOff>
    </xdr:to>
    <xdr:sp macro="" textlink="">
      <xdr:nvSpPr>
        <xdr:cNvPr id="298" name="フローチャート : 判断 297"/>
        <xdr:cNvSpPr/>
      </xdr:nvSpPr>
      <xdr:spPr>
        <a:xfrm>
          <a:off x="6921500" y="627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37</xdr:row>
      <xdr:rowOff>25046</xdr:rowOff>
    </xdr:from>
    <xdr:ext cx="599010" cy="259045"/>
    <xdr:sp macro="" textlink="">
      <xdr:nvSpPr>
        <xdr:cNvPr id="299" name="テキスト ボックス 298"/>
        <xdr:cNvSpPr txBox="1"/>
      </xdr:nvSpPr>
      <xdr:spPr>
        <a:xfrm>
          <a:off x="6672794" y="6368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140,447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34</xdr:row>
      <xdr:rowOff>121152</xdr:rowOff>
    </xdr:from>
    <xdr:to>
      <xdr:col>15</xdr:col>
      <xdr:colOff>231775</xdr:colOff>
      <xdr:row>35</xdr:row>
      <xdr:rowOff>51302</xdr:rowOff>
    </xdr:to>
    <xdr:sp macro="" textlink="">
      <xdr:nvSpPr>
        <xdr:cNvPr id="305" name="円/楕円 304"/>
        <xdr:cNvSpPr/>
      </xdr:nvSpPr>
      <xdr:spPr>
        <a:xfrm>
          <a:off x="10426700" y="5950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33</xdr:row>
      <xdr:rowOff>144029</xdr:rowOff>
    </xdr:from>
    <xdr:ext cx="599010" cy="259045"/>
    <xdr:sp macro="" textlink="">
      <xdr:nvSpPr>
        <xdr:cNvPr id="306" name="補助費等該当値テキスト"/>
        <xdr:cNvSpPr txBox="1"/>
      </xdr:nvSpPr>
      <xdr:spPr>
        <a:xfrm>
          <a:off x="10528300" y="5801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240,124</a:t>
          </a:r>
          <a:endParaRPr kumimoji="1" lang="ja-JP" altLang="en-US" sz="1000" b="1">
            <a:solidFill>
              <a:srgbClr val="FF0000"/>
            </a:solidFill>
            <a:latin typeface="ＭＳ Ｐゴシック"/>
          </a:endParaRPr>
        </a:p>
      </xdr:txBody>
    </xdr:sp>
    <xdr:clientData/>
  </xdr:oneCellAnchor>
  <xdr:twoCellAnchor>
    <xdr:from>
      <xdr:col>13</xdr:col>
      <xdr:colOff>663575</xdr:colOff>
      <xdr:row>33</xdr:row>
      <xdr:rowOff>137154</xdr:rowOff>
    </xdr:from>
    <xdr:to>
      <xdr:col>14</xdr:col>
      <xdr:colOff>79375</xdr:colOff>
      <xdr:row>34</xdr:row>
      <xdr:rowOff>67304</xdr:rowOff>
    </xdr:to>
    <xdr:sp macro="" textlink="">
      <xdr:nvSpPr>
        <xdr:cNvPr id="307" name="円/楕円 306"/>
        <xdr:cNvSpPr/>
      </xdr:nvSpPr>
      <xdr:spPr>
        <a:xfrm>
          <a:off x="9588500" y="579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32</xdr:row>
      <xdr:rowOff>83831</xdr:rowOff>
    </xdr:from>
    <xdr:ext cx="599010" cy="259045"/>
    <xdr:sp macro="" textlink="">
      <xdr:nvSpPr>
        <xdr:cNvPr id="308" name="テキスト ボックス 307"/>
        <xdr:cNvSpPr txBox="1"/>
      </xdr:nvSpPr>
      <xdr:spPr>
        <a:xfrm>
          <a:off x="9339794" y="5570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287,724</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65622</xdr:rowOff>
    </xdr:from>
    <xdr:to>
      <xdr:col>12</xdr:col>
      <xdr:colOff>561975</xdr:colOff>
      <xdr:row>35</xdr:row>
      <xdr:rowOff>167222</xdr:rowOff>
    </xdr:to>
    <xdr:sp macro="" textlink="">
      <xdr:nvSpPr>
        <xdr:cNvPr id="309" name="円/楕円 308"/>
        <xdr:cNvSpPr/>
      </xdr:nvSpPr>
      <xdr:spPr>
        <a:xfrm>
          <a:off x="8699500" y="6066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34</xdr:row>
      <xdr:rowOff>12299</xdr:rowOff>
    </xdr:from>
    <xdr:ext cx="599010" cy="259045"/>
    <xdr:sp macro="" textlink="">
      <xdr:nvSpPr>
        <xdr:cNvPr id="310" name="テキスト ボックス 309"/>
        <xdr:cNvSpPr txBox="1"/>
      </xdr:nvSpPr>
      <xdr:spPr>
        <a:xfrm>
          <a:off x="8450794" y="5841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204,628</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9347</xdr:rowOff>
    </xdr:from>
    <xdr:to>
      <xdr:col>11</xdr:col>
      <xdr:colOff>358775</xdr:colOff>
      <xdr:row>36</xdr:row>
      <xdr:rowOff>110947</xdr:rowOff>
    </xdr:to>
    <xdr:sp macro="" textlink="">
      <xdr:nvSpPr>
        <xdr:cNvPr id="311" name="円/楕円 310"/>
        <xdr:cNvSpPr/>
      </xdr:nvSpPr>
      <xdr:spPr>
        <a:xfrm>
          <a:off x="7810500" y="6181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34</xdr:row>
      <xdr:rowOff>127474</xdr:rowOff>
    </xdr:from>
    <xdr:ext cx="599010" cy="259045"/>
    <xdr:sp macro="" textlink="">
      <xdr:nvSpPr>
        <xdr:cNvPr id="312" name="テキスト ボックス 311"/>
        <xdr:cNvSpPr txBox="1"/>
      </xdr:nvSpPr>
      <xdr:spPr>
        <a:xfrm>
          <a:off x="7561794" y="5956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169,360</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34519</xdr:rowOff>
    </xdr:from>
    <xdr:to>
      <xdr:col>10</xdr:col>
      <xdr:colOff>155575</xdr:colOff>
      <xdr:row>36</xdr:row>
      <xdr:rowOff>136119</xdr:rowOff>
    </xdr:to>
    <xdr:sp macro="" textlink="">
      <xdr:nvSpPr>
        <xdr:cNvPr id="313" name="円/楕円 312"/>
        <xdr:cNvSpPr/>
      </xdr:nvSpPr>
      <xdr:spPr>
        <a:xfrm>
          <a:off x="6921500" y="620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34</xdr:row>
      <xdr:rowOff>152646</xdr:rowOff>
    </xdr:from>
    <xdr:ext cx="599010" cy="259045"/>
    <xdr:sp macro="" textlink="">
      <xdr:nvSpPr>
        <xdr:cNvPr id="314" name="テキスト ボックス 313"/>
        <xdr:cNvSpPr txBox="1"/>
      </xdr:nvSpPr>
      <xdr:spPr>
        <a:xfrm>
          <a:off x="6672794" y="5981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161,652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14/64</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45,915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35577</xdr:rowOff>
    </xdr:from>
    <xdr:ext cx="685572" cy="259045"/>
    <xdr:sp macro="" textlink="">
      <xdr:nvSpPr>
        <xdr:cNvPr id="328" name="テキスト ボックス 327"/>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30" name="テキスト ボックス 329"/>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130827</xdr:rowOff>
    </xdr:from>
    <xdr:ext cx="685572" cy="259045"/>
    <xdr:sp macro="" textlink="">
      <xdr:nvSpPr>
        <xdr:cNvPr id="332" name="テキスト ボックス 331"/>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34" name="テキスト ボックス 333"/>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109445</xdr:rowOff>
    </xdr:from>
    <xdr:to>
      <xdr:col>15</xdr:col>
      <xdr:colOff>180340</xdr:colOff>
      <xdr:row>59</xdr:row>
      <xdr:rowOff>38630</xdr:rowOff>
    </xdr:to>
    <xdr:cxnSp macro="">
      <xdr:nvCxnSpPr>
        <xdr:cNvPr id="338" name="直線コネクタ 337"/>
        <xdr:cNvCxnSpPr/>
      </xdr:nvCxnSpPr>
      <xdr:spPr>
        <a:xfrm flipV="1">
          <a:off x="10475595" y="8853395"/>
          <a:ext cx="1270" cy="1300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42457</xdr:rowOff>
    </xdr:from>
    <xdr:ext cx="534377" cy="259045"/>
    <xdr:sp macro="" textlink="">
      <xdr:nvSpPr>
        <xdr:cNvPr id="339" name="普通建設事業費最小値テキスト"/>
        <xdr:cNvSpPr txBox="1"/>
      </xdr:nvSpPr>
      <xdr:spPr>
        <a:xfrm>
          <a:off x="10528300" y="10158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15,275</a:t>
          </a:r>
          <a:endParaRPr kumimoji="1" lang="ja-JP" altLang="en-US" sz="1000" b="1">
            <a:latin typeface="ＭＳ Ｐゴシック"/>
          </a:endParaRPr>
        </a:p>
      </xdr:txBody>
    </xdr:sp>
    <xdr:clientData/>
  </xdr:oneCellAnchor>
  <xdr:twoCellAnchor>
    <xdr:from>
      <xdr:col>15</xdr:col>
      <xdr:colOff>92075</xdr:colOff>
      <xdr:row>59</xdr:row>
      <xdr:rowOff>38630</xdr:rowOff>
    </xdr:from>
    <xdr:to>
      <xdr:col>15</xdr:col>
      <xdr:colOff>269875</xdr:colOff>
      <xdr:row>59</xdr:row>
      <xdr:rowOff>38630</xdr:rowOff>
    </xdr:to>
    <xdr:cxnSp macro="">
      <xdr:nvCxnSpPr>
        <xdr:cNvPr id="340" name="直線コネクタ 339"/>
        <xdr:cNvCxnSpPr/>
      </xdr:nvCxnSpPr>
      <xdr:spPr>
        <a:xfrm>
          <a:off x="10388600" y="10154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56122</xdr:rowOff>
    </xdr:from>
    <xdr:ext cx="690189" cy="259045"/>
    <xdr:sp macro="" textlink="">
      <xdr:nvSpPr>
        <xdr:cNvPr id="341" name="普通建設事業費最大値テキスト"/>
        <xdr:cNvSpPr txBox="1"/>
      </xdr:nvSpPr>
      <xdr:spPr>
        <a:xfrm>
          <a:off x="10528300" y="86286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3,429,408</a:t>
          </a:r>
          <a:endParaRPr kumimoji="1" lang="ja-JP" altLang="en-US" sz="1000" b="1">
            <a:latin typeface="ＭＳ Ｐゴシック"/>
          </a:endParaRPr>
        </a:p>
      </xdr:txBody>
    </xdr:sp>
    <xdr:clientData/>
  </xdr:oneCellAnchor>
  <xdr:twoCellAnchor>
    <xdr:from>
      <xdr:col>15</xdr:col>
      <xdr:colOff>92075</xdr:colOff>
      <xdr:row>51</xdr:row>
      <xdr:rowOff>109445</xdr:rowOff>
    </xdr:from>
    <xdr:to>
      <xdr:col>15</xdr:col>
      <xdr:colOff>269875</xdr:colOff>
      <xdr:row>51</xdr:row>
      <xdr:rowOff>109445</xdr:rowOff>
    </xdr:to>
    <xdr:cxnSp macro="">
      <xdr:nvCxnSpPr>
        <xdr:cNvPr id="342" name="直線コネクタ 341"/>
        <xdr:cNvCxnSpPr/>
      </xdr:nvCxnSpPr>
      <xdr:spPr>
        <a:xfrm>
          <a:off x="10388600" y="8853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151544</xdr:rowOff>
    </xdr:from>
    <xdr:to>
      <xdr:col>15</xdr:col>
      <xdr:colOff>180975</xdr:colOff>
      <xdr:row>58</xdr:row>
      <xdr:rowOff>129584</xdr:rowOff>
    </xdr:to>
    <xdr:cxnSp macro="">
      <xdr:nvCxnSpPr>
        <xdr:cNvPr id="343" name="直線コネクタ 342"/>
        <xdr:cNvCxnSpPr/>
      </xdr:nvCxnSpPr>
      <xdr:spPr>
        <a:xfrm flipV="1">
          <a:off x="9639300" y="9924194"/>
          <a:ext cx="838200" cy="149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25302</xdr:rowOff>
    </xdr:from>
    <xdr:ext cx="599010" cy="259045"/>
    <xdr:sp macro="" textlink="">
      <xdr:nvSpPr>
        <xdr:cNvPr id="344" name="普通建設事業費平均値テキスト"/>
        <xdr:cNvSpPr txBox="1"/>
      </xdr:nvSpPr>
      <xdr:spPr>
        <a:xfrm>
          <a:off x="10528300" y="99694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310,300</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46875</xdr:rowOff>
    </xdr:from>
    <xdr:to>
      <xdr:col>15</xdr:col>
      <xdr:colOff>231775</xdr:colOff>
      <xdr:row>58</xdr:row>
      <xdr:rowOff>148475</xdr:rowOff>
    </xdr:to>
    <xdr:sp macro="" textlink="">
      <xdr:nvSpPr>
        <xdr:cNvPr id="345" name="フローチャート : 判断 344"/>
        <xdr:cNvSpPr/>
      </xdr:nvSpPr>
      <xdr:spPr>
        <a:xfrm>
          <a:off x="10426700" y="999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116249</xdr:rowOff>
    </xdr:from>
    <xdr:to>
      <xdr:col>14</xdr:col>
      <xdr:colOff>28575</xdr:colOff>
      <xdr:row>58</xdr:row>
      <xdr:rowOff>129584</xdr:rowOff>
    </xdr:to>
    <xdr:cxnSp macro="">
      <xdr:nvCxnSpPr>
        <xdr:cNvPr id="346" name="直線コネクタ 345"/>
        <xdr:cNvCxnSpPr/>
      </xdr:nvCxnSpPr>
      <xdr:spPr>
        <a:xfrm>
          <a:off x="8750300" y="10060349"/>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55405</xdr:rowOff>
    </xdr:from>
    <xdr:to>
      <xdr:col>14</xdr:col>
      <xdr:colOff>79375</xdr:colOff>
      <xdr:row>58</xdr:row>
      <xdr:rowOff>157005</xdr:rowOff>
    </xdr:to>
    <xdr:sp macro="" textlink="">
      <xdr:nvSpPr>
        <xdr:cNvPr id="347" name="フローチャート : 判断 346"/>
        <xdr:cNvSpPr/>
      </xdr:nvSpPr>
      <xdr:spPr>
        <a:xfrm>
          <a:off x="9588500" y="999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2082</xdr:rowOff>
    </xdr:from>
    <xdr:ext cx="599010" cy="259045"/>
    <xdr:sp macro="" textlink="">
      <xdr:nvSpPr>
        <xdr:cNvPr id="348" name="テキスト ボックス 347"/>
        <xdr:cNvSpPr txBox="1"/>
      </xdr:nvSpPr>
      <xdr:spPr>
        <a:xfrm>
          <a:off x="9339794" y="9774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287,914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116249</xdr:rowOff>
    </xdr:from>
    <xdr:to>
      <xdr:col>12</xdr:col>
      <xdr:colOff>511175</xdr:colOff>
      <xdr:row>58</xdr:row>
      <xdr:rowOff>128467</xdr:rowOff>
    </xdr:to>
    <xdr:cxnSp macro="">
      <xdr:nvCxnSpPr>
        <xdr:cNvPr id="349" name="直線コネクタ 348"/>
        <xdr:cNvCxnSpPr/>
      </xdr:nvCxnSpPr>
      <xdr:spPr>
        <a:xfrm flipV="1">
          <a:off x="7861300" y="10060349"/>
          <a:ext cx="889000" cy="12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55163</xdr:rowOff>
    </xdr:from>
    <xdr:to>
      <xdr:col>12</xdr:col>
      <xdr:colOff>561975</xdr:colOff>
      <xdr:row>58</xdr:row>
      <xdr:rowOff>156763</xdr:rowOff>
    </xdr:to>
    <xdr:sp macro="" textlink="">
      <xdr:nvSpPr>
        <xdr:cNvPr id="350" name="フローチャート : 判断 349"/>
        <xdr:cNvSpPr/>
      </xdr:nvSpPr>
      <xdr:spPr>
        <a:xfrm>
          <a:off x="8699500" y="999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1840</xdr:rowOff>
    </xdr:from>
    <xdr:ext cx="599010" cy="259045"/>
    <xdr:sp macro="" textlink="">
      <xdr:nvSpPr>
        <xdr:cNvPr id="351" name="テキスト ボックス 350"/>
        <xdr:cNvSpPr txBox="1"/>
      </xdr:nvSpPr>
      <xdr:spPr>
        <a:xfrm>
          <a:off x="8450794" y="9774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288,550</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122225</xdr:rowOff>
    </xdr:from>
    <xdr:to>
      <xdr:col>11</xdr:col>
      <xdr:colOff>307975</xdr:colOff>
      <xdr:row>58</xdr:row>
      <xdr:rowOff>128467</xdr:rowOff>
    </xdr:to>
    <xdr:cxnSp macro="">
      <xdr:nvCxnSpPr>
        <xdr:cNvPr id="352" name="直線コネクタ 351"/>
        <xdr:cNvCxnSpPr/>
      </xdr:nvCxnSpPr>
      <xdr:spPr>
        <a:xfrm>
          <a:off x="6972300" y="10066325"/>
          <a:ext cx="889000" cy="6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74116</xdr:rowOff>
    </xdr:from>
    <xdr:to>
      <xdr:col>11</xdr:col>
      <xdr:colOff>358775</xdr:colOff>
      <xdr:row>59</xdr:row>
      <xdr:rowOff>4266</xdr:rowOff>
    </xdr:to>
    <xdr:sp macro="" textlink="">
      <xdr:nvSpPr>
        <xdr:cNvPr id="353" name="フローチャート : 判断 352"/>
        <xdr:cNvSpPr/>
      </xdr:nvSpPr>
      <xdr:spPr>
        <a:xfrm>
          <a:off x="7810500" y="1001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20793</xdr:rowOff>
    </xdr:from>
    <xdr:ext cx="599010" cy="259045"/>
    <xdr:sp macro="" textlink="">
      <xdr:nvSpPr>
        <xdr:cNvPr id="354" name="テキスト ボックス 353"/>
        <xdr:cNvSpPr txBox="1"/>
      </xdr:nvSpPr>
      <xdr:spPr>
        <a:xfrm>
          <a:off x="7561794" y="9793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238,802</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94608</xdr:rowOff>
    </xdr:from>
    <xdr:to>
      <xdr:col>10</xdr:col>
      <xdr:colOff>155575</xdr:colOff>
      <xdr:row>59</xdr:row>
      <xdr:rowOff>24758</xdr:rowOff>
    </xdr:to>
    <xdr:sp macro="" textlink="">
      <xdr:nvSpPr>
        <xdr:cNvPr id="355" name="フローチャート : 判断 354"/>
        <xdr:cNvSpPr/>
      </xdr:nvSpPr>
      <xdr:spPr>
        <a:xfrm>
          <a:off x="6921500" y="10038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59</xdr:row>
      <xdr:rowOff>15885</xdr:rowOff>
    </xdr:from>
    <xdr:ext cx="599010" cy="259045"/>
    <xdr:sp macro="" textlink="">
      <xdr:nvSpPr>
        <xdr:cNvPr id="356" name="テキスト ボックス 355"/>
        <xdr:cNvSpPr txBox="1"/>
      </xdr:nvSpPr>
      <xdr:spPr>
        <a:xfrm>
          <a:off x="6672794" y="1013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185,018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100744</xdr:rowOff>
    </xdr:from>
    <xdr:to>
      <xdr:col>15</xdr:col>
      <xdr:colOff>231775</xdr:colOff>
      <xdr:row>58</xdr:row>
      <xdr:rowOff>30894</xdr:rowOff>
    </xdr:to>
    <xdr:sp macro="" textlink="">
      <xdr:nvSpPr>
        <xdr:cNvPr id="362" name="円/楕円 361"/>
        <xdr:cNvSpPr/>
      </xdr:nvSpPr>
      <xdr:spPr>
        <a:xfrm>
          <a:off x="10426700" y="9873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123621</xdr:rowOff>
    </xdr:from>
    <xdr:ext cx="599010" cy="259045"/>
    <xdr:sp macro="" textlink="">
      <xdr:nvSpPr>
        <xdr:cNvPr id="363" name="普通建設事業費該当値テキスト"/>
        <xdr:cNvSpPr txBox="1"/>
      </xdr:nvSpPr>
      <xdr:spPr>
        <a:xfrm>
          <a:off x="10528300" y="9724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618,912</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78784</xdr:rowOff>
    </xdr:from>
    <xdr:to>
      <xdr:col>14</xdr:col>
      <xdr:colOff>79375</xdr:colOff>
      <xdr:row>59</xdr:row>
      <xdr:rowOff>8934</xdr:rowOff>
    </xdr:to>
    <xdr:sp macro="" textlink="">
      <xdr:nvSpPr>
        <xdr:cNvPr id="364" name="円/楕円 363"/>
        <xdr:cNvSpPr/>
      </xdr:nvSpPr>
      <xdr:spPr>
        <a:xfrm>
          <a:off x="9588500" y="1002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59</xdr:row>
      <xdr:rowOff>61</xdr:rowOff>
    </xdr:from>
    <xdr:ext cx="599010" cy="259045"/>
    <xdr:sp macro="" textlink="">
      <xdr:nvSpPr>
        <xdr:cNvPr id="365" name="テキスト ボックス 364"/>
        <xdr:cNvSpPr txBox="1"/>
      </xdr:nvSpPr>
      <xdr:spPr>
        <a:xfrm>
          <a:off x="9339794" y="10115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226,551</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65449</xdr:rowOff>
    </xdr:from>
    <xdr:to>
      <xdr:col>12</xdr:col>
      <xdr:colOff>561975</xdr:colOff>
      <xdr:row>58</xdr:row>
      <xdr:rowOff>167049</xdr:rowOff>
    </xdr:to>
    <xdr:sp macro="" textlink="">
      <xdr:nvSpPr>
        <xdr:cNvPr id="366" name="円/楕円 365"/>
        <xdr:cNvSpPr/>
      </xdr:nvSpPr>
      <xdr:spPr>
        <a:xfrm>
          <a:off x="8699500" y="10009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58</xdr:row>
      <xdr:rowOff>158176</xdr:rowOff>
    </xdr:from>
    <xdr:ext cx="599010" cy="259045"/>
    <xdr:sp macro="" textlink="">
      <xdr:nvSpPr>
        <xdr:cNvPr id="367" name="テキスト ボックス 366"/>
        <xdr:cNvSpPr txBox="1"/>
      </xdr:nvSpPr>
      <xdr:spPr>
        <a:xfrm>
          <a:off x="8450794" y="10102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261,552</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77667</xdr:rowOff>
    </xdr:from>
    <xdr:to>
      <xdr:col>11</xdr:col>
      <xdr:colOff>358775</xdr:colOff>
      <xdr:row>59</xdr:row>
      <xdr:rowOff>7817</xdr:rowOff>
    </xdr:to>
    <xdr:sp macro="" textlink="">
      <xdr:nvSpPr>
        <xdr:cNvPr id="368" name="円/楕円 367"/>
        <xdr:cNvSpPr/>
      </xdr:nvSpPr>
      <xdr:spPr>
        <a:xfrm>
          <a:off x="7810500" y="1002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58</xdr:row>
      <xdr:rowOff>170394</xdr:rowOff>
    </xdr:from>
    <xdr:ext cx="599010" cy="259045"/>
    <xdr:sp macro="" textlink="">
      <xdr:nvSpPr>
        <xdr:cNvPr id="369" name="テキスト ボックス 368"/>
        <xdr:cNvSpPr txBox="1"/>
      </xdr:nvSpPr>
      <xdr:spPr>
        <a:xfrm>
          <a:off x="7561794" y="10114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229,484</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71425</xdr:rowOff>
    </xdr:from>
    <xdr:to>
      <xdr:col>10</xdr:col>
      <xdr:colOff>155575</xdr:colOff>
      <xdr:row>59</xdr:row>
      <xdr:rowOff>1575</xdr:rowOff>
    </xdr:to>
    <xdr:sp macro="" textlink="">
      <xdr:nvSpPr>
        <xdr:cNvPr id="370" name="円/楕円 369"/>
        <xdr:cNvSpPr/>
      </xdr:nvSpPr>
      <xdr:spPr>
        <a:xfrm>
          <a:off x="6921500" y="1001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18102</xdr:rowOff>
    </xdr:from>
    <xdr:ext cx="599010" cy="259045"/>
    <xdr:sp macro="" textlink="">
      <xdr:nvSpPr>
        <xdr:cNvPr id="371" name="テキスト ボックス 370"/>
        <xdr:cNvSpPr txBox="1"/>
      </xdr:nvSpPr>
      <xdr:spPr>
        <a:xfrm>
          <a:off x="6672794" y="9790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245,865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21/64</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15,210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2" name="直線コネクタ 38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3" name="テキスト ボックス 38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4" name="直線コネクタ 38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75</xdr:row>
      <xdr:rowOff>54627</xdr:rowOff>
    </xdr:from>
    <xdr:ext cx="685572" cy="259045"/>
    <xdr:sp macro="" textlink="">
      <xdr:nvSpPr>
        <xdr:cNvPr id="385" name="テキスト ボックス 384"/>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6" name="直線コネクタ 38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72</xdr:row>
      <xdr:rowOff>111777</xdr:rowOff>
    </xdr:from>
    <xdr:ext cx="685572" cy="259045"/>
    <xdr:sp macro="" textlink="">
      <xdr:nvSpPr>
        <xdr:cNvPr id="387" name="テキスト ボックス 386"/>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88" name="直線コネクタ 38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168927</xdr:rowOff>
    </xdr:from>
    <xdr:ext cx="685572" cy="259045"/>
    <xdr:sp macro="" textlink="">
      <xdr:nvSpPr>
        <xdr:cNvPr id="389" name="テキスト ボックス 388"/>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91" name="テキスト ボックス 39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78508</xdr:rowOff>
    </xdr:from>
    <xdr:to>
      <xdr:col>15</xdr:col>
      <xdr:colOff>180340</xdr:colOff>
      <xdr:row>78</xdr:row>
      <xdr:rowOff>139700</xdr:rowOff>
    </xdr:to>
    <xdr:cxnSp macro="">
      <xdr:nvCxnSpPr>
        <xdr:cNvPr id="393" name="直線コネクタ 392"/>
        <xdr:cNvCxnSpPr/>
      </xdr:nvCxnSpPr>
      <xdr:spPr>
        <a:xfrm flipV="1">
          <a:off x="10475595" y="12251458"/>
          <a:ext cx="1270" cy="1261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143527</xdr:rowOff>
    </xdr:from>
    <xdr:ext cx="249299" cy="259045"/>
    <xdr:sp macro="" textlink="">
      <xdr:nvSpPr>
        <xdr:cNvPr id="394"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139700</xdr:rowOff>
    </xdr:from>
    <xdr:to>
      <xdr:col>15</xdr:col>
      <xdr:colOff>269875</xdr:colOff>
      <xdr:row>78</xdr:row>
      <xdr:rowOff>139700</xdr:rowOff>
    </xdr:to>
    <xdr:cxnSp macro="">
      <xdr:nvCxnSpPr>
        <xdr:cNvPr id="395" name="直線コネクタ 394"/>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25185</xdr:rowOff>
    </xdr:from>
    <xdr:ext cx="690189" cy="259045"/>
    <xdr:sp macro="" textlink="">
      <xdr:nvSpPr>
        <xdr:cNvPr id="396" name="普通建設事業費 （ うち新規整備　）最大値テキスト"/>
        <xdr:cNvSpPr txBox="1"/>
      </xdr:nvSpPr>
      <xdr:spPr>
        <a:xfrm>
          <a:off x="10528300" y="120266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2,758,842</a:t>
          </a:r>
          <a:endParaRPr kumimoji="1" lang="ja-JP" altLang="en-US" sz="1000" b="1">
            <a:latin typeface="ＭＳ Ｐゴシック"/>
          </a:endParaRPr>
        </a:p>
      </xdr:txBody>
    </xdr:sp>
    <xdr:clientData/>
  </xdr:oneCellAnchor>
  <xdr:twoCellAnchor>
    <xdr:from>
      <xdr:col>15</xdr:col>
      <xdr:colOff>92075</xdr:colOff>
      <xdr:row>71</xdr:row>
      <xdr:rowOff>78508</xdr:rowOff>
    </xdr:from>
    <xdr:to>
      <xdr:col>15</xdr:col>
      <xdr:colOff>269875</xdr:colOff>
      <xdr:row>71</xdr:row>
      <xdr:rowOff>78508</xdr:rowOff>
    </xdr:to>
    <xdr:cxnSp macro="">
      <xdr:nvCxnSpPr>
        <xdr:cNvPr id="397" name="直線コネクタ 396"/>
        <xdr:cNvCxnSpPr/>
      </xdr:nvCxnSpPr>
      <xdr:spPr>
        <a:xfrm>
          <a:off x="10388600" y="12251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73585</xdr:rowOff>
    </xdr:from>
    <xdr:to>
      <xdr:col>15</xdr:col>
      <xdr:colOff>180975</xdr:colOff>
      <xdr:row>78</xdr:row>
      <xdr:rowOff>104942</xdr:rowOff>
    </xdr:to>
    <xdr:cxnSp macro="">
      <xdr:nvCxnSpPr>
        <xdr:cNvPr id="398" name="直線コネクタ 397"/>
        <xdr:cNvCxnSpPr/>
      </xdr:nvCxnSpPr>
      <xdr:spPr>
        <a:xfrm flipV="1">
          <a:off x="9639300" y="13446685"/>
          <a:ext cx="838200" cy="31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12597</xdr:rowOff>
    </xdr:from>
    <xdr:ext cx="599010" cy="259045"/>
    <xdr:sp macro="" textlink="">
      <xdr:nvSpPr>
        <xdr:cNvPr id="399" name="普通建設事業費 （ うち新規整備　）平均値テキスト"/>
        <xdr:cNvSpPr txBox="1"/>
      </xdr:nvSpPr>
      <xdr:spPr>
        <a:xfrm>
          <a:off x="10528300" y="13385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119,707</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34170</xdr:rowOff>
    </xdr:from>
    <xdr:to>
      <xdr:col>15</xdr:col>
      <xdr:colOff>231775</xdr:colOff>
      <xdr:row>78</xdr:row>
      <xdr:rowOff>135770</xdr:rowOff>
    </xdr:to>
    <xdr:sp macro="" textlink="">
      <xdr:nvSpPr>
        <xdr:cNvPr id="400" name="フローチャート : 判断 399"/>
        <xdr:cNvSpPr/>
      </xdr:nvSpPr>
      <xdr:spPr>
        <a:xfrm>
          <a:off x="10426700" y="1340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104942</xdr:rowOff>
    </xdr:from>
    <xdr:to>
      <xdr:col>14</xdr:col>
      <xdr:colOff>28575</xdr:colOff>
      <xdr:row>78</xdr:row>
      <xdr:rowOff>130659</xdr:rowOff>
    </xdr:to>
    <xdr:cxnSp macro="">
      <xdr:nvCxnSpPr>
        <xdr:cNvPr id="401" name="直線コネクタ 400"/>
        <xdr:cNvCxnSpPr/>
      </xdr:nvCxnSpPr>
      <xdr:spPr>
        <a:xfrm flipV="1">
          <a:off x="8750300" y="13478042"/>
          <a:ext cx="889000" cy="2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32522</xdr:rowOff>
    </xdr:from>
    <xdr:to>
      <xdr:col>14</xdr:col>
      <xdr:colOff>79375</xdr:colOff>
      <xdr:row>78</xdr:row>
      <xdr:rowOff>134122</xdr:rowOff>
    </xdr:to>
    <xdr:sp macro="" textlink="">
      <xdr:nvSpPr>
        <xdr:cNvPr id="402" name="フローチャート : 判断 401"/>
        <xdr:cNvSpPr/>
      </xdr:nvSpPr>
      <xdr:spPr>
        <a:xfrm>
          <a:off x="9588500" y="1340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76</xdr:row>
      <xdr:rowOff>150649</xdr:rowOff>
    </xdr:from>
    <xdr:ext cx="599010" cy="259045"/>
    <xdr:sp macro="" textlink="">
      <xdr:nvSpPr>
        <xdr:cNvPr id="403" name="テキスト ボックス 402"/>
        <xdr:cNvSpPr txBox="1"/>
      </xdr:nvSpPr>
      <xdr:spPr>
        <a:xfrm>
          <a:off x="9339794" y="13180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123,313</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30586</xdr:rowOff>
    </xdr:from>
    <xdr:to>
      <xdr:col>12</xdr:col>
      <xdr:colOff>561975</xdr:colOff>
      <xdr:row>78</xdr:row>
      <xdr:rowOff>132186</xdr:rowOff>
    </xdr:to>
    <xdr:sp macro="" textlink="">
      <xdr:nvSpPr>
        <xdr:cNvPr id="404" name="フローチャート : 判断 403"/>
        <xdr:cNvSpPr/>
      </xdr:nvSpPr>
      <xdr:spPr>
        <a:xfrm>
          <a:off x="8699500" y="1340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76</xdr:row>
      <xdr:rowOff>148713</xdr:rowOff>
    </xdr:from>
    <xdr:ext cx="599010" cy="259045"/>
    <xdr:sp macro="" textlink="">
      <xdr:nvSpPr>
        <xdr:cNvPr id="405" name="テキスト ボックス 404"/>
        <xdr:cNvSpPr txBox="1"/>
      </xdr:nvSpPr>
      <xdr:spPr>
        <a:xfrm>
          <a:off x="8450794" y="13178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127,547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6" name="テキスト ボックス 40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7" name="テキスト ボックス 40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8" name="テキスト ボックス 40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9" name="テキスト ボックス 40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0" name="テキスト ボックス 40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22785</xdr:rowOff>
    </xdr:from>
    <xdr:to>
      <xdr:col>15</xdr:col>
      <xdr:colOff>231775</xdr:colOff>
      <xdr:row>78</xdr:row>
      <xdr:rowOff>124385</xdr:rowOff>
    </xdr:to>
    <xdr:sp macro="" textlink="">
      <xdr:nvSpPr>
        <xdr:cNvPr id="411" name="円/楕円 410"/>
        <xdr:cNvSpPr/>
      </xdr:nvSpPr>
      <xdr:spPr>
        <a:xfrm>
          <a:off x="10426700" y="1339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153612</xdr:rowOff>
    </xdr:from>
    <xdr:ext cx="599010" cy="259045"/>
    <xdr:sp macro="" textlink="">
      <xdr:nvSpPr>
        <xdr:cNvPr id="412" name="普通建設事業費 （ うち新規整備　）該当値テキスト"/>
        <xdr:cNvSpPr txBox="1"/>
      </xdr:nvSpPr>
      <xdr:spPr>
        <a:xfrm>
          <a:off x="10528300" y="13183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144,608</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54142</xdr:rowOff>
    </xdr:from>
    <xdr:to>
      <xdr:col>14</xdr:col>
      <xdr:colOff>79375</xdr:colOff>
      <xdr:row>78</xdr:row>
      <xdr:rowOff>155742</xdr:rowOff>
    </xdr:to>
    <xdr:sp macro="" textlink="">
      <xdr:nvSpPr>
        <xdr:cNvPr id="413" name="円/楕円 412"/>
        <xdr:cNvSpPr/>
      </xdr:nvSpPr>
      <xdr:spPr>
        <a:xfrm>
          <a:off x="9588500" y="13427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146869</xdr:rowOff>
    </xdr:from>
    <xdr:ext cx="534377" cy="259045"/>
    <xdr:sp macro="" textlink="">
      <xdr:nvSpPr>
        <xdr:cNvPr id="414" name="テキスト ボックス 413"/>
        <xdr:cNvSpPr txBox="1"/>
      </xdr:nvSpPr>
      <xdr:spPr>
        <a:xfrm>
          <a:off x="9372111" y="1351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76,021</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79859</xdr:rowOff>
    </xdr:from>
    <xdr:to>
      <xdr:col>12</xdr:col>
      <xdr:colOff>561975</xdr:colOff>
      <xdr:row>79</xdr:row>
      <xdr:rowOff>10009</xdr:rowOff>
    </xdr:to>
    <xdr:sp macro="" textlink="">
      <xdr:nvSpPr>
        <xdr:cNvPr id="415" name="円/楕円 414"/>
        <xdr:cNvSpPr/>
      </xdr:nvSpPr>
      <xdr:spPr>
        <a:xfrm>
          <a:off x="8699500" y="13452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1136</xdr:rowOff>
    </xdr:from>
    <xdr:ext cx="534377" cy="259045"/>
    <xdr:sp macro="" textlink="">
      <xdr:nvSpPr>
        <xdr:cNvPr id="416" name="テキスト ボックス 415"/>
        <xdr:cNvSpPr txBox="1"/>
      </xdr:nvSpPr>
      <xdr:spPr>
        <a:xfrm>
          <a:off x="8483111" y="13545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19,777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7" name="正方形/長方形 41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8" name="正方形/長方形 41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19" name="正方形/長方形 41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11/64</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0" name="正方形/長方形 41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1" name="正方形/長方形 42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2" name="正方形/長方形 42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3" name="正方形/長方形 42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25,458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4" name="正方形/長方形 42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5" name="テキスト ボックス 42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6" name="直線コネクタ 42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27" name="直線コネクタ 42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28" name="テキスト ボックス 42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29" name="直線コネクタ 42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30" name="テキスト ボックス 429"/>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1" name="直線コネクタ 43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32" name="テキスト ボックス 431"/>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3" name="直線コネクタ 43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34" name="テキスト ボックス 433"/>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5" name="直線コネクタ 43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36" name="テキスト ボックス 435"/>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7" name="直線コネクタ 43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38" name="テキスト ボックス 43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29403</xdr:rowOff>
    </xdr:from>
    <xdr:to>
      <xdr:col>15</xdr:col>
      <xdr:colOff>180340</xdr:colOff>
      <xdr:row>99</xdr:row>
      <xdr:rowOff>44450</xdr:rowOff>
    </xdr:to>
    <xdr:cxnSp macro="">
      <xdr:nvCxnSpPr>
        <xdr:cNvPr id="440" name="直線コネクタ 439"/>
        <xdr:cNvCxnSpPr/>
      </xdr:nvCxnSpPr>
      <xdr:spPr>
        <a:xfrm flipV="1">
          <a:off x="10475595" y="15631353"/>
          <a:ext cx="1270" cy="1386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41"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42" name="直線コネクタ 441"/>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147530</xdr:rowOff>
    </xdr:from>
    <xdr:ext cx="690189" cy="259045"/>
    <xdr:sp macro="" textlink="">
      <xdr:nvSpPr>
        <xdr:cNvPr id="443" name="普通建設事業費 （ うち更新整備　）最大値テキスト"/>
        <xdr:cNvSpPr txBox="1"/>
      </xdr:nvSpPr>
      <xdr:spPr>
        <a:xfrm>
          <a:off x="10528300" y="154065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1,819,747</a:t>
          </a:r>
          <a:endParaRPr kumimoji="1" lang="ja-JP" altLang="en-US" sz="1000" b="1">
            <a:latin typeface="ＭＳ Ｐゴシック"/>
          </a:endParaRPr>
        </a:p>
      </xdr:txBody>
    </xdr:sp>
    <xdr:clientData/>
  </xdr:oneCellAnchor>
  <xdr:twoCellAnchor>
    <xdr:from>
      <xdr:col>15</xdr:col>
      <xdr:colOff>92075</xdr:colOff>
      <xdr:row>91</xdr:row>
      <xdr:rowOff>29403</xdr:rowOff>
    </xdr:from>
    <xdr:to>
      <xdr:col>15</xdr:col>
      <xdr:colOff>269875</xdr:colOff>
      <xdr:row>91</xdr:row>
      <xdr:rowOff>29403</xdr:rowOff>
    </xdr:to>
    <xdr:cxnSp macro="">
      <xdr:nvCxnSpPr>
        <xdr:cNvPr id="444" name="直線コネクタ 443"/>
        <xdr:cNvCxnSpPr/>
      </xdr:nvCxnSpPr>
      <xdr:spPr>
        <a:xfrm>
          <a:off x="10388600" y="15631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82787</xdr:rowOff>
    </xdr:from>
    <xdr:to>
      <xdr:col>15</xdr:col>
      <xdr:colOff>180975</xdr:colOff>
      <xdr:row>98</xdr:row>
      <xdr:rowOff>164027</xdr:rowOff>
    </xdr:to>
    <xdr:cxnSp macro="">
      <xdr:nvCxnSpPr>
        <xdr:cNvPr id="445" name="直線コネクタ 444"/>
        <xdr:cNvCxnSpPr/>
      </xdr:nvCxnSpPr>
      <xdr:spPr>
        <a:xfrm flipV="1">
          <a:off x="9639300" y="16713437"/>
          <a:ext cx="838200" cy="252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23235</xdr:rowOff>
    </xdr:from>
    <xdr:ext cx="599010" cy="259045"/>
    <xdr:sp macro="" textlink="">
      <xdr:nvSpPr>
        <xdr:cNvPr id="446" name="普通建設事業費 （ うち更新整備　）平均値テキスト"/>
        <xdr:cNvSpPr txBox="1"/>
      </xdr:nvSpPr>
      <xdr:spPr>
        <a:xfrm>
          <a:off x="10528300" y="168253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157,864</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44808</xdr:rowOff>
    </xdr:from>
    <xdr:to>
      <xdr:col>15</xdr:col>
      <xdr:colOff>231775</xdr:colOff>
      <xdr:row>98</xdr:row>
      <xdr:rowOff>146408</xdr:rowOff>
    </xdr:to>
    <xdr:sp macro="" textlink="">
      <xdr:nvSpPr>
        <xdr:cNvPr id="447" name="フローチャート : 判断 446"/>
        <xdr:cNvSpPr/>
      </xdr:nvSpPr>
      <xdr:spPr>
        <a:xfrm>
          <a:off x="10426700" y="1684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87956</xdr:rowOff>
    </xdr:from>
    <xdr:to>
      <xdr:col>14</xdr:col>
      <xdr:colOff>28575</xdr:colOff>
      <xdr:row>98</xdr:row>
      <xdr:rowOff>164027</xdr:rowOff>
    </xdr:to>
    <xdr:cxnSp macro="">
      <xdr:nvCxnSpPr>
        <xdr:cNvPr id="448" name="直線コネクタ 447"/>
        <xdr:cNvCxnSpPr/>
      </xdr:nvCxnSpPr>
      <xdr:spPr>
        <a:xfrm>
          <a:off x="8750300" y="16890056"/>
          <a:ext cx="889000" cy="76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65433</xdr:rowOff>
    </xdr:from>
    <xdr:to>
      <xdr:col>14</xdr:col>
      <xdr:colOff>79375</xdr:colOff>
      <xdr:row>98</xdr:row>
      <xdr:rowOff>167033</xdr:rowOff>
    </xdr:to>
    <xdr:sp macro="" textlink="">
      <xdr:nvSpPr>
        <xdr:cNvPr id="449" name="フローチャート : 判断 448"/>
        <xdr:cNvSpPr/>
      </xdr:nvSpPr>
      <xdr:spPr>
        <a:xfrm>
          <a:off x="9588500" y="16867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97</xdr:row>
      <xdr:rowOff>12110</xdr:rowOff>
    </xdr:from>
    <xdr:ext cx="599010" cy="259045"/>
    <xdr:sp macro="" textlink="">
      <xdr:nvSpPr>
        <xdr:cNvPr id="450" name="テキスト ボックス 449"/>
        <xdr:cNvSpPr txBox="1"/>
      </xdr:nvSpPr>
      <xdr:spPr>
        <a:xfrm>
          <a:off x="9339794" y="16642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130,796</a:t>
          </a:r>
          <a:endParaRPr kumimoji="1" lang="ja-JP" altLang="en-US" sz="1000" b="1">
            <a:solidFill>
              <a:srgbClr val="000080"/>
            </a:solidFill>
            <a:latin typeface="ＭＳ Ｐゴシック"/>
          </a:endParaRPr>
        </a:p>
      </xdr:txBody>
    </xdr:sp>
    <xdr:clientData/>
  </xdr:oneCellAnchor>
  <xdr:twoCellAnchor>
    <xdr:from>
      <xdr:col>12</xdr:col>
      <xdr:colOff>460375</xdr:colOff>
      <xdr:row>98</xdr:row>
      <xdr:rowOff>64272</xdr:rowOff>
    </xdr:from>
    <xdr:to>
      <xdr:col>12</xdr:col>
      <xdr:colOff>561975</xdr:colOff>
      <xdr:row>98</xdr:row>
      <xdr:rowOff>165872</xdr:rowOff>
    </xdr:to>
    <xdr:sp macro="" textlink="">
      <xdr:nvSpPr>
        <xdr:cNvPr id="451" name="フローチャート : 判断 450"/>
        <xdr:cNvSpPr/>
      </xdr:nvSpPr>
      <xdr:spPr>
        <a:xfrm>
          <a:off x="8699500" y="16866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98</xdr:row>
      <xdr:rowOff>156999</xdr:rowOff>
    </xdr:from>
    <xdr:ext cx="599010" cy="259045"/>
    <xdr:sp macro="" textlink="">
      <xdr:nvSpPr>
        <xdr:cNvPr id="452" name="テキスト ボックス 451"/>
        <xdr:cNvSpPr txBox="1"/>
      </xdr:nvSpPr>
      <xdr:spPr>
        <a:xfrm>
          <a:off x="8450794" y="16959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132,320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3" name="テキスト ボックス 45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4" name="テキスト ボックス 45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5" name="テキスト ボックス 45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6" name="テキスト ボックス 45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7" name="テキスト ボックス 45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31987</xdr:rowOff>
    </xdr:from>
    <xdr:to>
      <xdr:col>15</xdr:col>
      <xdr:colOff>231775</xdr:colOff>
      <xdr:row>97</xdr:row>
      <xdr:rowOff>133587</xdr:rowOff>
    </xdr:to>
    <xdr:sp macro="" textlink="">
      <xdr:nvSpPr>
        <xdr:cNvPr id="458" name="円/楕円 457"/>
        <xdr:cNvSpPr/>
      </xdr:nvSpPr>
      <xdr:spPr>
        <a:xfrm>
          <a:off x="10426700" y="1666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54864</xdr:rowOff>
    </xdr:from>
    <xdr:ext cx="599010" cy="259045"/>
    <xdr:sp macro="" textlink="">
      <xdr:nvSpPr>
        <xdr:cNvPr id="459" name="普通建設事業費 （ うち更新整備　）該当値テキスト"/>
        <xdr:cNvSpPr txBox="1"/>
      </xdr:nvSpPr>
      <xdr:spPr>
        <a:xfrm>
          <a:off x="10528300" y="16514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399,688</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113227</xdr:rowOff>
    </xdr:from>
    <xdr:to>
      <xdr:col>14</xdr:col>
      <xdr:colOff>79375</xdr:colOff>
      <xdr:row>99</xdr:row>
      <xdr:rowOff>43377</xdr:rowOff>
    </xdr:to>
    <xdr:sp macro="" textlink="">
      <xdr:nvSpPr>
        <xdr:cNvPr id="460" name="円/楕円 459"/>
        <xdr:cNvSpPr/>
      </xdr:nvSpPr>
      <xdr:spPr>
        <a:xfrm>
          <a:off x="9588500" y="16915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34504</xdr:rowOff>
    </xdr:from>
    <xdr:ext cx="534377" cy="259045"/>
    <xdr:sp macro="" textlink="">
      <xdr:nvSpPr>
        <xdr:cNvPr id="461" name="テキスト ボックス 460"/>
        <xdr:cNvSpPr txBox="1"/>
      </xdr:nvSpPr>
      <xdr:spPr>
        <a:xfrm>
          <a:off x="9372111" y="17008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68,075</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37156</xdr:rowOff>
    </xdr:from>
    <xdr:to>
      <xdr:col>12</xdr:col>
      <xdr:colOff>561975</xdr:colOff>
      <xdr:row>98</xdr:row>
      <xdr:rowOff>138756</xdr:rowOff>
    </xdr:to>
    <xdr:sp macro="" textlink="">
      <xdr:nvSpPr>
        <xdr:cNvPr id="462" name="円/楕円 461"/>
        <xdr:cNvSpPr/>
      </xdr:nvSpPr>
      <xdr:spPr>
        <a:xfrm>
          <a:off x="8699500" y="168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96</xdr:row>
      <xdr:rowOff>155283</xdr:rowOff>
    </xdr:from>
    <xdr:ext cx="599010" cy="259045"/>
    <xdr:sp macro="" textlink="">
      <xdr:nvSpPr>
        <xdr:cNvPr id="463" name="テキスト ボックス 462"/>
        <xdr:cNvSpPr txBox="1"/>
      </xdr:nvSpPr>
      <xdr:spPr>
        <a:xfrm>
          <a:off x="8450794" y="16614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167,905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4" name="正方形/長方形 46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5" name="正方形/長方形 46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6" name="正方形/長方形 46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15/64</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7" name="正方形/長方形 46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8" name="正方形/長方形 46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9" name="正方形/長方形 46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0" name="正方形/長方形 46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1" name="正方形/長方形 47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2" name="テキスト ボックス 47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3" name="直線コネクタ 47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74" name="直線コネクタ 47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75" name="テキスト ボックス 474"/>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76" name="直線コネクタ 47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144434</xdr:rowOff>
    </xdr:from>
    <xdr:ext cx="595419" cy="259045"/>
    <xdr:sp macro="" textlink="">
      <xdr:nvSpPr>
        <xdr:cNvPr id="477" name="テキスト ボックス 476"/>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78" name="直線コネクタ 47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34</xdr:row>
      <xdr:rowOff>160763</xdr:rowOff>
    </xdr:from>
    <xdr:ext cx="595419" cy="259045"/>
    <xdr:sp macro="" textlink="">
      <xdr:nvSpPr>
        <xdr:cNvPr id="479" name="テキスト ボックス 478"/>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80" name="直線コネクタ 47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5641</xdr:rowOff>
    </xdr:from>
    <xdr:ext cx="595419" cy="259045"/>
    <xdr:sp macro="" textlink="">
      <xdr:nvSpPr>
        <xdr:cNvPr id="481" name="テキスト ボックス 480"/>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82" name="直線コネクタ 48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483" name="テキスト ボックス 482"/>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84" name="直線コネクタ 48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29</xdr:row>
      <xdr:rowOff>38299</xdr:rowOff>
    </xdr:from>
    <xdr:ext cx="685572" cy="259045"/>
    <xdr:sp macro="" textlink="">
      <xdr:nvSpPr>
        <xdr:cNvPr id="485" name="テキスト ボックス 484"/>
        <xdr:cNvSpPr txBox="1"/>
      </xdr:nvSpPr>
      <xdr:spPr>
        <a:xfrm>
          <a:off x="11760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6" name="直線コネクタ 48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27</xdr:row>
      <xdr:rowOff>54627</xdr:rowOff>
    </xdr:from>
    <xdr:ext cx="685572" cy="259045"/>
    <xdr:sp macro="" textlink="">
      <xdr:nvSpPr>
        <xdr:cNvPr id="487" name="テキスト ボックス 486"/>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24009</xdr:rowOff>
    </xdr:from>
    <xdr:to>
      <xdr:col>23</xdr:col>
      <xdr:colOff>516889</xdr:colOff>
      <xdr:row>39</xdr:row>
      <xdr:rowOff>98878</xdr:rowOff>
    </xdr:to>
    <xdr:cxnSp macro="">
      <xdr:nvCxnSpPr>
        <xdr:cNvPr id="489" name="直線コネクタ 488"/>
        <xdr:cNvCxnSpPr/>
      </xdr:nvCxnSpPr>
      <xdr:spPr>
        <a:xfrm flipV="1">
          <a:off x="16317595" y="5338959"/>
          <a:ext cx="1269" cy="1446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135686</xdr:rowOff>
    </xdr:from>
    <xdr:ext cx="249299" cy="259045"/>
    <xdr:sp macro="" textlink="">
      <xdr:nvSpPr>
        <xdr:cNvPr id="490" name="災害復旧事業費最小値テキスト"/>
        <xdr:cNvSpPr txBox="1"/>
      </xdr:nvSpPr>
      <xdr:spPr>
        <a:xfrm>
          <a:off x="16370300" y="68222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491" name="直線コネクタ 490"/>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142136</xdr:rowOff>
    </xdr:from>
    <xdr:ext cx="599010" cy="259045"/>
    <xdr:sp macro="" textlink="">
      <xdr:nvSpPr>
        <xdr:cNvPr id="492" name="災害復旧事業費最大値テキスト"/>
        <xdr:cNvSpPr txBox="1"/>
      </xdr:nvSpPr>
      <xdr:spPr>
        <a:xfrm>
          <a:off x="16370300" y="5114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885,852</a:t>
          </a:r>
          <a:endParaRPr kumimoji="1" lang="ja-JP" altLang="en-US" sz="1000" b="1">
            <a:latin typeface="ＭＳ Ｐゴシック"/>
          </a:endParaRPr>
        </a:p>
      </xdr:txBody>
    </xdr:sp>
    <xdr:clientData/>
  </xdr:oneCellAnchor>
  <xdr:twoCellAnchor>
    <xdr:from>
      <xdr:col>23</xdr:col>
      <xdr:colOff>428625</xdr:colOff>
      <xdr:row>31</xdr:row>
      <xdr:rowOff>24009</xdr:rowOff>
    </xdr:from>
    <xdr:to>
      <xdr:col>23</xdr:col>
      <xdr:colOff>606425</xdr:colOff>
      <xdr:row>31</xdr:row>
      <xdr:rowOff>24009</xdr:rowOff>
    </xdr:to>
    <xdr:cxnSp macro="">
      <xdr:nvCxnSpPr>
        <xdr:cNvPr id="493" name="直線コネクタ 492"/>
        <xdr:cNvCxnSpPr/>
      </xdr:nvCxnSpPr>
      <xdr:spPr>
        <a:xfrm>
          <a:off x="16230600" y="5338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80087</xdr:rowOff>
    </xdr:from>
    <xdr:to>
      <xdr:col>23</xdr:col>
      <xdr:colOff>517525</xdr:colOff>
      <xdr:row>39</xdr:row>
      <xdr:rowOff>88038</xdr:rowOff>
    </xdr:to>
    <xdr:cxnSp macro="">
      <xdr:nvCxnSpPr>
        <xdr:cNvPr id="494" name="直線コネクタ 493"/>
        <xdr:cNvCxnSpPr/>
      </xdr:nvCxnSpPr>
      <xdr:spPr>
        <a:xfrm>
          <a:off x="15481300" y="6766637"/>
          <a:ext cx="838200" cy="7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53136</xdr:rowOff>
    </xdr:from>
    <xdr:ext cx="534377" cy="259045"/>
    <xdr:sp macro="" textlink="">
      <xdr:nvSpPr>
        <xdr:cNvPr id="495" name="災害復旧事業費平均値テキスト"/>
        <xdr:cNvSpPr txBox="1"/>
      </xdr:nvSpPr>
      <xdr:spPr>
        <a:xfrm>
          <a:off x="16370300" y="65682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10,913</a:t>
          </a:r>
          <a:endParaRPr kumimoji="1" lang="ja-JP" altLang="en-US" sz="1000" b="1">
            <a:solidFill>
              <a:srgbClr val="000080"/>
            </a:solidFill>
            <a:latin typeface="ＭＳ Ｐゴシック"/>
          </a:endParaRPr>
        </a:p>
      </xdr:txBody>
    </xdr:sp>
    <xdr:clientData/>
  </xdr:oneCellAnchor>
  <xdr:twoCellAnchor>
    <xdr:from>
      <xdr:col>23</xdr:col>
      <xdr:colOff>466725</xdr:colOff>
      <xdr:row>39</xdr:row>
      <xdr:rowOff>30259</xdr:rowOff>
    </xdr:from>
    <xdr:to>
      <xdr:col>23</xdr:col>
      <xdr:colOff>568325</xdr:colOff>
      <xdr:row>39</xdr:row>
      <xdr:rowOff>131859</xdr:rowOff>
    </xdr:to>
    <xdr:sp macro="" textlink="">
      <xdr:nvSpPr>
        <xdr:cNvPr id="496" name="フローチャート : 判断 495"/>
        <xdr:cNvSpPr/>
      </xdr:nvSpPr>
      <xdr:spPr>
        <a:xfrm>
          <a:off x="16268700" y="671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18844</xdr:rowOff>
    </xdr:from>
    <xdr:to>
      <xdr:col>22</xdr:col>
      <xdr:colOff>365125</xdr:colOff>
      <xdr:row>39</xdr:row>
      <xdr:rowOff>80087</xdr:rowOff>
    </xdr:to>
    <xdr:cxnSp macro="">
      <xdr:nvCxnSpPr>
        <xdr:cNvPr id="497" name="直線コネクタ 496"/>
        <xdr:cNvCxnSpPr/>
      </xdr:nvCxnSpPr>
      <xdr:spPr>
        <a:xfrm>
          <a:off x="14592300" y="6705394"/>
          <a:ext cx="889000" cy="61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39</xdr:row>
      <xdr:rowOff>20521</xdr:rowOff>
    </xdr:from>
    <xdr:to>
      <xdr:col>22</xdr:col>
      <xdr:colOff>415925</xdr:colOff>
      <xdr:row>39</xdr:row>
      <xdr:rowOff>122121</xdr:rowOff>
    </xdr:to>
    <xdr:sp macro="" textlink="">
      <xdr:nvSpPr>
        <xdr:cNvPr id="498" name="フローチャート : 判断 497"/>
        <xdr:cNvSpPr/>
      </xdr:nvSpPr>
      <xdr:spPr>
        <a:xfrm>
          <a:off x="15430500" y="670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138648</xdr:rowOff>
    </xdr:from>
    <xdr:ext cx="534377" cy="259045"/>
    <xdr:sp macro="" textlink="">
      <xdr:nvSpPr>
        <xdr:cNvPr id="499" name="テキスト ボックス 498"/>
        <xdr:cNvSpPr txBox="1"/>
      </xdr:nvSpPr>
      <xdr:spPr>
        <a:xfrm>
          <a:off x="15214111" y="6482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16,877</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129335</xdr:rowOff>
    </xdr:from>
    <xdr:to>
      <xdr:col>21</xdr:col>
      <xdr:colOff>161925</xdr:colOff>
      <xdr:row>39</xdr:row>
      <xdr:rowOff>18844</xdr:rowOff>
    </xdr:to>
    <xdr:cxnSp macro="">
      <xdr:nvCxnSpPr>
        <xdr:cNvPr id="500" name="直線コネクタ 499"/>
        <xdr:cNvCxnSpPr/>
      </xdr:nvCxnSpPr>
      <xdr:spPr>
        <a:xfrm>
          <a:off x="13703300" y="6644435"/>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39</xdr:row>
      <xdr:rowOff>24832</xdr:rowOff>
    </xdr:from>
    <xdr:to>
      <xdr:col>21</xdr:col>
      <xdr:colOff>212725</xdr:colOff>
      <xdr:row>39</xdr:row>
      <xdr:rowOff>126432</xdr:rowOff>
    </xdr:to>
    <xdr:sp macro="" textlink="">
      <xdr:nvSpPr>
        <xdr:cNvPr id="501" name="フローチャート : 判断 500"/>
        <xdr:cNvSpPr/>
      </xdr:nvSpPr>
      <xdr:spPr>
        <a:xfrm>
          <a:off x="14541500" y="6711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39</xdr:row>
      <xdr:rowOff>117559</xdr:rowOff>
    </xdr:from>
    <xdr:ext cx="534377" cy="259045"/>
    <xdr:sp macro="" textlink="">
      <xdr:nvSpPr>
        <xdr:cNvPr id="502" name="テキスト ボックス 501"/>
        <xdr:cNvSpPr txBox="1"/>
      </xdr:nvSpPr>
      <xdr:spPr>
        <a:xfrm>
          <a:off x="14325111" y="680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14,237</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98807</xdr:rowOff>
    </xdr:from>
    <xdr:to>
      <xdr:col>19</xdr:col>
      <xdr:colOff>644525</xdr:colOff>
      <xdr:row>38</xdr:row>
      <xdr:rowOff>129335</xdr:rowOff>
    </xdr:to>
    <xdr:cxnSp macro="">
      <xdr:nvCxnSpPr>
        <xdr:cNvPr id="503" name="直線コネクタ 502"/>
        <xdr:cNvCxnSpPr/>
      </xdr:nvCxnSpPr>
      <xdr:spPr>
        <a:xfrm>
          <a:off x="12814300" y="6442457"/>
          <a:ext cx="889000" cy="201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39</xdr:row>
      <xdr:rowOff>22469</xdr:rowOff>
    </xdr:from>
    <xdr:to>
      <xdr:col>20</xdr:col>
      <xdr:colOff>9525</xdr:colOff>
      <xdr:row>39</xdr:row>
      <xdr:rowOff>124069</xdr:rowOff>
    </xdr:to>
    <xdr:sp macro="" textlink="">
      <xdr:nvSpPr>
        <xdr:cNvPr id="504" name="フローチャート : 判断 503"/>
        <xdr:cNvSpPr/>
      </xdr:nvSpPr>
      <xdr:spPr>
        <a:xfrm>
          <a:off x="13652500" y="670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39</xdr:row>
      <xdr:rowOff>115196</xdr:rowOff>
    </xdr:from>
    <xdr:ext cx="534377" cy="259045"/>
    <xdr:sp macro="" textlink="">
      <xdr:nvSpPr>
        <xdr:cNvPr id="505" name="テキスト ボックス 504"/>
        <xdr:cNvSpPr txBox="1"/>
      </xdr:nvSpPr>
      <xdr:spPr>
        <a:xfrm>
          <a:off x="13436111" y="680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15,684</a:t>
          </a:r>
          <a:endParaRPr kumimoji="1" lang="ja-JP" altLang="en-US" sz="1000" b="1">
            <a:solidFill>
              <a:srgbClr val="000080"/>
            </a:solidFill>
            <a:latin typeface="ＭＳ Ｐゴシック"/>
          </a:endParaRPr>
        </a:p>
      </xdr:txBody>
    </xdr:sp>
    <xdr:clientData/>
  </xdr:oneCellAnchor>
  <xdr:twoCellAnchor>
    <xdr:from>
      <xdr:col>18</xdr:col>
      <xdr:colOff>390525</xdr:colOff>
      <xdr:row>39</xdr:row>
      <xdr:rowOff>7200</xdr:rowOff>
    </xdr:from>
    <xdr:to>
      <xdr:col>18</xdr:col>
      <xdr:colOff>492125</xdr:colOff>
      <xdr:row>39</xdr:row>
      <xdr:rowOff>108800</xdr:rowOff>
    </xdr:to>
    <xdr:sp macro="" textlink="">
      <xdr:nvSpPr>
        <xdr:cNvPr id="506" name="フローチャート : 判断 505"/>
        <xdr:cNvSpPr/>
      </xdr:nvSpPr>
      <xdr:spPr>
        <a:xfrm>
          <a:off x="12763500" y="669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39</xdr:row>
      <xdr:rowOff>99927</xdr:rowOff>
    </xdr:from>
    <xdr:ext cx="534377" cy="259045"/>
    <xdr:sp macro="" textlink="">
      <xdr:nvSpPr>
        <xdr:cNvPr id="507" name="テキスト ボックス 506"/>
        <xdr:cNvSpPr txBox="1"/>
      </xdr:nvSpPr>
      <xdr:spPr>
        <a:xfrm>
          <a:off x="12547111" y="678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25,035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8" name="テキスト ボックス 50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9" name="テキスト ボックス 50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0" name="テキスト ボックス 50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1" name="テキスト ボックス 51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2" name="テキスト ボックス 51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39</xdr:row>
      <xdr:rowOff>37238</xdr:rowOff>
    </xdr:from>
    <xdr:to>
      <xdr:col>23</xdr:col>
      <xdr:colOff>568325</xdr:colOff>
      <xdr:row>39</xdr:row>
      <xdr:rowOff>138838</xdr:rowOff>
    </xdr:to>
    <xdr:sp macro="" textlink="">
      <xdr:nvSpPr>
        <xdr:cNvPr id="513" name="円/楕円 512"/>
        <xdr:cNvSpPr/>
      </xdr:nvSpPr>
      <xdr:spPr>
        <a:xfrm>
          <a:off x="16268700" y="672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39</xdr:row>
      <xdr:rowOff>8686</xdr:rowOff>
    </xdr:from>
    <xdr:ext cx="469744" cy="259045"/>
    <xdr:sp macro="" textlink="">
      <xdr:nvSpPr>
        <xdr:cNvPr id="514" name="災害復旧事業費該当値テキスト"/>
        <xdr:cNvSpPr txBox="1"/>
      </xdr:nvSpPr>
      <xdr:spPr>
        <a:xfrm>
          <a:off x="16370300" y="6695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6,639</a:t>
          </a:r>
          <a:endParaRPr kumimoji="1" lang="ja-JP" altLang="en-US" sz="1000" b="1">
            <a:solidFill>
              <a:srgbClr val="FF0000"/>
            </a:solidFill>
            <a:latin typeface="ＭＳ Ｐゴシック"/>
          </a:endParaRPr>
        </a:p>
      </xdr:txBody>
    </xdr:sp>
    <xdr:clientData/>
  </xdr:oneCellAnchor>
  <xdr:twoCellAnchor>
    <xdr:from>
      <xdr:col>22</xdr:col>
      <xdr:colOff>314325</xdr:colOff>
      <xdr:row>39</xdr:row>
      <xdr:rowOff>29287</xdr:rowOff>
    </xdr:from>
    <xdr:to>
      <xdr:col>22</xdr:col>
      <xdr:colOff>415925</xdr:colOff>
      <xdr:row>39</xdr:row>
      <xdr:rowOff>130887</xdr:rowOff>
    </xdr:to>
    <xdr:sp macro="" textlink="">
      <xdr:nvSpPr>
        <xdr:cNvPr id="515" name="円/楕円 514"/>
        <xdr:cNvSpPr/>
      </xdr:nvSpPr>
      <xdr:spPr>
        <a:xfrm>
          <a:off x="15430500" y="671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39</xdr:row>
      <xdr:rowOff>122014</xdr:rowOff>
    </xdr:from>
    <xdr:ext cx="534377" cy="259045"/>
    <xdr:sp macro="" textlink="">
      <xdr:nvSpPr>
        <xdr:cNvPr id="516" name="テキスト ボックス 515"/>
        <xdr:cNvSpPr txBox="1"/>
      </xdr:nvSpPr>
      <xdr:spPr>
        <a:xfrm>
          <a:off x="15214111" y="680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11,508</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139494</xdr:rowOff>
    </xdr:from>
    <xdr:to>
      <xdr:col>21</xdr:col>
      <xdr:colOff>212725</xdr:colOff>
      <xdr:row>39</xdr:row>
      <xdr:rowOff>69644</xdr:rowOff>
    </xdr:to>
    <xdr:sp macro="" textlink="">
      <xdr:nvSpPr>
        <xdr:cNvPr id="517" name="円/楕円 516"/>
        <xdr:cNvSpPr/>
      </xdr:nvSpPr>
      <xdr:spPr>
        <a:xfrm>
          <a:off x="14541500" y="665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86171</xdr:rowOff>
    </xdr:from>
    <xdr:ext cx="534377" cy="259045"/>
    <xdr:sp macro="" textlink="">
      <xdr:nvSpPr>
        <xdr:cNvPr id="518" name="テキスト ボックス 517"/>
        <xdr:cNvSpPr txBox="1"/>
      </xdr:nvSpPr>
      <xdr:spPr>
        <a:xfrm>
          <a:off x="14325111" y="6429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49,015</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78535</xdr:rowOff>
    </xdr:from>
    <xdr:to>
      <xdr:col>20</xdr:col>
      <xdr:colOff>9525</xdr:colOff>
      <xdr:row>39</xdr:row>
      <xdr:rowOff>8685</xdr:rowOff>
    </xdr:to>
    <xdr:sp macro="" textlink="">
      <xdr:nvSpPr>
        <xdr:cNvPr id="519" name="円/楕円 518"/>
        <xdr:cNvSpPr/>
      </xdr:nvSpPr>
      <xdr:spPr>
        <a:xfrm>
          <a:off x="13652500" y="659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25212</xdr:rowOff>
    </xdr:from>
    <xdr:ext cx="534377" cy="259045"/>
    <xdr:sp macro="" textlink="">
      <xdr:nvSpPr>
        <xdr:cNvPr id="520" name="テキスト ボックス 519"/>
        <xdr:cNvSpPr txBox="1"/>
      </xdr:nvSpPr>
      <xdr:spPr>
        <a:xfrm>
          <a:off x="13436111" y="6368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86,348</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48007</xdr:rowOff>
    </xdr:from>
    <xdr:to>
      <xdr:col>18</xdr:col>
      <xdr:colOff>492125</xdr:colOff>
      <xdr:row>37</xdr:row>
      <xdr:rowOff>149607</xdr:rowOff>
    </xdr:to>
    <xdr:sp macro="" textlink="">
      <xdr:nvSpPr>
        <xdr:cNvPr id="521" name="円/楕円 520"/>
        <xdr:cNvSpPr/>
      </xdr:nvSpPr>
      <xdr:spPr>
        <a:xfrm>
          <a:off x="12763500" y="639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35</xdr:row>
      <xdr:rowOff>166134</xdr:rowOff>
    </xdr:from>
    <xdr:ext cx="599010" cy="259045"/>
    <xdr:sp macro="" textlink="">
      <xdr:nvSpPr>
        <xdr:cNvPr id="522" name="テキスト ボックス 521"/>
        <xdr:cNvSpPr txBox="1"/>
      </xdr:nvSpPr>
      <xdr:spPr>
        <a:xfrm>
          <a:off x="12514794" y="6166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210,044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3" name="正方形/長方形 52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4" name="正方形/長方形 52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5" name="正方形/長方形 52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6" name="正方形/長方形 52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7" name="正方形/長方形 52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8" name="正方形/長方形 52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9" name="正方形/長方形 52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0" name="正方形/長方形 52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1" name="テキスト ボックス 53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2" name="直線コネクタ 53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33" name="直線コネクタ 532"/>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34" name="テキスト ボックス 533"/>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35" name="直線コネクタ 534"/>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56</xdr:row>
      <xdr:rowOff>35577</xdr:rowOff>
    </xdr:from>
    <xdr:ext cx="248786" cy="259045"/>
    <xdr:sp macro="" textlink="">
      <xdr:nvSpPr>
        <xdr:cNvPr id="536" name="テキスト ボックス 535"/>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37" name="直線コネクタ 53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53</xdr:row>
      <xdr:rowOff>168927</xdr:rowOff>
    </xdr:from>
    <xdr:ext cx="312906" cy="259045"/>
    <xdr:sp macro="" textlink="">
      <xdr:nvSpPr>
        <xdr:cNvPr id="538" name="テキスト ボックス 537"/>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39" name="直線コネクタ 538"/>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51</xdr:row>
      <xdr:rowOff>130827</xdr:rowOff>
    </xdr:from>
    <xdr:ext cx="312906" cy="259045"/>
    <xdr:sp macro="" textlink="">
      <xdr:nvSpPr>
        <xdr:cNvPr id="540" name="テキスト ボックス 539"/>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41" name="直線コネクタ 540"/>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49</xdr:row>
      <xdr:rowOff>92727</xdr:rowOff>
    </xdr:from>
    <xdr:ext cx="312906" cy="259045"/>
    <xdr:sp macro="" textlink="">
      <xdr:nvSpPr>
        <xdr:cNvPr id="542" name="テキスト ボックス 541"/>
        <xdr:cNvSpPr txBox="1"/>
      </xdr:nvSpPr>
      <xdr:spPr>
        <a:xfrm>
          <a:off x="12133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3" name="直線コネクタ 54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47</xdr:row>
      <xdr:rowOff>54627</xdr:rowOff>
    </xdr:from>
    <xdr:ext cx="312906" cy="259045"/>
    <xdr:sp macro="" textlink="">
      <xdr:nvSpPr>
        <xdr:cNvPr id="544" name="テキスト ボックス 543"/>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59</xdr:row>
      <xdr:rowOff>44450</xdr:rowOff>
    </xdr:from>
    <xdr:to>
      <xdr:col>23</xdr:col>
      <xdr:colOff>516889</xdr:colOff>
      <xdr:row>59</xdr:row>
      <xdr:rowOff>44450</xdr:rowOff>
    </xdr:to>
    <xdr:cxnSp macro="">
      <xdr:nvCxnSpPr>
        <xdr:cNvPr id="546" name="直線コネクタ 545"/>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86377</xdr:rowOff>
    </xdr:from>
    <xdr:ext cx="249299" cy="259045"/>
    <xdr:sp macro="" textlink="">
      <xdr:nvSpPr>
        <xdr:cNvPr id="547"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48" name="直線コネクタ 547"/>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86377</xdr:rowOff>
    </xdr:from>
    <xdr:ext cx="249299" cy="259045"/>
    <xdr:sp macro="" textlink="">
      <xdr:nvSpPr>
        <xdr:cNvPr id="549" name="失業対策事業費最大値テキスト"/>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50" name="直線コネクタ 549"/>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51" name="直線コネクタ 550"/>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143527</xdr:rowOff>
    </xdr:from>
    <xdr:ext cx="249299" cy="259045"/>
    <xdr:sp macro="" textlink="">
      <xdr:nvSpPr>
        <xdr:cNvPr id="552" name="失業対策事業費平均値テキスト"/>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53" name="フローチャート : 判断 552"/>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54" name="直線コネクタ 553"/>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165100</xdr:rowOff>
    </xdr:from>
    <xdr:to>
      <xdr:col>22</xdr:col>
      <xdr:colOff>415925</xdr:colOff>
      <xdr:row>59</xdr:row>
      <xdr:rowOff>95250</xdr:rowOff>
    </xdr:to>
    <xdr:sp macro="" textlink="">
      <xdr:nvSpPr>
        <xdr:cNvPr id="555" name="フローチャート : 判断 554"/>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56" name="テキスト ボックス 555"/>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57" name="直線コネクタ 556"/>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165100</xdr:rowOff>
    </xdr:from>
    <xdr:to>
      <xdr:col>21</xdr:col>
      <xdr:colOff>212725</xdr:colOff>
      <xdr:row>59</xdr:row>
      <xdr:rowOff>95250</xdr:rowOff>
    </xdr:to>
    <xdr:sp macro="" textlink="">
      <xdr:nvSpPr>
        <xdr:cNvPr id="558" name="フローチャート : 判断 557"/>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59" name="テキスト ボックス 558"/>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60" name="直線コネクタ 559"/>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165100</xdr:rowOff>
    </xdr:from>
    <xdr:to>
      <xdr:col>20</xdr:col>
      <xdr:colOff>9525</xdr:colOff>
      <xdr:row>59</xdr:row>
      <xdr:rowOff>95250</xdr:rowOff>
    </xdr:to>
    <xdr:sp macro="" textlink="">
      <xdr:nvSpPr>
        <xdr:cNvPr id="561" name="フローチャート : 判断 560"/>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62" name="テキスト ボックス 561"/>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50</xdr:row>
      <xdr:rowOff>165100</xdr:rowOff>
    </xdr:from>
    <xdr:to>
      <xdr:col>18</xdr:col>
      <xdr:colOff>492125</xdr:colOff>
      <xdr:row>51</xdr:row>
      <xdr:rowOff>95250</xdr:rowOff>
    </xdr:to>
    <xdr:sp macro="" textlink="">
      <xdr:nvSpPr>
        <xdr:cNvPr id="563" name="フローチャート : 判断 562"/>
        <xdr:cNvSpPr/>
      </xdr:nvSpPr>
      <xdr:spPr>
        <a:xfrm>
          <a:off x="12763500" y="873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49</xdr:row>
      <xdr:rowOff>111777</xdr:rowOff>
    </xdr:from>
    <xdr:ext cx="313932" cy="259045"/>
    <xdr:sp macro="" textlink="">
      <xdr:nvSpPr>
        <xdr:cNvPr id="564" name="テキスト ボックス 563"/>
        <xdr:cNvSpPr txBox="1"/>
      </xdr:nvSpPr>
      <xdr:spPr>
        <a:xfrm>
          <a:off x="12657333" y="85128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5" name="テキスト ボックス 56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6" name="テキスト ボックス 56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7" name="テキスト ボックス 56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8" name="テキスト ボックス 56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9" name="テキスト ボックス 56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70" name="円/楕円 569"/>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29227</xdr:rowOff>
    </xdr:from>
    <xdr:ext cx="249299" cy="259045"/>
    <xdr:sp macro="" textlink="">
      <xdr:nvSpPr>
        <xdr:cNvPr id="571" name="失業対策事業費該当値テキスト"/>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72" name="円/楕円 571"/>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57</xdr:row>
      <xdr:rowOff>111777</xdr:rowOff>
    </xdr:from>
    <xdr:ext cx="249299" cy="259045"/>
    <xdr:sp macro="" textlink="">
      <xdr:nvSpPr>
        <xdr:cNvPr id="573" name="テキスト ボックス 572"/>
        <xdr:cNvSpPr txBox="1"/>
      </xdr:nvSpPr>
      <xdr:spPr>
        <a:xfrm>
          <a:off x="15356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74" name="円/楕円 573"/>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57</xdr:row>
      <xdr:rowOff>111777</xdr:rowOff>
    </xdr:from>
    <xdr:ext cx="249299" cy="259045"/>
    <xdr:sp macro="" textlink="">
      <xdr:nvSpPr>
        <xdr:cNvPr id="575" name="テキスト ボックス 574"/>
        <xdr:cNvSpPr txBox="1"/>
      </xdr:nvSpPr>
      <xdr:spPr>
        <a:xfrm>
          <a:off x="14467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76" name="円/楕円 575"/>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57</xdr:row>
      <xdr:rowOff>111777</xdr:rowOff>
    </xdr:from>
    <xdr:ext cx="249299" cy="259045"/>
    <xdr:sp macro="" textlink="">
      <xdr:nvSpPr>
        <xdr:cNvPr id="577" name="テキスト ボックス 576"/>
        <xdr:cNvSpPr txBox="1"/>
      </xdr:nvSpPr>
      <xdr:spPr>
        <a:xfrm>
          <a:off x="13578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78" name="円/楕円 577"/>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79" name="テキスト ボックス 578"/>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0" name="正方形/長方形 57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1" name="正方形/長方形 58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2" name="正方形/長方形 58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24/64</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3" name="正方形/長方形 58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4" name="正方形/長方形 58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5" name="正方形/長方形 58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6" name="正方形/長方形 58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47,576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7" name="正方形/長方形 58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8" name="テキスト ボックス 58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9" name="直線コネクタ 58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90" name="直線コネクタ 58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91" name="テキスト ボックス 590"/>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92" name="直線コネクタ 59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144434</xdr:rowOff>
    </xdr:from>
    <xdr:ext cx="595419" cy="259045"/>
    <xdr:sp macro="" textlink="">
      <xdr:nvSpPr>
        <xdr:cNvPr id="593" name="テキスト ボックス 592"/>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94" name="直線コネクタ 59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74</xdr:row>
      <xdr:rowOff>160762</xdr:rowOff>
    </xdr:from>
    <xdr:ext cx="595419" cy="259045"/>
    <xdr:sp macro="" textlink="">
      <xdr:nvSpPr>
        <xdr:cNvPr id="595" name="テキスト ボックス 594"/>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96" name="直線コネクタ 59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5642</xdr:rowOff>
    </xdr:from>
    <xdr:ext cx="595419" cy="259045"/>
    <xdr:sp macro="" textlink="">
      <xdr:nvSpPr>
        <xdr:cNvPr id="597" name="テキスト ボックス 596"/>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8" name="直線コネクタ 59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599" name="テキスト ボックス 598"/>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00" name="直線コネクタ 59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69</xdr:row>
      <xdr:rowOff>38299</xdr:rowOff>
    </xdr:from>
    <xdr:ext cx="685572" cy="259045"/>
    <xdr:sp macro="" textlink="">
      <xdr:nvSpPr>
        <xdr:cNvPr id="601" name="テキスト ボックス 600"/>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2" name="直線コネクタ 60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67</xdr:row>
      <xdr:rowOff>54627</xdr:rowOff>
    </xdr:from>
    <xdr:ext cx="685572" cy="259045"/>
    <xdr:sp macro="" textlink="">
      <xdr:nvSpPr>
        <xdr:cNvPr id="603" name="テキスト ボックス 602"/>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31750</xdr:rowOff>
    </xdr:from>
    <xdr:to>
      <xdr:col>23</xdr:col>
      <xdr:colOff>516889</xdr:colOff>
      <xdr:row>79</xdr:row>
      <xdr:rowOff>95452</xdr:rowOff>
    </xdr:to>
    <xdr:cxnSp macro="">
      <xdr:nvCxnSpPr>
        <xdr:cNvPr id="605" name="直線コネクタ 604"/>
        <xdr:cNvCxnSpPr/>
      </xdr:nvCxnSpPr>
      <xdr:spPr>
        <a:xfrm flipV="1">
          <a:off x="16317595" y="12204700"/>
          <a:ext cx="1269" cy="1435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99279</xdr:rowOff>
    </xdr:from>
    <xdr:ext cx="469744" cy="259045"/>
    <xdr:sp macro="" textlink="">
      <xdr:nvSpPr>
        <xdr:cNvPr id="606" name="公債費最小値テキスト"/>
        <xdr:cNvSpPr txBox="1"/>
      </xdr:nvSpPr>
      <xdr:spPr>
        <a:xfrm>
          <a:off x="16370300" y="13643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2,099</a:t>
          </a:r>
          <a:endParaRPr kumimoji="1" lang="ja-JP" altLang="en-US" sz="1000" b="1">
            <a:latin typeface="ＭＳ Ｐゴシック"/>
          </a:endParaRPr>
        </a:p>
      </xdr:txBody>
    </xdr:sp>
    <xdr:clientData/>
  </xdr:oneCellAnchor>
  <xdr:twoCellAnchor>
    <xdr:from>
      <xdr:col>23</xdr:col>
      <xdr:colOff>428625</xdr:colOff>
      <xdr:row>79</xdr:row>
      <xdr:rowOff>95452</xdr:rowOff>
    </xdr:from>
    <xdr:to>
      <xdr:col>23</xdr:col>
      <xdr:colOff>606425</xdr:colOff>
      <xdr:row>79</xdr:row>
      <xdr:rowOff>95452</xdr:rowOff>
    </xdr:to>
    <xdr:cxnSp macro="">
      <xdr:nvCxnSpPr>
        <xdr:cNvPr id="607" name="直線コネクタ 606"/>
        <xdr:cNvCxnSpPr/>
      </xdr:nvCxnSpPr>
      <xdr:spPr>
        <a:xfrm>
          <a:off x="16230600" y="13640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149877</xdr:rowOff>
    </xdr:from>
    <xdr:ext cx="599010" cy="259045"/>
    <xdr:sp macro="" textlink="">
      <xdr:nvSpPr>
        <xdr:cNvPr id="608" name="公債費最大値テキスト"/>
        <xdr:cNvSpPr txBox="1"/>
      </xdr:nvSpPr>
      <xdr:spPr>
        <a:xfrm>
          <a:off x="16370300" y="11979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881,111</a:t>
          </a:r>
          <a:endParaRPr kumimoji="1" lang="ja-JP" altLang="en-US" sz="1000" b="1">
            <a:latin typeface="ＭＳ Ｐゴシック"/>
          </a:endParaRPr>
        </a:p>
      </xdr:txBody>
    </xdr:sp>
    <xdr:clientData/>
  </xdr:oneCellAnchor>
  <xdr:twoCellAnchor>
    <xdr:from>
      <xdr:col>23</xdr:col>
      <xdr:colOff>428625</xdr:colOff>
      <xdr:row>71</xdr:row>
      <xdr:rowOff>31750</xdr:rowOff>
    </xdr:from>
    <xdr:to>
      <xdr:col>23</xdr:col>
      <xdr:colOff>606425</xdr:colOff>
      <xdr:row>71</xdr:row>
      <xdr:rowOff>31750</xdr:rowOff>
    </xdr:to>
    <xdr:cxnSp macro="">
      <xdr:nvCxnSpPr>
        <xdr:cNvPr id="609" name="直線コネクタ 608"/>
        <xdr:cNvCxnSpPr/>
      </xdr:nvCxnSpPr>
      <xdr:spPr>
        <a:xfrm>
          <a:off x="16230600" y="1220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146058</xdr:rowOff>
    </xdr:from>
    <xdr:to>
      <xdr:col>23</xdr:col>
      <xdr:colOff>517525</xdr:colOff>
      <xdr:row>77</xdr:row>
      <xdr:rowOff>167608</xdr:rowOff>
    </xdr:to>
    <xdr:cxnSp macro="">
      <xdr:nvCxnSpPr>
        <xdr:cNvPr id="610" name="直線コネクタ 609"/>
        <xdr:cNvCxnSpPr/>
      </xdr:nvCxnSpPr>
      <xdr:spPr>
        <a:xfrm flipV="1">
          <a:off x="15481300" y="13347708"/>
          <a:ext cx="838200" cy="21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121176</xdr:rowOff>
    </xdr:from>
    <xdr:ext cx="599010" cy="259045"/>
    <xdr:sp macro="" textlink="">
      <xdr:nvSpPr>
        <xdr:cNvPr id="611" name="公債費平均値テキスト"/>
        <xdr:cNvSpPr txBox="1"/>
      </xdr:nvSpPr>
      <xdr:spPr>
        <a:xfrm>
          <a:off x="16370300" y="133228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152,021</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142749</xdr:rowOff>
    </xdr:from>
    <xdr:to>
      <xdr:col>23</xdr:col>
      <xdr:colOff>568325</xdr:colOff>
      <xdr:row>78</xdr:row>
      <xdr:rowOff>72899</xdr:rowOff>
    </xdr:to>
    <xdr:sp macro="" textlink="">
      <xdr:nvSpPr>
        <xdr:cNvPr id="612" name="フローチャート : 判断 611"/>
        <xdr:cNvSpPr/>
      </xdr:nvSpPr>
      <xdr:spPr>
        <a:xfrm>
          <a:off x="16268700" y="1334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166222</xdr:rowOff>
    </xdr:from>
    <xdr:to>
      <xdr:col>22</xdr:col>
      <xdr:colOff>365125</xdr:colOff>
      <xdr:row>77</xdr:row>
      <xdr:rowOff>167608</xdr:rowOff>
    </xdr:to>
    <xdr:cxnSp macro="">
      <xdr:nvCxnSpPr>
        <xdr:cNvPr id="613" name="直線コネクタ 612"/>
        <xdr:cNvCxnSpPr/>
      </xdr:nvCxnSpPr>
      <xdr:spPr>
        <a:xfrm>
          <a:off x="14592300" y="13367872"/>
          <a:ext cx="889000" cy="1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23034</xdr:rowOff>
    </xdr:from>
    <xdr:to>
      <xdr:col>22</xdr:col>
      <xdr:colOff>415925</xdr:colOff>
      <xdr:row>78</xdr:row>
      <xdr:rowOff>124634</xdr:rowOff>
    </xdr:to>
    <xdr:sp macro="" textlink="">
      <xdr:nvSpPr>
        <xdr:cNvPr id="614" name="フローチャート : 判断 613"/>
        <xdr:cNvSpPr/>
      </xdr:nvSpPr>
      <xdr:spPr>
        <a:xfrm>
          <a:off x="15430500" y="1339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78</xdr:row>
      <xdr:rowOff>115761</xdr:rowOff>
    </xdr:from>
    <xdr:ext cx="599010" cy="259045"/>
    <xdr:sp macro="" textlink="">
      <xdr:nvSpPr>
        <xdr:cNvPr id="615" name="テキスト ボックス 614"/>
        <xdr:cNvSpPr txBox="1"/>
      </xdr:nvSpPr>
      <xdr:spPr>
        <a:xfrm>
          <a:off x="15181794" y="13488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120,338</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165472</xdr:rowOff>
    </xdr:from>
    <xdr:to>
      <xdr:col>21</xdr:col>
      <xdr:colOff>161925</xdr:colOff>
      <xdr:row>77</xdr:row>
      <xdr:rowOff>166222</xdr:rowOff>
    </xdr:to>
    <xdr:cxnSp macro="">
      <xdr:nvCxnSpPr>
        <xdr:cNvPr id="616" name="直線コネクタ 615"/>
        <xdr:cNvCxnSpPr/>
      </xdr:nvCxnSpPr>
      <xdr:spPr>
        <a:xfrm>
          <a:off x="13703300" y="13367122"/>
          <a:ext cx="889000" cy="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163854</xdr:rowOff>
    </xdr:from>
    <xdr:to>
      <xdr:col>21</xdr:col>
      <xdr:colOff>212725</xdr:colOff>
      <xdr:row>78</xdr:row>
      <xdr:rowOff>94004</xdr:rowOff>
    </xdr:to>
    <xdr:sp macro="" textlink="">
      <xdr:nvSpPr>
        <xdr:cNvPr id="617" name="フローチャート : 判断 616"/>
        <xdr:cNvSpPr/>
      </xdr:nvSpPr>
      <xdr:spPr>
        <a:xfrm>
          <a:off x="14541500" y="13365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78</xdr:row>
      <xdr:rowOff>85131</xdr:rowOff>
    </xdr:from>
    <xdr:ext cx="599010" cy="259045"/>
    <xdr:sp macro="" textlink="">
      <xdr:nvSpPr>
        <xdr:cNvPr id="618" name="テキスト ボックス 617"/>
        <xdr:cNvSpPr txBox="1"/>
      </xdr:nvSpPr>
      <xdr:spPr>
        <a:xfrm>
          <a:off x="14292794" y="13458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139,097</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156694</xdr:rowOff>
    </xdr:from>
    <xdr:to>
      <xdr:col>19</xdr:col>
      <xdr:colOff>644525</xdr:colOff>
      <xdr:row>77</xdr:row>
      <xdr:rowOff>165472</xdr:rowOff>
    </xdr:to>
    <xdr:cxnSp macro="">
      <xdr:nvCxnSpPr>
        <xdr:cNvPr id="619" name="直線コネクタ 618"/>
        <xdr:cNvCxnSpPr/>
      </xdr:nvCxnSpPr>
      <xdr:spPr>
        <a:xfrm>
          <a:off x="12814300" y="13358344"/>
          <a:ext cx="889000" cy="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161627</xdr:rowOff>
    </xdr:from>
    <xdr:to>
      <xdr:col>20</xdr:col>
      <xdr:colOff>9525</xdr:colOff>
      <xdr:row>78</xdr:row>
      <xdr:rowOff>91777</xdr:rowOff>
    </xdr:to>
    <xdr:sp macro="" textlink="">
      <xdr:nvSpPr>
        <xdr:cNvPr id="620" name="フローチャート : 判断 619"/>
        <xdr:cNvSpPr/>
      </xdr:nvSpPr>
      <xdr:spPr>
        <a:xfrm>
          <a:off x="13652500" y="1336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78</xdr:row>
      <xdr:rowOff>82904</xdr:rowOff>
    </xdr:from>
    <xdr:ext cx="599010" cy="259045"/>
    <xdr:sp macro="" textlink="">
      <xdr:nvSpPr>
        <xdr:cNvPr id="621" name="テキスト ボックス 620"/>
        <xdr:cNvSpPr txBox="1"/>
      </xdr:nvSpPr>
      <xdr:spPr>
        <a:xfrm>
          <a:off x="13403794" y="13456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140,460</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150186</xdr:rowOff>
    </xdr:from>
    <xdr:to>
      <xdr:col>18</xdr:col>
      <xdr:colOff>492125</xdr:colOff>
      <xdr:row>78</xdr:row>
      <xdr:rowOff>80336</xdr:rowOff>
    </xdr:to>
    <xdr:sp macro="" textlink="">
      <xdr:nvSpPr>
        <xdr:cNvPr id="622" name="フローチャート : 判断 621"/>
        <xdr:cNvSpPr/>
      </xdr:nvSpPr>
      <xdr:spPr>
        <a:xfrm>
          <a:off x="12763500" y="13351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78</xdr:row>
      <xdr:rowOff>71463</xdr:rowOff>
    </xdr:from>
    <xdr:ext cx="599010" cy="259045"/>
    <xdr:sp macro="" textlink="">
      <xdr:nvSpPr>
        <xdr:cNvPr id="623" name="テキスト ボックス 622"/>
        <xdr:cNvSpPr txBox="1"/>
      </xdr:nvSpPr>
      <xdr:spPr>
        <a:xfrm>
          <a:off x="12514794" y="13444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147,467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4" name="テキスト ボックス 62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5" name="テキスト ボックス 62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6" name="テキスト ボックス 62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7" name="テキスト ボックス 62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8" name="テキスト ボックス 62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95258</xdr:rowOff>
    </xdr:from>
    <xdr:to>
      <xdr:col>23</xdr:col>
      <xdr:colOff>568325</xdr:colOff>
      <xdr:row>78</xdr:row>
      <xdr:rowOff>25408</xdr:rowOff>
    </xdr:to>
    <xdr:sp macro="" textlink="">
      <xdr:nvSpPr>
        <xdr:cNvPr id="629" name="円/楕円 628"/>
        <xdr:cNvSpPr/>
      </xdr:nvSpPr>
      <xdr:spPr>
        <a:xfrm>
          <a:off x="16268700" y="1329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118135</xdr:rowOff>
    </xdr:from>
    <xdr:ext cx="599010" cy="259045"/>
    <xdr:sp macro="" textlink="">
      <xdr:nvSpPr>
        <xdr:cNvPr id="630" name="公債費該当値テキスト"/>
        <xdr:cNvSpPr txBox="1"/>
      </xdr:nvSpPr>
      <xdr:spPr>
        <a:xfrm>
          <a:off x="16370300" y="13148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181,106</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116808</xdr:rowOff>
    </xdr:from>
    <xdr:to>
      <xdr:col>22</xdr:col>
      <xdr:colOff>415925</xdr:colOff>
      <xdr:row>78</xdr:row>
      <xdr:rowOff>46958</xdr:rowOff>
    </xdr:to>
    <xdr:sp macro="" textlink="">
      <xdr:nvSpPr>
        <xdr:cNvPr id="631" name="円/楕円 630"/>
        <xdr:cNvSpPr/>
      </xdr:nvSpPr>
      <xdr:spPr>
        <a:xfrm>
          <a:off x="15430500" y="13318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76</xdr:row>
      <xdr:rowOff>63485</xdr:rowOff>
    </xdr:from>
    <xdr:ext cx="599010" cy="259045"/>
    <xdr:sp macro="" textlink="">
      <xdr:nvSpPr>
        <xdr:cNvPr id="632" name="テキスト ボックス 631"/>
        <xdr:cNvSpPr txBox="1"/>
      </xdr:nvSpPr>
      <xdr:spPr>
        <a:xfrm>
          <a:off x="15181794" y="13093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167,908</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115422</xdr:rowOff>
    </xdr:from>
    <xdr:to>
      <xdr:col>21</xdr:col>
      <xdr:colOff>212725</xdr:colOff>
      <xdr:row>78</xdr:row>
      <xdr:rowOff>45572</xdr:rowOff>
    </xdr:to>
    <xdr:sp macro="" textlink="">
      <xdr:nvSpPr>
        <xdr:cNvPr id="633" name="円/楕円 632"/>
        <xdr:cNvSpPr/>
      </xdr:nvSpPr>
      <xdr:spPr>
        <a:xfrm>
          <a:off x="14541500" y="1331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76</xdr:row>
      <xdr:rowOff>62099</xdr:rowOff>
    </xdr:from>
    <xdr:ext cx="599010" cy="259045"/>
    <xdr:sp macro="" textlink="">
      <xdr:nvSpPr>
        <xdr:cNvPr id="634" name="テキスト ボックス 633"/>
        <xdr:cNvSpPr txBox="1"/>
      </xdr:nvSpPr>
      <xdr:spPr>
        <a:xfrm>
          <a:off x="14292794" y="13092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168,757</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114672</xdr:rowOff>
    </xdr:from>
    <xdr:to>
      <xdr:col>20</xdr:col>
      <xdr:colOff>9525</xdr:colOff>
      <xdr:row>78</xdr:row>
      <xdr:rowOff>44822</xdr:rowOff>
    </xdr:to>
    <xdr:sp macro="" textlink="">
      <xdr:nvSpPr>
        <xdr:cNvPr id="635" name="円/楕円 634"/>
        <xdr:cNvSpPr/>
      </xdr:nvSpPr>
      <xdr:spPr>
        <a:xfrm>
          <a:off x="13652500" y="13316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76</xdr:row>
      <xdr:rowOff>61349</xdr:rowOff>
    </xdr:from>
    <xdr:ext cx="599010" cy="259045"/>
    <xdr:sp macro="" textlink="">
      <xdr:nvSpPr>
        <xdr:cNvPr id="636" name="テキスト ボックス 635"/>
        <xdr:cNvSpPr txBox="1"/>
      </xdr:nvSpPr>
      <xdr:spPr>
        <a:xfrm>
          <a:off x="13403794" y="13091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169,217</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105894</xdr:rowOff>
    </xdr:from>
    <xdr:to>
      <xdr:col>18</xdr:col>
      <xdr:colOff>492125</xdr:colOff>
      <xdr:row>78</xdr:row>
      <xdr:rowOff>36044</xdr:rowOff>
    </xdr:to>
    <xdr:sp macro="" textlink="">
      <xdr:nvSpPr>
        <xdr:cNvPr id="637" name="円/楕円 636"/>
        <xdr:cNvSpPr/>
      </xdr:nvSpPr>
      <xdr:spPr>
        <a:xfrm>
          <a:off x="12763500" y="1330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76</xdr:row>
      <xdr:rowOff>52571</xdr:rowOff>
    </xdr:from>
    <xdr:ext cx="599010" cy="259045"/>
    <xdr:sp macro="" textlink="">
      <xdr:nvSpPr>
        <xdr:cNvPr id="638" name="テキスト ボックス 637"/>
        <xdr:cNvSpPr txBox="1"/>
      </xdr:nvSpPr>
      <xdr:spPr>
        <a:xfrm>
          <a:off x="12514794" y="13082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174,592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9" name="正方形/長方形 63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0" name="正方形/長方形 63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1" name="正方形/長方形 64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21/64</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2" name="正方形/長方形 64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3" name="正方形/長方形 64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4" name="正方形/長方形 64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5" name="正方形/長方形 64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6,431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6" name="正方形/長方形 64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7" name="テキスト ボックス 64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8" name="直線コネクタ 64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9" name="直線コネクタ 64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0" name="テキスト ボックス 64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1" name="直線コネクタ 65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52" name="テキスト ボックス 651"/>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3" name="直線コネクタ 65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54" name="テキスト ボックス 65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5" name="直線コネクタ 65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56" name="テキスト ボックス 65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7" name="直線コネクタ 65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92727</xdr:rowOff>
    </xdr:from>
    <xdr:ext cx="685572" cy="259045"/>
    <xdr:sp macro="" textlink="">
      <xdr:nvSpPr>
        <xdr:cNvPr id="658" name="テキスト ボックス 657"/>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9" name="直線コネクタ 65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60" name="テキスト ボックス 65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1245</xdr:rowOff>
    </xdr:from>
    <xdr:to>
      <xdr:col>23</xdr:col>
      <xdr:colOff>516889</xdr:colOff>
      <xdr:row>99</xdr:row>
      <xdr:rowOff>44448</xdr:rowOff>
    </xdr:to>
    <xdr:cxnSp macro="">
      <xdr:nvCxnSpPr>
        <xdr:cNvPr id="662" name="直線コネクタ 661"/>
        <xdr:cNvCxnSpPr/>
      </xdr:nvCxnSpPr>
      <xdr:spPr>
        <a:xfrm flipV="1">
          <a:off x="16317595" y="15603195"/>
          <a:ext cx="1269" cy="1414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48275</xdr:rowOff>
    </xdr:from>
    <xdr:ext cx="249299" cy="259045"/>
    <xdr:sp macro="" textlink="">
      <xdr:nvSpPr>
        <xdr:cNvPr id="663" name="積立金最小値テキスト"/>
        <xdr:cNvSpPr txBox="1"/>
      </xdr:nvSpPr>
      <xdr:spPr>
        <a:xfrm>
          <a:off x="16370300" y="170218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a:t>
          </a:r>
          <a:endParaRPr kumimoji="1" lang="ja-JP" altLang="en-US" sz="1000" b="1">
            <a:latin typeface="ＭＳ Ｐゴシック"/>
          </a:endParaRPr>
        </a:p>
      </xdr:txBody>
    </xdr:sp>
    <xdr:clientData/>
  </xdr:oneCellAnchor>
  <xdr:twoCellAnchor>
    <xdr:from>
      <xdr:col>23</xdr:col>
      <xdr:colOff>428625</xdr:colOff>
      <xdr:row>99</xdr:row>
      <xdr:rowOff>44448</xdr:rowOff>
    </xdr:from>
    <xdr:to>
      <xdr:col>23</xdr:col>
      <xdr:colOff>606425</xdr:colOff>
      <xdr:row>99</xdr:row>
      <xdr:rowOff>44448</xdr:rowOff>
    </xdr:to>
    <xdr:cxnSp macro="">
      <xdr:nvCxnSpPr>
        <xdr:cNvPr id="664" name="直線コネクタ 663"/>
        <xdr:cNvCxnSpPr/>
      </xdr:nvCxnSpPr>
      <xdr:spPr>
        <a:xfrm>
          <a:off x="16230600" y="17017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119372</xdr:rowOff>
    </xdr:from>
    <xdr:ext cx="690189" cy="259045"/>
    <xdr:sp macro="" textlink="">
      <xdr:nvSpPr>
        <xdr:cNvPr id="665" name="積立金最大値テキスト"/>
        <xdr:cNvSpPr txBox="1"/>
      </xdr:nvSpPr>
      <xdr:spPr>
        <a:xfrm>
          <a:off x="16370300" y="153784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1,114,020</a:t>
          </a:r>
          <a:endParaRPr kumimoji="1" lang="ja-JP" altLang="en-US" sz="1000" b="1">
            <a:latin typeface="ＭＳ Ｐゴシック"/>
          </a:endParaRPr>
        </a:p>
      </xdr:txBody>
    </xdr:sp>
    <xdr:clientData/>
  </xdr:oneCellAnchor>
  <xdr:twoCellAnchor>
    <xdr:from>
      <xdr:col>23</xdr:col>
      <xdr:colOff>428625</xdr:colOff>
      <xdr:row>91</xdr:row>
      <xdr:rowOff>1245</xdr:rowOff>
    </xdr:from>
    <xdr:to>
      <xdr:col>23</xdr:col>
      <xdr:colOff>606425</xdr:colOff>
      <xdr:row>91</xdr:row>
      <xdr:rowOff>1245</xdr:rowOff>
    </xdr:to>
    <xdr:cxnSp macro="">
      <xdr:nvCxnSpPr>
        <xdr:cNvPr id="666" name="直線コネクタ 665"/>
        <xdr:cNvCxnSpPr/>
      </xdr:nvCxnSpPr>
      <xdr:spPr>
        <a:xfrm>
          <a:off x="16230600" y="15603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32407</xdr:rowOff>
    </xdr:from>
    <xdr:to>
      <xdr:col>23</xdr:col>
      <xdr:colOff>517525</xdr:colOff>
      <xdr:row>98</xdr:row>
      <xdr:rowOff>38466</xdr:rowOff>
    </xdr:to>
    <xdr:cxnSp macro="">
      <xdr:nvCxnSpPr>
        <xdr:cNvPr id="667" name="直線コネクタ 666"/>
        <xdr:cNvCxnSpPr/>
      </xdr:nvCxnSpPr>
      <xdr:spPr>
        <a:xfrm>
          <a:off x="15481300" y="16834507"/>
          <a:ext cx="838200" cy="6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31728</xdr:rowOff>
    </xdr:from>
    <xdr:ext cx="534377" cy="259045"/>
    <xdr:sp macro="" textlink="">
      <xdr:nvSpPr>
        <xdr:cNvPr id="668" name="積立金平均値テキスト"/>
        <xdr:cNvSpPr txBox="1"/>
      </xdr:nvSpPr>
      <xdr:spPr>
        <a:xfrm>
          <a:off x="16370300" y="168338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88,031</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53301</xdr:rowOff>
    </xdr:from>
    <xdr:to>
      <xdr:col>23</xdr:col>
      <xdr:colOff>568325</xdr:colOff>
      <xdr:row>98</xdr:row>
      <xdr:rowOff>154901</xdr:rowOff>
    </xdr:to>
    <xdr:sp macro="" textlink="">
      <xdr:nvSpPr>
        <xdr:cNvPr id="669" name="フローチャート : 判断 668"/>
        <xdr:cNvSpPr/>
      </xdr:nvSpPr>
      <xdr:spPr>
        <a:xfrm>
          <a:off x="16268700" y="16855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32407</xdr:rowOff>
    </xdr:from>
    <xdr:to>
      <xdr:col>22</xdr:col>
      <xdr:colOff>365125</xdr:colOff>
      <xdr:row>99</xdr:row>
      <xdr:rowOff>17734</xdr:rowOff>
    </xdr:to>
    <xdr:cxnSp macro="">
      <xdr:nvCxnSpPr>
        <xdr:cNvPr id="670" name="直線コネクタ 669"/>
        <xdr:cNvCxnSpPr/>
      </xdr:nvCxnSpPr>
      <xdr:spPr>
        <a:xfrm flipV="1">
          <a:off x="14592300" y="16834507"/>
          <a:ext cx="889000" cy="156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124513</xdr:rowOff>
    </xdr:from>
    <xdr:to>
      <xdr:col>22</xdr:col>
      <xdr:colOff>415925</xdr:colOff>
      <xdr:row>98</xdr:row>
      <xdr:rowOff>54663</xdr:rowOff>
    </xdr:to>
    <xdr:sp macro="" textlink="">
      <xdr:nvSpPr>
        <xdr:cNvPr id="671" name="フローチャート : 判断 670"/>
        <xdr:cNvSpPr/>
      </xdr:nvSpPr>
      <xdr:spPr>
        <a:xfrm>
          <a:off x="15430500" y="16755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96</xdr:row>
      <xdr:rowOff>71190</xdr:rowOff>
    </xdr:from>
    <xdr:ext cx="599010" cy="259045"/>
    <xdr:sp macro="" textlink="">
      <xdr:nvSpPr>
        <xdr:cNvPr id="672" name="テキスト ボックス 671"/>
        <xdr:cNvSpPr txBox="1"/>
      </xdr:nvSpPr>
      <xdr:spPr>
        <a:xfrm>
          <a:off x="15181794" y="16530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166,958</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95357</xdr:rowOff>
    </xdr:from>
    <xdr:to>
      <xdr:col>21</xdr:col>
      <xdr:colOff>161925</xdr:colOff>
      <xdr:row>99</xdr:row>
      <xdr:rowOff>17734</xdr:rowOff>
    </xdr:to>
    <xdr:cxnSp macro="">
      <xdr:nvCxnSpPr>
        <xdr:cNvPr id="673" name="直線コネクタ 672"/>
        <xdr:cNvCxnSpPr/>
      </xdr:nvCxnSpPr>
      <xdr:spPr>
        <a:xfrm>
          <a:off x="13703300" y="16897457"/>
          <a:ext cx="889000" cy="93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90940</xdr:rowOff>
    </xdr:from>
    <xdr:to>
      <xdr:col>21</xdr:col>
      <xdr:colOff>212725</xdr:colOff>
      <xdr:row>99</xdr:row>
      <xdr:rowOff>21090</xdr:rowOff>
    </xdr:to>
    <xdr:sp macro="" textlink="">
      <xdr:nvSpPr>
        <xdr:cNvPr id="674" name="フローチャート : 判断 673"/>
        <xdr:cNvSpPr/>
      </xdr:nvSpPr>
      <xdr:spPr>
        <a:xfrm>
          <a:off x="14541500" y="1689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37617</xdr:rowOff>
    </xdr:from>
    <xdr:ext cx="534377" cy="259045"/>
    <xdr:sp macro="" textlink="">
      <xdr:nvSpPr>
        <xdr:cNvPr id="675" name="テキスト ボックス 674"/>
        <xdr:cNvSpPr txBox="1"/>
      </xdr:nvSpPr>
      <xdr:spPr>
        <a:xfrm>
          <a:off x="14325111" y="1666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58,394</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119901</xdr:rowOff>
    </xdr:from>
    <xdr:to>
      <xdr:col>19</xdr:col>
      <xdr:colOff>644525</xdr:colOff>
      <xdr:row>98</xdr:row>
      <xdr:rowOff>95357</xdr:rowOff>
    </xdr:to>
    <xdr:cxnSp macro="">
      <xdr:nvCxnSpPr>
        <xdr:cNvPr id="676" name="直線コネクタ 675"/>
        <xdr:cNvCxnSpPr/>
      </xdr:nvCxnSpPr>
      <xdr:spPr>
        <a:xfrm>
          <a:off x="12814300" y="16750551"/>
          <a:ext cx="889000" cy="146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39089</xdr:rowOff>
    </xdr:from>
    <xdr:to>
      <xdr:col>20</xdr:col>
      <xdr:colOff>9525</xdr:colOff>
      <xdr:row>98</xdr:row>
      <xdr:rowOff>140689</xdr:rowOff>
    </xdr:to>
    <xdr:sp macro="" textlink="">
      <xdr:nvSpPr>
        <xdr:cNvPr id="677" name="フローチャート : 判断 676"/>
        <xdr:cNvSpPr/>
      </xdr:nvSpPr>
      <xdr:spPr>
        <a:xfrm>
          <a:off x="13652500" y="1684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157216</xdr:rowOff>
    </xdr:from>
    <xdr:ext cx="534377" cy="259045"/>
    <xdr:sp macro="" textlink="">
      <xdr:nvSpPr>
        <xdr:cNvPr id="678" name="テキスト ボックス 677"/>
        <xdr:cNvSpPr txBox="1"/>
      </xdr:nvSpPr>
      <xdr:spPr>
        <a:xfrm>
          <a:off x="13436111" y="1661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99,221</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21814</xdr:rowOff>
    </xdr:from>
    <xdr:to>
      <xdr:col>18</xdr:col>
      <xdr:colOff>492125</xdr:colOff>
      <xdr:row>98</xdr:row>
      <xdr:rowOff>123414</xdr:rowOff>
    </xdr:to>
    <xdr:sp macro="" textlink="">
      <xdr:nvSpPr>
        <xdr:cNvPr id="679" name="フローチャート : 判断 678"/>
        <xdr:cNvSpPr/>
      </xdr:nvSpPr>
      <xdr:spPr>
        <a:xfrm>
          <a:off x="12763500" y="1682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98</xdr:row>
      <xdr:rowOff>114541</xdr:rowOff>
    </xdr:from>
    <xdr:ext cx="599010" cy="259045"/>
    <xdr:sp macro="" textlink="">
      <xdr:nvSpPr>
        <xdr:cNvPr id="680" name="テキスト ボックス 679"/>
        <xdr:cNvSpPr txBox="1"/>
      </xdr:nvSpPr>
      <xdr:spPr>
        <a:xfrm>
          <a:off x="12514794" y="16916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112,824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1" name="テキスト ボックス 68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2" name="テキスト ボックス 68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3" name="テキスト ボックス 68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4" name="テキスト ボックス 68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5" name="テキスト ボックス 68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159116</xdr:rowOff>
    </xdr:from>
    <xdr:to>
      <xdr:col>23</xdr:col>
      <xdr:colOff>568325</xdr:colOff>
      <xdr:row>98</xdr:row>
      <xdr:rowOff>89266</xdr:rowOff>
    </xdr:to>
    <xdr:sp macro="" textlink="">
      <xdr:nvSpPr>
        <xdr:cNvPr id="686" name="円/楕円 685"/>
        <xdr:cNvSpPr/>
      </xdr:nvSpPr>
      <xdr:spPr>
        <a:xfrm>
          <a:off x="16268700" y="16789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10543</xdr:rowOff>
    </xdr:from>
    <xdr:ext cx="599010" cy="259045"/>
    <xdr:sp macro="" textlink="">
      <xdr:nvSpPr>
        <xdr:cNvPr id="687" name="積立金該当値テキスト"/>
        <xdr:cNvSpPr txBox="1"/>
      </xdr:nvSpPr>
      <xdr:spPr>
        <a:xfrm>
          <a:off x="16370300" y="16641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139,712</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153057</xdr:rowOff>
    </xdr:from>
    <xdr:to>
      <xdr:col>22</xdr:col>
      <xdr:colOff>415925</xdr:colOff>
      <xdr:row>98</xdr:row>
      <xdr:rowOff>83207</xdr:rowOff>
    </xdr:to>
    <xdr:sp macro="" textlink="">
      <xdr:nvSpPr>
        <xdr:cNvPr id="688" name="円/楕円 687"/>
        <xdr:cNvSpPr/>
      </xdr:nvSpPr>
      <xdr:spPr>
        <a:xfrm>
          <a:off x="15430500" y="16783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98</xdr:row>
      <xdr:rowOff>74334</xdr:rowOff>
    </xdr:from>
    <xdr:ext cx="599010" cy="259045"/>
    <xdr:sp macro="" textlink="">
      <xdr:nvSpPr>
        <xdr:cNvPr id="689" name="テキスト ボックス 688"/>
        <xdr:cNvSpPr txBox="1"/>
      </xdr:nvSpPr>
      <xdr:spPr>
        <a:xfrm>
          <a:off x="15181794" y="16876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144,482</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138384</xdr:rowOff>
    </xdr:from>
    <xdr:to>
      <xdr:col>21</xdr:col>
      <xdr:colOff>212725</xdr:colOff>
      <xdr:row>99</xdr:row>
      <xdr:rowOff>68534</xdr:rowOff>
    </xdr:to>
    <xdr:sp macro="" textlink="">
      <xdr:nvSpPr>
        <xdr:cNvPr id="690" name="円/楕円 689"/>
        <xdr:cNvSpPr/>
      </xdr:nvSpPr>
      <xdr:spPr>
        <a:xfrm>
          <a:off x="14541500" y="1694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59661</xdr:rowOff>
    </xdr:from>
    <xdr:ext cx="534377" cy="259045"/>
    <xdr:sp macro="" textlink="">
      <xdr:nvSpPr>
        <xdr:cNvPr id="691" name="テキスト ボックス 690"/>
        <xdr:cNvSpPr txBox="1"/>
      </xdr:nvSpPr>
      <xdr:spPr>
        <a:xfrm>
          <a:off x="14325111" y="17033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21,036</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44557</xdr:rowOff>
    </xdr:from>
    <xdr:to>
      <xdr:col>20</xdr:col>
      <xdr:colOff>9525</xdr:colOff>
      <xdr:row>98</xdr:row>
      <xdr:rowOff>146157</xdr:rowOff>
    </xdr:to>
    <xdr:sp macro="" textlink="">
      <xdr:nvSpPr>
        <xdr:cNvPr id="692" name="円/楕円 691"/>
        <xdr:cNvSpPr/>
      </xdr:nvSpPr>
      <xdr:spPr>
        <a:xfrm>
          <a:off x="13652500" y="16846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137284</xdr:rowOff>
    </xdr:from>
    <xdr:ext cx="534377" cy="259045"/>
    <xdr:sp macro="" textlink="">
      <xdr:nvSpPr>
        <xdr:cNvPr id="693" name="テキスト ボックス 692"/>
        <xdr:cNvSpPr txBox="1"/>
      </xdr:nvSpPr>
      <xdr:spPr>
        <a:xfrm>
          <a:off x="13436111" y="16939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94,916</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69101</xdr:rowOff>
    </xdr:from>
    <xdr:to>
      <xdr:col>18</xdr:col>
      <xdr:colOff>492125</xdr:colOff>
      <xdr:row>97</xdr:row>
      <xdr:rowOff>170701</xdr:rowOff>
    </xdr:to>
    <xdr:sp macro="" textlink="">
      <xdr:nvSpPr>
        <xdr:cNvPr id="694" name="円/楕円 693"/>
        <xdr:cNvSpPr/>
      </xdr:nvSpPr>
      <xdr:spPr>
        <a:xfrm>
          <a:off x="12763500" y="16699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96</xdr:row>
      <xdr:rowOff>15778</xdr:rowOff>
    </xdr:from>
    <xdr:ext cx="599010" cy="259045"/>
    <xdr:sp macro="" textlink="">
      <xdr:nvSpPr>
        <xdr:cNvPr id="695" name="テキスト ボックス 694"/>
        <xdr:cNvSpPr txBox="1"/>
      </xdr:nvSpPr>
      <xdr:spPr>
        <a:xfrm>
          <a:off x="12514794" y="16474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210,590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6" name="正方形/長方形 69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7" name="正方形/長方形 69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8" name="正方形/長方形 69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14/64</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9" name="正方形/長方形 69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0" name="正方形/長方形 69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1" name="正方形/長方形 70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2" name="正方形/長方形 70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3" name="正方形/長方形 70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4" name="テキスト ボックス 70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5" name="直線コネクタ 70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06" name="直線コネクタ 70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7" name="テキスト ボックス 70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8" name="直線コネクタ 70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9" name="テキスト ボックス 708"/>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10" name="直線コネクタ 70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11" name="テキスト ボックス 710"/>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12" name="直線コネクタ 71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13" name="テキスト ボックス 712"/>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4" name="直線コネクタ 71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5" name="テキスト ボックス 71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116520</xdr:rowOff>
    </xdr:from>
    <xdr:to>
      <xdr:col>32</xdr:col>
      <xdr:colOff>186689</xdr:colOff>
      <xdr:row>38</xdr:row>
      <xdr:rowOff>139700</xdr:rowOff>
    </xdr:to>
    <xdr:cxnSp macro="">
      <xdr:nvCxnSpPr>
        <xdr:cNvPr id="717" name="直線コネクタ 716"/>
        <xdr:cNvCxnSpPr/>
      </xdr:nvCxnSpPr>
      <xdr:spPr>
        <a:xfrm flipV="1">
          <a:off x="22159595" y="5431470"/>
          <a:ext cx="1269" cy="122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8"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9" name="直線コネクタ 71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63197</xdr:rowOff>
    </xdr:from>
    <xdr:ext cx="534377" cy="259045"/>
    <xdr:sp macro="" textlink="">
      <xdr:nvSpPr>
        <xdr:cNvPr id="720" name="投資及び出資金最大値テキスト"/>
        <xdr:cNvSpPr txBox="1"/>
      </xdr:nvSpPr>
      <xdr:spPr>
        <a:xfrm>
          <a:off x="22212300" y="5206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26,757</a:t>
          </a:r>
          <a:endParaRPr kumimoji="1" lang="ja-JP" altLang="en-US" sz="1000" b="1">
            <a:latin typeface="ＭＳ Ｐゴシック"/>
          </a:endParaRPr>
        </a:p>
      </xdr:txBody>
    </xdr:sp>
    <xdr:clientData/>
  </xdr:oneCellAnchor>
  <xdr:twoCellAnchor>
    <xdr:from>
      <xdr:col>32</xdr:col>
      <xdr:colOff>98425</xdr:colOff>
      <xdr:row>31</xdr:row>
      <xdr:rowOff>116520</xdr:rowOff>
    </xdr:from>
    <xdr:to>
      <xdr:col>32</xdr:col>
      <xdr:colOff>276225</xdr:colOff>
      <xdr:row>31</xdr:row>
      <xdr:rowOff>116520</xdr:rowOff>
    </xdr:to>
    <xdr:cxnSp macro="">
      <xdr:nvCxnSpPr>
        <xdr:cNvPr id="721" name="直線コネクタ 720"/>
        <xdr:cNvCxnSpPr/>
      </xdr:nvCxnSpPr>
      <xdr:spPr>
        <a:xfrm>
          <a:off x="22072600" y="5431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22" name="直線コネクタ 721"/>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59702</xdr:rowOff>
    </xdr:from>
    <xdr:ext cx="469744" cy="259045"/>
    <xdr:sp macro="" textlink="">
      <xdr:nvSpPr>
        <xdr:cNvPr id="723" name="投資及び出資金平均値テキスト"/>
        <xdr:cNvSpPr txBox="1"/>
      </xdr:nvSpPr>
      <xdr:spPr>
        <a:xfrm>
          <a:off x="22212300" y="6403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1,139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36825</xdr:rowOff>
    </xdr:from>
    <xdr:to>
      <xdr:col>32</xdr:col>
      <xdr:colOff>238125</xdr:colOff>
      <xdr:row>38</xdr:row>
      <xdr:rowOff>138425</xdr:rowOff>
    </xdr:to>
    <xdr:sp macro="" textlink="">
      <xdr:nvSpPr>
        <xdr:cNvPr id="724" name="フローチャート : 判断 723"/>
        <xdr:cNvSpPr/>
      </xdr:nvSpPr>
      <xdr:spPr>
        <a:xfrm>
          <a:off x="22110700" y="655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25" name="直線コネクタ 724"/>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37602</xdr:rowOff>
    </xdr:from>
    <xdr:to>
      <xdr:col>31</xdr:col>
      <xdr:colOff>85725</xdr:colOff>
      <xdr:row>38</xdr:row>
      <xdr:rowOff>139202</xdr:rowOff>
    </xdr:to>
    <xdr:sp macro="" textlink="">
      <xdr:nvSpPr>
        <xdr:cNvPr id="726" name="フローチャート : 判断 725"/>
        <xdr:cNvSpPr/>
      </xdr:nvSpPr>
      <xdr:spPr>
        <a:xfrm>
          <a:off x="21272500" y="655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155729</xdr:rowOff>
    </xdr:from>
    <xdr:ext cx="469744" cy="259045"/>
    <xdr:sp macro="" textlink="">
      <xdr:nvSpPr>
        <xdr:cNvPr id="727" name="テキスト ボックス 726"/>
        <xdr:cNvSpPr txBox="1"/>
      </xdr:nvSpPr>
      <xdr:spPr>
        <a:xfrm>
          <a:off x="21088427" y="6327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1,122</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28" name="直線コネクタ 727"/>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71664</xdr:rowOff>
    </xdr:from>
    <xdr:to>
      <xdr:col>29</xdr:col>
      <xdr:colOff>568325</xdr:colOff>
      <xdr:row>39</xdr:row>
      <xdr:rowOff>1814</xdr:rowOff>
    </xdr:to>
    <xdr:sp macro="" textlink="">
      <xdr:nvSpPr>
        <xdr:cNvPr id="729" name="フローチャート : 判断 728"/>
        <xdr:cNvSpPr/>
      </xdr:nvSpPr>
      <xdr:spPr>
        <a:xfrm>
          <a:off x="20383500" y="658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18340</xdr:rowOff>
    </xdr:from>
    <xdr:ext cx="378565" cy="259045"/>
    <xdr:sp macro="" textlink="">
      <xdr:nvSpPr>
        <xdr:cNvPr id="730" name="テキスト ボックス 729"/>
        <xdr:cNvSpPr txBox="1"/>
      </xdr:nvSpPr>
      <xdr:spPr>
        <a:xfrm>
          <a:off x="20245017" y="6361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a:t>
          </a:r>
          <a:endParaRPr kumimoji="1" lang="ja-JP" altLang="en-US" sz="1000" b="1">
            <a:solidFill>
              <a:srgbClr val="000080"/>
            </a:solidFill>
            <a:latin typeface="ＭＳ Ｐゴシック"/>
          </a:endParaRPr>
        </a:p>
      </xdr:txBody>
    </xdr:sp>
    <xdr:clientData/>
  </xdr:oneCellAnchor>
  <xdr:twoCellAnchor>
    <xdr:from>
      <xdr:col>27</xdr:col>
      <xdr:colOff>111125</xdr:colOff>
      <xdr:row>33</xdr:row>
      <xdr:rowOff>25354</xdr:rowOff>
    </xdr:from>
    <xdr:to>
      <xdr:col>28</xdr:col>
      <xdr:colOff>314325</xdr:colOff>
      <xdr:row>38</xdr:row>
      <xdr:rowOff>139700</xdr:rowOff>
    </xdr:to>
    <xdr:cxnSp macro="">
      <xdr:nvCxnSpPr>
        <xdr:cNvPr id="731" name="直線コネクタ 730"/>
        <xdr:cNvCxnSpPr/>
      </xdr:nvCxnSpPr>
      <xdr:spPr>
        <a:xfrm>
          <a:off x="18656300" y="5683204"/>
          <a:ext cx="889000" cy="971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29281</xdr:rowOff>
    </xdr:from>
    <xdr:to>
      <xdr:col>28</xdr:col>
      <xdr:colOff>365125</xdr:colOff>
      <xdr:row>38</xdr:row>
      <xdr:rowOff>130881</xdr:rowOff>
    </xdr:to>
    <xdr:sp macro="" textlink="">
      <xdr:nvSpPr>
        <xdr:cNvPr id="732" name="フローチャート : 判断 731"/>
        <xdr:cNvSpPr/>
      </xdr:nvSpPr>
      <xdr:spPr>
        <a:xfrm>
          <a:off x="19494500" y="654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147408</xdr:rowOff>
    </xdr:from>
    <xdr:ext cx="469744" cy="259045"/>
    <xdr:sp macro="" textlink="">
      <xdr:nvSpPr>
        <xdr:cNvPr id="733" name="テキスト ボックス 732"/>
        <xdr:cNvSpPr txBox="1"/>
      </xdr:nvSpPr>
      <xdr:spPr>
        <a:xfrm>
          <a:off x="19310427" y="6319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1,304</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162418</xdr:rowOff>
    </xdr:from>
    <xdr:to>
      <xdr:col>27</xdr:col>
      <xdr:colOff>161925</xdr:colOff>
      <xdr:row>38</xdr:row>
      <xdr:rowOff>92568</xdr:rowOff>
    </xdr:to>
    <xdr:sp macro="" textlink="">
      <xdr:nvSpPr>
        <xdr:cNvPr id="734" name="フローチャート : 判断 733"/>
        <xdr:cNvSpPr/>
      </xdr:nvSpPr>
      <xdr:spPr>
        <a:xfrm>
          <a:off x="18605500" y="650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83695</xdr:rowOff>
    </xdr:from>
    <xdr:ext cx="469744" cy="259045"/>
    <xdr:sp macro="" textlink="">
      <xdr:nvSpPr>
        <xdr:cNvPr id="735" name="テキスト ボックス 734"/>
        <xdr:cNvSpPr txBox="1"/>
      </xdr:nvSpPr>
      <xdr:spPr>
        <a:xfrm>
          <a:off x="18421427" y="6598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2,142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6" name="テキスト ボックス 73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7" name="テキスト ボックス 73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8" name="テキスト ボックス 73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9" name="テキスト ボックス 73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0" name="テキスト ボックス 73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41" name="円/楕円 74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15252</xdr:rowOff>
    </xdr:from>
    <xdr:ext cx="249299" cy="259045"/>
    <xdr:sp macro="" textlink="">
      <xdr:nvSpPr>
        <xdr:cNvPr id="742" name="投資及び出資金該当値テキスト"/>
        <xdr:cNvSpPr txBox="1"/>
      </xdr:nvSpPr>
      <xdr:spPr>
        <a:xfrm>
          <a:off x="22212300" y="6530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43" name="円/楕円 74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44" name="テキスト ボックス 743"/>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45" name="円/楕円 74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46" name="テキスト ボックス 745"/>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47" name="円/楕円 74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48" name="テキスト ボックス 747"/>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32</xdr:row>
      <xdr:rowOff>146004</xdr:rowOff>
    </xdr:from>
    <xdr:to>
      <xdr:col>27</xdr:col>
      <xdr:colOff>161925</xdr:colOff>
      <xdr:row>33</xdr:row>
      <xdr:rowOff>76154</xdr:rowOff>
    </xdr:to>
    <xdr:sp macro="" textlink="">
      <xdr:nvSpPr>
        <xdr:cNvPr id="749" name="円/楕円 748"/>
        <xdr:cNvSpPr/>
      </xdr:nvSpPr>
      <xdr:spPr>
        <a:xfrm>
          <a:off x="18605500" y="5632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31</xdr:row>
      <xdr:rowOff>92681</xdr:rowOff>
    </xdr:from>
    <xdr:ext cx="534377" cy="259045"/>
    <xdr:sp macro="" textlink="">
      <xdr:nvSpPr>
        <xdr:cNvPr id="750" name="テキスト ボックス 749"/>
        <xdr:cNvSpPr txBox="1"/>
      </xdr:nvSpPr>
      <xdr:spPr>
        <a:xfrm>
          <a:off x="18389111" y="5407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21,251</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1" name="正方形/長方形 75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2" name="正方形/長方形 75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3" name="正方形/長方形 75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39/64</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4" name="正方形/長方形 75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5" name="正方形/長方形 75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6" name="正方形/長方形 75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7" name="正方形/長方形 75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1,612</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8" name="正方形/長方形 75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9" name="テキスト ボックス 75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0" name="直線コネクタ 75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61" name="直線コネクタ 76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62" name="テキスト ボックス 76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63" name="直線コネクタ 76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56</xdr:row>
      <xdr:rowOff>35577</xdr:rowOff>
    </xdr:from>
    <xdr:ext cx="595419" cy="259045"/>
    <xdr:sp macro="" textlink="">
      <xdr:nvSpPr>
        <xdr:cNvPr id="764" name="テキスト ボックス 763"/>
        <xdr:cNvSpPr txBox="1"/>
      </xdr:nvSpPr>
      <xdr:spPr>
        <a:xfrm>
          <a:off x="17692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65" name="直線コネクタ 76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53</xdr:row>
      <xdr:rowOff>168927</xdr:rowOff>
    </xdr:from>
    <xdr:ext cx="595419" cy="259045"/>
    <xdr:sp macro="" textlink="">
      <xdr:nvSpPr>
        <xdr:cNvPr id="766" name="テキスト ボックス 765"/>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7" name="直線コネクタ 76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51</xdr:row>
      <xdr:rowOff>130827</xdr:rowOff>
    </xdr:from>
    <xdr:ext cx="595419" cy="259045"/>
    <xdr:sp macro="" textlink="">
      <xdr:nvSpPr>
        <xdr:cNvPr id="768" name="テキスト ボックス 767"/>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9" name="直線コネクタ 76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49</xdr:row>
      <xdr:rowOff>92727</xdr:rowOff>
    </xdr:from>
    <xdr:ext cx="595419" cy="259045"/>
    <xdr:sp macro="" textlink="">
      <xdr:nvSpPr>
        <xdr:cNvPr id="770" name="テキスト ボックス 769"/>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1" name="直線コネクタ 77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72" name="テキスト ボックス 771"/>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49426</xdr:rowOff>
    </xdr:from>
    <xdr:to>
      <xdr:col>32</xdr:col>
      <xdr:colOff>186689</xdr:colOff>
      <xdr:row>59</xdr:row>
      <xdr:rowOff>44450</xdr:rowOff>
    </xdr:to>
    <xdr:cxnSp macro="">
      <xdr:nvCxnSpPr>
        <xdr:cNvPr id="774" name="直線コネクタ 773"/>
        <xdr:cNvCxnSpPr/>
      </xdr:nvCxnSpPr>
      <xdr:spPr>
        <a:xfrm flipV="1">
          <a:off x="22159595" y="8793376"/>
          <a:ext cx="1269" cy="1366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52900</xdr:rowOff>
    </xdr:from>
    <xdr:ext cx="249299" cy="259045"/>
    <xdr:sp macro="" textlink="">
      <xdr:nvSpPr>
        <xdr:cNvPr id="775" name="貸付金最小値テキスト"/>
        <xdr:cNvSpPr txBox="1"/>
      </xdr:nvSpPr>
      <xdr:spPr>
        <a:xfrm>
          <a:off x="22212300" y="101684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76" name="直線コネクタ 77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167553</xdr:rowOff>
    </xdr:from>
    <xdr:ext cx="599010" cy="259045"/>
    <xdr:sp macro="" textlink="">
      <xdr:nvSpPr>
        <xdr:cNvPr id="777" name="貸付金最大値テキスト"/>
        <xdr:cNvSpPr txBox="1"/>
      </xdr:nvSpPr>
      <xdr:spPr>
        <a:xfrm>
          <a:off x="22212300" y="8568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358,694</a:t>
          </a:r>
          <a:endParaRPr kumimoji="1" lang="ja-JP" altLang="en-US" sz="1000" b="1">
            <a:latin typeface="ＭＳ Ｐゴシック"/>
          </a:endParaRPr>
        </a:p>
      </xdr:txBody>
    </xdr:sp>
    <xdr:clientData/>
  </xdr:oneCellAnchor>
  <xdr:twoCellAnchor>
    <xdr:from>
      <xdr:col>32</xdr:col>
      <xdr:colOff>98425</xdr:colOff>
      <xdr:row>51</xdr:row>
      <xdr:rowOff>49426</xdr:rowOff>
    </xdr:from>
    <xdr:to>
      <xdr:col>32</xdr:col>
      <xdr:colOff>276225</xdr:colOff>
      <xdr:row>51</xdr:row>
      <xdr:rowOff>49426</xdr:rowOff>
    </xdr:to>
    <xdr:cxnSp macro="">
      <xdr:nvCxnSpPr>
        <xdr:cNvPr id="778" name="直線コネクタ 777"/>
        <xdr:cNvCxnSpPr/>
      </xdr:nvCxnSpPr>
      <xdr:spPr>
        <a:xfrm>
          <a:off x="22072600" y="879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779" name="直線コネクタ 778"/>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141800</xdr:rowOff>
    </xdr:from>
    <xdr:ext cx="534377" cy="259045"/>
    <xdr:sp macro="" textlink="">
      <xdr:nvSpPr>
        <xdr:cNvPr id="780" name="貸付金平均値テキスト"/>
        <xdr:cNvSpPr txBox="1"/>
      </xdr:nvSpPr>
      <xdr:spPr>
        <a:xfrm>
          <a:off x="22212300" y="9914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12,120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118923</xdr:rowOff>
    </xdr:from>
    <xdr:to>
      <xdr:col>32</xdr:col>
      <xdr:colOff>238125</xdr:colOff>
      <xdr:row>59</xdr:row>
      <xdr:rowOff>49073</xdr:rowOff>
    </xdr:to>
    <xdr:sp macro="" textlink="">
      <xdr:nvSpPr>
        <xdr:cNvPr id="781" name="フローチャート : 判断 780"/>
        <xdr:cNvSpPr/>
      </xdr:nvSpPr>
      <xdr:spPr>
        <a:xfrm>
          <a:off x="22110700" y="1006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782" name="直線コネクタ 781"/>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144080</xdr:rowOff>
    </xdr:from>
    <xdr:to>
      <xdr:col>31</xdr:col>
      <xdr:colOff>85725</xdr:colOff>
      <xdr:row>59</xdr:row>
      <xdr:rowOff>74230</xdr:rowOff>
    </xdr:to>
    <xdr:sp macro="" textlink="">
      <xdr:nvSpPr>
        <xdr:cNvPr id="783" name="フローチャート : 判断 782"/>
        <xdr:cNvSpPr/>
      </xdr:nvSpPr>
      <xdr:spPr>
        <a:xfrm>
          <a:off x="21272500" y="1008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90757</xdr:rowOff>
    </xdr:from>
    <xdr:ext cx="469744" cy="259045"/>
    <xdr:sp macro="" textlink="">
      <xdr:nvSpPr>
        <xdr:cNvPr id="784" name="テキスト ボックス 783"/>
        <xdr:cNvSpPr txBox="1"/>
      </xdr:nvSpPr>
      <xdr:spPr>
        <a:xfrm>
          <a:off x="21088427" y="9863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5,517</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785" name="直線コネクタ 784"/>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126664</xdr:rowOff>
    </xdr:from>
    <xdr:to>
      <xdr:col>29</xdr:col>
      <xdr:colOff>568325</xdr:colOff>
      <xdr:row>59</xdr:row>
      <xdr:rowOff>56814</xdr:rowOff>
    </xdr:to>
    <xdr:sp macro="" textlink="">
      <xdr:nvSpPr>
        <xdr:cNvPr id="786" name="フローチャート : 判断 785"/>
        <xdr:cNvSpPr/>
      </xdr:nvSpPr>
      <xdr:spPr>
        <a:xfrm>
          <a:off x="20383500" y="1007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57</xdr:row>
      <xdr:rowOff>73341</xdr:rowOff>
    </xdr:from>
    <xdr:ext cx="534377" cy="259045"/>
    <xdr:sp macro="" textlink="">
      <xdr:nvSpPr>
        <xdr:cNvPr id="787" name="テキスト ボックス 786"/>
        <xdr:cNvSpPr txBox="1"/>
      </xdr:nvSpPr>
      <xdr:spPr>
        <a:xfrm>
          <a:off x="20167111" y="984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10,088</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788" name="直線コネクタ 787"/>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133503</xdr:rowOff>
    </xdr:from>
    <xdr:to>
      <xdr:col>28</xdr:col>
      <xdr:colOff>365125</xdr:colOff>
      <xdr:row>59</xdr:row>
      <xdr:rowOff>63653</xdr:rowOff>
    </xdr:to>
    <xdr:sp macro="" textlink="">
      <xdr:nvSpPr>
        <xdr:cNvPr id="789" name="フローチャート : 判断 788"/>
        <xdr:cNvSpPr/>
      </xdr:nvSpPr>
      <xdr:spPr>
        <a:xfrm>
          <a:off x="19494500" y="1007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80180</xdr:rowOff>
    </xdr:from>
    <xdr:ext cx="469744" cy="259045"/>
    <xdr:sp macro="" textlink="">
      <xdr:nvSpPr>
        <xdr:cNvPr id="790" name="テキスト ボックス 789"/>
        <xdr:cNvSpPr txBox="1"/>
      </xdr:nvSpPr>
      <xdr:spPr>
        <a:xfrm>
          <a:off x="19310427" y="9852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8,293</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138323</xdr:rowOff>
    </xdr:from>
    <xdr:to>
      <xdr:col>27</xdr:col>
      <xdr:colOff>161925</xdr:colOff>
      <xdr:row>59</xdr:row>
      <xdr:rowOff>68473</xdr:rowOff>
    </xdr:to>
    <xdr:sp macro="" textlink="">
      <xdr:nvSpPr>
        <xdr:cNvPr id="791" name="フローチャート : 判断 790"/>
        <xdr:cNvSpPr/>
      </xdr:nvSpPr>
      <xdr:spPr>
        <a:xfrm>
          <a:off x="18605500" y="1008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85000</xdr:rowOff>
    </xdr:from>
    <xdr:ext cx="469744" cy="259045"/>
    <xdr:sp macro="" textlink="">
      <xdr:nvSpPr>
        <xdr:cNvPr id="792" name="テキスト ボックス 791"/>
        <xdr:cNvSpPr txBox="1"/>
      </xdr:nvSpPr>
      <xdr:spPr>
        <a:xfrm>
          <a:off x="18421427" y="9857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7,028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3" name="テキスト ボックス 79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4" name="テキスト ボックス 79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5" name="テキスト ボックス 79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6" name="テキスト ボックス 79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7" name="テキスト ボックス 79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798" name="円/楕円 797"/>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97350</xdr:rowOff>
    </xdr:from>
    <xdr:ext cx="249299" cy="259045"/>
    <xdr:sp macro="" textlink="">
      <xdr:nvSpPr>
        <xdr:cNvPr id="799" name="貸付金該当値テキスト"/>
        <xdr:cNvSpPr txBox="1"/>
      </xdr:nvSpPr>
      <xdr:spPr>
        <a:xfrm>
          <a:off x="22212300" y="100414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00" name="円/楕円 799"/>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01" name="テキスト ボックス 800"/>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02" name="円/楕円 801"/>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03" name="テキスト ボックス 802"/>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04" name="円/楕円 803"/>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05" name="テキスト ボックス 804"/>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06" name="円/楕円 805"/>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07" name="テキスト ボックス 806"/>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8" name="正方形/長方形 80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9" name="正方形/長方形 80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0" name="正方形/長方形 80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13/64</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1" name="正方形/長方形 81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2" name="正方形/長方形 81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3" name="正方形/長方形 81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4" name="正方形/長方形 81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40,237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5" name="正方形/長方形 81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6" name="テキスト ボックス 81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7" name="直線コネクタ 81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78</xdr:row>
      <xdr:rowOff>139700</xdr:rowOff>
    </xdr:from>
    <xdr:to>
      <xdr:col>33</xdr:col>
      <xdr:colOff>314325</xdr:colOff>
      <xdr:row>78</xdr:row>
      <xdr:rowOff>139700</xdr:rowOff>
    </xdr:to>
    <xdr:cxnSp macro="">
      <xdr:nvCxnSpPr>
        <xdr:cNvPr id="818" name="直線コネクタ 817"/>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77</xdr:row>
      <xdr:rowOff>168927</xdr:rowOff>
    </xdr:from>
    <xdr:ext cx="248786" cy="259045"/>
    <xdr:sp macro="" textlink="">
      <xdr:nvSpPr>
        <xdr:cNvPr id="819" name="テキスト ボックス 818"/>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20" name="直線コネクタ 819"/>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75</xdr:row>
      <xdr:rowOff>54627</xdr:rowOff>
    </xdr:from>
    <xdr:ext cx="595419" cy="259045"/>
    <xdr:sp macro="" textlink="">
      <xdr:nvSpPr>
        <xdr:cNvPr id="821" name="テキスト ボックス 820"/>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22" name="直線コネクタ 821"/>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72</xdr:row>
      <xdr:rowOff>111777</xdr:rowOff>
    </xdr:from>
    <xdr:ext cx="595419" cy="259045"/>
    <xdr:sp macro="" textlink="">
      <xdr:nvSpPr>
        <xdr:cNvPr id="823" name="テキスト ボックス 822"/>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24" name="直線コネクタ 823"/>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168927</xdr:rowOff>
    </xdr:from>
    <xdr:ext cx="595419" cy="259045"/>
    <xdr:sp macro="" textlink="">
      <xdr:nvSpPr>
        <xdr:cNvPr id="825" name="テキスト ボックス 824"/>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6" name="直線コネクタ 82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7" name="テキスト ボックス 82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155492</xdr:rowOff>
    </xdr:from>
    <xdr:to>
      <xdr:col>32</xdr:col>
      <xdr:colOff>186689</xdr:colOff>
      <xdr:row>78</xdr:row>
      <xdr:rowOff>17591</xdr:rowOff>
    </xdr:to>
    <xdr:cxnSp macro="">
      <xdr:nvCxnSpPr>
        <xdr:cNvPr id="829" name="直線コネクタ 828"/>
        <xdr:cNvCxnSpPr/>
      </xdr:nvCxnSpPr>
      <xdr:spPr>
        <a:xfrm flipV="1">
          <a:off x="22159595" y="12156992"/>
          <a:ext cx="1269" cy="1233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21418</xdr:rowOff>
    </xdr:from>
    <xdr:ext cx="534377" cy="259045"/>
    <xdr:sp macro="" textlink="">
      <xdr:nvSpPr>
        <xdr:cNvPr id="830" name="繰出金最小値テキスト"/>
        <xdr:cNvSpPr txBox="1"/>
      </xdr:nvSpPr>
      <xdr:spPr>
        <a:xfrm>
          <a:off x="22212300" y="1339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53,416</a:t>
          </a:r>
          <a:endParaRPr kumimoji="1" lang="ja-JP" altLang="en-US" sz="1000" b="1">
            <a:latin typeface="ＭＳ Ｐゴシック"/>
          </a:endParaRPr>
        </a:p>
      </xdr:txBody>
    </xdr:sp>
    <xdr:clientData/>
  </xdr:oneCellAnchor>
  <xdr:twoCellAnchor>
    <xdr:from>
      <xdr:col>32</xdr:col>
      <xdr:colOff>98425</xdr:colOff>
      <xdr:row>78</xdr:row>
      <xdr:rowOff>17591</xdr:rowOff>
    </xdr:from>
    <xdr:to>
      <xdr:col>32</xdr:col>
      <xdr:colOff>276225</xdr:colOff>
      <xdr:row>78</xdr:row>
      <xdr:rowOff>17591</xdr:rowOff>
    </xdr:to>
    <xdr:cxnSp macro="">
      <xdr:nvCxnSpPr>
        <xdr:cNvPr id="831" name="直線コネクタ 830"/>
        <xdr:cNvCxnSpPr/>
      </xdr:nvCxnSpPr>
      <xdr:spPr>
        <a:xfrm>
          <a:off x="22072600" y="13390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102169</xdr:rowOff>
    </xdr:from>
    <xdr:ext cx="599010" cy="259045"/>
    <xdr:sp macro="" textlink="">
      <xdr:nvSpPr>
        <xdr:cNvPr id="832" name="繰出金最大値テキスト"/>
        <xdr:cNvSpPr txBox="1"/>
      </xdr:nvSpPr>
      <xdr:spPr>
        <a:xfrm>
          <a:off x="22212300" y="11932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593,092</a:t>
          </a:r>
          <a:endParaRPr kumimoji="1" lang="ja-JP" altLang="en-US" sz="1000" b="1">
            <a:latin typeface="ＭＳ Ｐゴシック"/>
          </a:endParaRPr>
        </a:p>
      </xdr:txBody>
    </xdr:sp>
    <xdr:clientData/>
  </xdr:oneCellAnchor>
  <xdr:twoCellAnchor>
    <xdr:from>
      <xdr:col>32</xdr:col>
      <xdr:colOff>98425</xdr:colOff>
      <xdr:row>70</xdr:row>
      <xdr:rowOff>155492</xdr:rowOff>
    </xdr:from>
    <xdr:to>
      <xdr:col>32</xdr:col>
      <xdr:colOff>276225</xdr:colOff>
      <xdr:row>70</xdr:row>
      <xdr:rowOff>155492</xdr:rowOff>
    </xdr:to>
    <xdr:cxnSp macro="">
      <xdr:nvCxnSpPr>
        <xdr:cNvPr id="833" name="直線コネクタ 832"/>
        <xdr:cNvCxnSpPr/>
      </xdr:nvCxnSpPr>
      <xdr:spPr>
        <a:xfrm>
          <a:off x="22072600" y="1215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57249</xdr:rowOff>
    </xdr:from>
    <xdr:to>
      <xdr:col>32</xdr:col>
      <xdr:colOff>187325</xdr:colOff>
      <xdr:row>76</xdr:row>
      <xdr:rowOff>66301</xdr:rowOff>
    </xdr:to>
    <xdr:cxnSp macro="">
      <xdr:nvCxnSpPr>
        <xdr:cNvPr id="834" name="直線コネクタ 833"/>
        <xdr:cNvCxnSpPr/>
      </xdr:nvCxnSpPr>
      <xdr:spPr>
        <a:xfrm>
          <a:off x="21323300" y="13087449"/>
          <a:ext cx="838200" cy="9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134659</xdr:rowOff>
    </xdr:from>
    <xdr:ext cx="599010" cy="259045"/>
    <xdr:sp macro="" textlink="">
      <xdr:nvSpPr>
        <xdr:cNvPr id="835" name="繰出金平均値テキスト"/>
        <xdr:cNvSpPr txBox="1"/>
      </xdr:nvSpPr>
      <xdr:spPr>
        <a:xfrm>
          <a:off x="22212300" y="131648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120,546</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156232</xdr:rowOff>
    </xdr:from>
    <xdr:to>
      <xdr:col>32</xdr:col>
      <xdr:colOff>238125</xdr:colOff>
      <xdr:row>77</xdr:row>
      <xdr:rowOff>86382</xdr:rowOff>
    </xdr:to>
    <xdr:sp macro="" textlink="">
      <xdr:nvSpPr>
        <xdr:cNvPr id="836" name="フローチャート : 判断 835"/>
        <xdr:cNvSpPr/>
      </xdr:nvSpPr>
      <xdr:spPr>
        <a:xfrm>
          <a:off x="22110700" y="1318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57249</xdr:rowOff>
    </xdr:from>
    <xdr:to>
      <xdr:col>31</xdr:col>
      <xdr:colOff>34925</xdr:colOff>
      <xdr:row>76</xdr:row>
      <xdr:rowOff>68500</xdr:rowOff>
    </xdr:to>
    <xdr:cxnSp macro="">
      <xdr:nvCxnSpPr>
        <xdr:cNvPr id="837" name="直線コネクタ 836"/>
        <xdr:cNvCxnSpPr/>
      </xdr:nvCxnSpPr>
      <xdr:spPr>
        <a:xfrm flipV="1">
          <a:off x="20434300" y="13087449"/>
          <a:ext cx="889000" cy="11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164041</xdr:rowOff>
    </xdr:from>
    <xdr:to>
      <xdr:col>31</xdr:col>
      <xdr:colOff>85725</xdr:colOff>
      <xdr:row>77</xdr:row>
      <xdr:rowOff>94191</xdr:rowOff>
    </xdr:to>
    <xdr:sp macro="" textlink="">
      <xdr:nvSpPr>
        <xdr:cNvPr id="838" name="フローチャート : 判断 837"/>
        <xdr:cNvSpPr/>
      </xdr:nvSpPr>
      <xdr:spPr>
        <a:xfrm>
          <a:off x="21272500" y="13194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77</xdr:row>
      <xdr:rowOff>85318</xdr:rowOff>
    </xdr:from>
    <xdr:ext cx="599010" cy="259045"/>
    <xdr:sp macro="" textlink="">
      <xdr:nvSpPr>
        <xdr:cNvPr id="839" name="テキスト ボックス 838"/>
        <xdr:cNvSpPr txBox="1"/>
      </xdr:nvSpPr>
      <xdr:spPr>
        <a:xfrm>
          <a:off x="21023794" y="13286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117,130</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68500</xdr:rowOff>
    </xdr:from>
    <xdr:to>
      <xdr:col>29</xdr:col>
      <xdr:colOff>517525</xdr:colOff>
      <xdr:row>76</xdr:row>
      <xdr:rowOff>115399</xdr:rowOff>
    </xdr:to>
    <xdr:cxnSp macro="">
      <xdr:nvCxnSpPr>
        <xdr:cNvPr id="840" name="直線コネクタ 839"/>
        <xdr:cNvCxnSpPr/>
      </xdr:nvCxnSpPr>
      <xdr:spPr>
        <a:xfrm flipV="1">
          <a:off x="19545300" y="13098700"/>
          <a:ext cx="889000" cy="46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165333</xdr:rowOff>
    </xdr:from>
    <xdr:to>
      <xdr:col>29</xdr:col>
      <xdr:colOff>568325</xdr:colOff>
      <xdr:row>77</xdr:row>
      <xdr:rowOff>95483</xdr:rowOff>
    </xdr:to>
    <xdr:sp macro="" textlink="">
      <xdr:nvSpPr>
        <xdr:cNvPr id="841" name="フローチャート : 判断 840"/>
        <xdr:cNvSpPr/>
      </xdr:nvSpPr>
      <xdr:spPr>
        <a:xfrm>
          <a:off x="20383500" y="13195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77</xdr:row>
      <xdr:rowOff>86610</xdr:rowOff>
    </xdr:from>
    <xdr:ext cx="599010" cy="259045"/>
    <xdr:sp macro="" textlink="">
      <xdr:nvSpPr>
        <xdr:cNvPr id="842" name="テキスト ボックス 841"/>
        <xdr:cNvSpPr txBox="1"/>
      </xdr:nvSpPr>
      <xdr:spPr>
        <a:xfrm>
          <a:off x="20134794" y="13288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116,565</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114508</xdr:rowOff>
    </xdr:from>
    <xdr:to>
      <xdr:col>28</xdr:col>
      <xdr:colOff>314325</xdr:colOff>
      <xdr:row>76</xdr:row>
      <xdr:rowOff>115399</xdr:rowOff>
    </xdr:to>
    <xdr:cxnSp macro="">
      <xdr:nvCxnSpPr>
        <xdr:cNvPr id="843" name="直線コネクタ 842"/>
        <xdr:cNvCxnSpPr/>
      </xdr:nvCxnSpPr>
      <xdr:spPr>
        <a:xfrm>
          <a:off x="18656300" y="13144708"/>
          <a:ext cx="889000" cy="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4149</xdr:rowOff>
    </xdr:from>
    <xdr:to>
      <xdr:col>28</xdr:col>
      <xdr:colOff>365125</xdr:colOff>
      <xdr:row>77</xdr:row>
      <xdr:rowOff>105749</xdr:rowOff>
    </xdr:to>
    <xdr:sp macro="" textlink="">
      <xdr:nvSpPr>
        <xdr:cNvPr id="844" name="フローチャート : 判断 843"/>
        <xdr:cNvSpPr/>
      </xdr:nvSpPr>
      <xdr:spPr>
        <a:xfrm>
          <a:off x="19494500" y="1320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77</xdr:row>
      <xdr:rowOff>96876</xdr:rowOff>
    </xdr:from>
    <xdr:ext cx="599010" cy="259045"/>
    <xdr:sp macro="" textlink="">
      <xdr:nvSpPr>
        <xdr:cNvPr id="845" name="テキスト ボックス 844"/>
        <xdr:cNvSpPr txBox="1"/>
      </xdr:nvSpPr>
      <xdr:spPr>
        <a:xfrm>
          <a:off x="19245794" y="13298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112,074</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156359</xdr:rowOff>
    </xdr:from>
    <xdr:to>
      <xdr:col>27</xdr:col>
      <xdr:colOff>161925</xdr:colOff>
      <xdr:row>77</xdr:row>
      <xdr:rowOff>86509</xdr:rowOff>
    </xdr:to>
    <xdr:sp macro="" textlink="">
      <xdr:nvSpPr>
        <xdr:cNvPr id="846" name="フローチャート : 判断 845"/>
        <xdr:cNvSpPr/>
      </xdr:nvSpPr>
      <xdr:spPr>
        <a:xfrm>
          <a:off x="18605500" y="13186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497419</xdr:colOff>
      <xdr:row>77</xdr:row>
      <xdr:rowOff>77636</xdr:rowOff>
    </xdr:from>
    <xdr:ext cx="599010" cy="259045"/>
    <xdr:sp macro="" textlink="">
      <xdr:nvSpPr>
        <xdr:cNvPr id="847" name="テキスト ボックス 846"/>
        <xdr:cNvSpPr txBox="1"/>
      </xdr:nvSpPr>
      <xdr:spPr>
        <a:xfrm>
          <a:off x="18356794" y="13279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120,490</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8" name="テキスト ボックス 84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9" name="テキスト ボックス 84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0" name="テキスト ボックス 84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1" name="テキスト ボックス 85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2" name="テキスト ボックス 85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76</xdr:row>
      <xdr:rowOff>15501</xdr:rowOff>
    </xdr:from>
    <xdr:to>
      <xdr:col>32</xdr:col>
      <xdr:colOff>238125</xdr:colOff>
      <xdr:row>76</xdr:row>
      <xdr:rowOff>117101</xdr:rowOff>
    </xdr:to>
    <xdr:sp macro="" textlink="">
      <xdr:nvSpPr>
        <xdr:cNvPr id="853" name="円/楕円 852"/>
        <xdr:cNvSpPr/>
      </xdr:nvSpPr>
      <xdr:spPr>
        <a:xfrm>
          <a:off x="22110700" y="13045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38378</xdr:rowOff>
    </xdr:from>
    <xdr:ext cx="599010" cy="259045"/>
    <xdr:sp macro="" textlink="">
      <xdr:nvSpPr>
        <xdr:cNvPr id="854" name="繰出金該当値テキスト"/>
        <xdr:cNvSpPr txBox="1"/>
      </xdr:nvSpPr>
      <xdr:spPr>
        <a:xfrm>
          <a:off x="22212300" y="12897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182,108</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6449</xdr:rowOff>
    </xdr:from>
    <xdr:to>
      <xdr:col>31</xdr:col>
      <xdr:colOff>85725</xdr:colOff>
      <xdr:row>76</xdr:row>
      <xdr:rowOff>108049</xdr:rowOff>
    </xdr:to>
    <xdr:sp macro="" textlink="">
      <xdr:nvSpPr>
        <xdr:cNvPr id="855" name="円/楕円 854"/>
        <xdr:cNvSpPr/>
      </xdr:nvSpPr>
      <xdr:spPr>
        <a:xfrm>
          <a:off x="21272500" y="13036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74</xdr:row>
      <xdr:rowOff>124575</xdr:rowOff>
    </xdr:from>
    <xdr:ext cx="599010" cy="259045"/>
    <xdr:sp macro="" textlink="">
      <xdr:nvSpPr>
        <xdr:cNvPr id="856" name="テキスト ボックス 855"/>
        <xdr:cNvSpPr txBox="1"/>
      </xdr:nvSpPr>
      <xdr:spPr>
        <a:xfrm>
          <a:off x="21023794" y="12811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186,068</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17700</xdr:rowOff>
    </xdr:from>
    <xdr:to>
      <xdr:col>29</xdr:col>
      <xdr:colOff>568325</xdr:colOff>
      <xdr:row>76</xdr:row>
      <xdr:rowOff>119300</xdr:rowOff>
    </xdr:to>
    <xdr:sp macro="" textlink="">
      <xdr:nvSpPr>
        <xdr:cNvPr id="857" name="円/楕円 856"/>
        <xdr:cNvSpPr/>
      </xdr:nvSpPr>
      <xdr:spPr>
        <a:xfrm>
          <a:off x="20383500" y="130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74</xdr:row>
      <xdr:rowOff>135827</xdr:rowOff>
    </xdr:from>
    <xdr:ext cx="599010" cy="259045"/>
    <xdr:sp macro="" textlink="">
      <xdr:nvSpPr>
        <xdr:cNvPr id="858" name="テキスト ボックス 857"/>
        <xdr:cNvSpPr txBox="1"/>
      </xdr:nvSpPr>
      <xdr:spPr>
        <a:xfrm>
          <a:off x="20134794" y="12823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181,146</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64599</xdr:rowOff>
    </xdr:from>
    <xdr:to>
      <xdr:col>28</xdr:col>
      <xdr:colOff>365125</xdr:colOff>
      <xdr:row>76</xdr:row>
      <xdr:rowOff>166199</xdr:rowOff>
    </xdr:to>
    <xdr:sp macro="" textlink="">
      <xdr:nvSpPr>
        <xdr:cNvPr id="859" name="円/楕円 858"/>
        <xdr:cNvSpPr/>
      </xdr:nvSpPr>
      <xdr:spPr>
        <a:xfrm>
          <a:off x="19494500" y="13094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75</xdr:row>
      <xdr:rowOff>11277</xdr:rowOff>
    </xdr:from>
    <xdr:ext cx="599010" cy="259045"/>
    <xdr:sp macro="" textlink="">
      <xdr:nvSpPr>
        <xdr:cNvPr id="860" name="テキスト ボックス 859"/>
        <xdr:cNvSpPr txBox="1"/>
      </xdr:nvSpPr>
      <xdr:spPr>
        <a:xfrm>
          <a:off x="19245794" y="12870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160,630</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63708</xdr:rowOff>
    </xdr:from>
    <xdr:to>
      <xdr:col>27</xdr:col>
      <xdr:colOff>161925</xdr:colOff>
      <xdr:row>76</xdr:row>
      <xdr:rowOff>165308</xdr:rowOff>
    </xdr:to>
    <xdr:sp macro="" textlink="">
      <xdr:nvSpPr>
        <xdr:cNvPr id="861" name="円/楕円 860"/>
        <xdr:cNvSpPr/>
      </xdr:nvSpPr>
      <xdr:spPr>
        <a:xfrm>
          <a:off x="18605500" y="1309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497419</xdr:colOff>
      <xdr:row>75</xdr:row>
      <xdr:rowOff>10386</xdr:rowOff>
    </xdr:from>
    <xdr:ext cx="599010" cy="259045"/>
    <xdr:sp macro="" textlink="">
      <xdr:nvSpPr>
        <xdr:cNvPr id="862" name="テキスト ボックス 861"/>
        <xdr:cNvSpPr txBox="1"/>
      </xdr:nvSpPr>
      <xdr:spPr>
        <a:xfrm>
          <a:off x="18356794" y="12869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161,020</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3" name="正方形/長方形 86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4" name="正方形/長方形 86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5" name="正方形/長方形 86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6" name="正方形/長方形 86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7" name="正方形/長方形 86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8" name="正方形/長方形 86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9" name="正方形/長方形 86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0" name="正方形/長方形 86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1" name="テキスト ボックス 87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2" name="直線コネクタ 87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3" name="直線コネクタ 87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4" name="テキスト ボックス 87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5" name="直線コネクタ 87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6" name="テキスト ボックス 87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8" name="直線コネクタ 87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0" name="直線コネクタ 87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2" name="直線コネクタ 88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3" name="直線コネクタ 88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5" name="フローチャート : 判断 88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6" name="直線コネクタ 88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7" name="フローチャート : 判断 88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8" name="テキスト ボックス 887"/>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9" name="直線コネクタ 88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0" name="フローチャート : 判断 88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1" name="テキスト ボックス 890"/>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2" name="直線コネクタ 89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3" name="フローチャート : 判断 89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4" name="テキスト ボックス 893"/>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5" name="フローチャート : 判断 89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6" name="テキスト ボックス 895"/>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7" name="テキスト ボックス 89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8" name="テキスト ボックス 89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9" name="テキスト ボックス 89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0" name="テキスト ボックス 89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1" name="テキスト ボックス 90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2" name="円/楕円 90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4" name="円/楕円 90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5" name="テキスト ボックス 904"/>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6" name="円/楕円 90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7" name="テキスト ボックス 906"/>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8" name="円/楕円 90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9" name="テキスト ボックス 908"/>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0" name="円/楕円 90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1" name="テキスト ボックス 910"/>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2" name="正方形/長方形 91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3" name="正方形/長方形 91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4" name="テキスト ボックス 91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住民一人当たりの行政コストは、ほぼ全ての項目で全国平均、奈良県平均、類似団体内平均値を上回っている。</a:t>
          </a:r>
          <a:endParaRPr kumimoji="1" lang="en-US" altLang="ja-JP" sz="1300">
            <a:latin typeface="ＭＳ Ｐゴシック"/>
          </a:endParaRPr>
        </a:p>
        <a:p>
          <a:r>
            <a:rPr kumimoji="1" lang="ja-JP" altLang="en-US" sz="1300">
              <a:latin typeface="ＭＳ Ｐゴシック"/>
            </a:rPr>
            <a:t>本村における平成</a:t>
          </a:r>
          <a:r>
            <a:rPr kumimoji="1" lang="en-US" altLang="ja-JP" sz="1300">
              <a:latin typeface="ＭＳ Ｐゴシック"/>
            </a:rPr>
            <a:t>22</a:t>
          </a:r>
          <a:r>
            <a:rPr kumimoji="1" lang="ja-JP" altLang="en-US" sz="1300">
              <a:latin typeface="ＭＳ Ｐゴシック"/>
            </a:rPr>
            <a:t>－</a:t>
          </a:r>
          <a:r>
            <a:rPr kumimoji="1" lang="en-US" altLang="ja-JP" sz="1300">
              <a:latin typeface="ＭＳ Ｐゴシック"/>
            </a:rPr>
            <a:t>27</a:t>
          </a:r>
          <a:r>
            <a:rPr kumimoji="1" lang="ja-JP" altLang="en-US" sz="1300">
              <a:latin typeface="ＭＳ Ｐゴシック"/>
            </a:rPr>
            <a:t>年国勢調査では、人口は</a:t>
          </a:r>
          <a:r>
            <a:rPr kumimoji="1" lang="en-US" altLang="ja-JP" sz="1300">
              <a:latin typeface="ＭＳ Ｐゴシック"/>
            </a:rPr>
            <a:t>13.9</a:t>
          </a:r>
          <a:r>
            <a:rPr kumimoji="1" lang="ja-JP" altLang="en-US" sz="1300">
              <a:latin typeface="ＭＳ Ｐゴシック"/>
            </a:rPr>
            <a:t>％減少しており今後も減少が続くと見込まれる。定住・移住促進、雇用対策に積極的に取り組み、人口の減少幅をできる限り小さくする必要がある。</a:t>
          </a:r>
          <a:endParaRPr kumimoji="1" lang="en-US" altLang="ja-JP" sz="1300">
            <a:latin typeface="ＭＳ Ｐゴシック"/>
          </a:endParaRPr>
        </a:p>
        <a:p>
          <a:r>
            <a:rPr kumimoji="1" lang="ja-JP" altLang="en-US" sz="1300">
              <a:latin typeface="ＭＳ Ｐゴシック"/>
            </a:rPr>
            <a:t>平成</a:t>
          </a:r>
          <a:r>
            <a:rPr kumimoji="1" lang="en-US" altLang="ja-JP" sz="1300">
              <a:latin typeface="ＭＳ Ｐゴシック"/>
            </a:rPr>
            <a:t>28</a:t>
          </a:r>
          <a:r>
            <a:rPr kumimoji="1" lang="ja-JP" altLang="en-US" sz="1300">
              <a:latin typeface="ＭＳ Ｐゴシック"/>
            </a:rPr>
            <a:t>年度では、庁舎等耐震化事業など大型事業の実施により、普通建設事業にかかるコストが顕著に増大している。</a:t>
          </a:r>
          <a:endParaRPr kumimoji="1" lang="en-US" altLang="ja-JP" sz="1300">
            <a:latin typeface="ＭＳ Ｐゴシック"/>
          </a:endParaRPr>
        </a:p>
        <a:p>
          <a:r>
            <a:rPr kumimoji="1" lang="ja-JP" altLang="en-US" sz="1300">
              <a:latin typeface="ＭＳ Ｐゴシック"/>
            </a:rPr>
            <a:t>今後は、村の行財政規模を適切に把握し、事務事業や定員管理について実態に即した運用が図られるよう、常に見直しを行い不断の行財政改革に努める。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奈良県天川村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1,486
1,484
175.66
3,337,777
3,075,722
256,576
1,496,690
3,257,317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10.0
23.9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28/64</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44450</xdr:rowOff>
    </xdr:from>
    <xdr:to>
      <xdr:col>7</xdr:col>
      <xdr:colOff>638175</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42469</xdr:rowOff>
    </xdr:from>
    <xdr:to>
      <xdr:col>6</xdr:col>
      <xdr:colOff>510540</xdr:colOff>
      <xdr:row>38</xdr:row>
      <xdr:rowOff>109321</xdr:rowOff>
    </xdr:to>
    <xdr:cxnSp macro="">
      <xdr:nvCxnSpPr>
        <xdr:cNvPr id="55" name="直線コネクタ 54"/>
        <xdr:cNvCxnSpPr/>
      </xdr:nvCxnSpPr>
      <xdr:spPr>
        <a:xfrm flipV="1">
          <a:off x="4633595" y="5185969"/>
          <a:ext cx="1270" cy="1438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113148</xdr:rowOff>
    </xdr:from>
    <xdr:ext cx="469744" cy="259045"/>
    <xdr:sp macro="" textlink="">
      <xdr:nvSpPr>
        <xdr:cNvPr id="56" name="議会費最小値テキスト"/>
        <xdr:cNvSpPr txBox="1"/>
      </xdr:nvSpPr>
      <xdr:spPr>
        <a:xfrm>
          <a:off x="4686300" y="6628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8,392</a:t>
          </a:r>
          <a:endParaRPr kumimoji="1" lang="ja-JP" altLang="en-US" sz="1000" b="1">
            <a:latin typeface="ＭＳ Ｐゴシック"/>
          </a:endParaRPr>
        </a:p>
      </xdr:txBody>
    </xdr:sp>
    <xdr:clientData/>
  </xdr:oneCellAnchor>
  <xdr:twoCellAnchor>
    <xdr:from>
      <xdr:col>6</xdr:col>
      <xdr:colOff>422275</xdr:colOff>
      <xdr:row>38</xdr:row>
      <xdr:rowOff>109321</xdr:rowOff>
    </xdr:from>
    <xdr:to>
      <xdr:col>6</xdr:col>
      <xdr:colOff>600075</xdr:colOff>
      <xdr:row>38</xdr:row>
      <xdr:rowOff>109321</xdr:rowOff>
    </xdr:to>
    <xdr:cxnSp macro="">
      <xdr:nvCxnSpPr>
        <xdr:cNvPr id="57" name="直線コネクタ 56"/>
        <xdr:cNvCxnSpPr/>
      </xdr:nvCxnSpPr>
      <xdr:spPr>
        <a:xfrm>
          <a:off x="4546600" y="6624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160596</xdr:rowOff>
    </xdr:from>
    <xdr:ext cx="599010" cy="259045"/>
    <xdr:sp macro="" textlink="">
      <xdr:nvSpPr>
        <xdr:cNvPr id="58" name="議会費最大値テキスト"/>
        <xdr:cNvSpPr txBox="1"/>
      </xdr:nvSpPr>
      <xdr:spPr>
        <a:xfrm>
          <a:off x="4686300" y="4961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121,656</a:t>
          </a:r>
          <a:endParaRPr kumimoji="1" lang="ja-JP" altLang="en-US" sz="1000" b="1">
            <a:latin typeface="ＭＳ Ｐゴシック"/>
          </a:endParaRPr>
        </a:p>
      </xdr:txBody>
    </xdr:sp>
    <xdr:clientData/>
  </xdr:oneCellAnchor>
  <xdr:twoCellAnchor>
    <xdr:from>
      <xdr:col>6</xdr:col>
      <xdr:colOff>422275</xdr:colOff>
      <xdr:row>30</xdr:row>
      <xdr:rowOff>42469</xdr:rowOff>
    </xdr:from>
    <xdr:to>
      <xdr:col>6</xdr:col>
      <xdr:colOff>600075</xdr:colOff>
      <xdr:row>30</xdr:row>
      <xdr:rowOff>42469</xdr:rowOff>
    </xdr:to>
    <xdr:cxnSp macro="">
      <xdr:nvCxnSpPr>
        <xdr:cNvPr id="59" name="直線コネクタ 58"/>
        <xdr:cNvCxnSpPr/>
      </xdr:nvCxnSpPr>
      <xdr:spPr>
        <a:xfrm>
          <a:off x="4546600" y="518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2235</xdr:rowOff>
    </xdr:from>
    <xdr:to>
      <xdr:col>6</xdr:col>
      <xdr:colOff>511175</xdr:colOff>
      <xdr:row>37</xdr:row>
      <xdr:rowOff>23381</xdr:rowOff>
    </xdr:to>
    <xdr:cxnSp macro="">
      <xdr:nvCxnSpPr>
        <xdr:cNvPr id="60" name="直線コネクタ 59"/>
        <xdr:cNvCxnSpPr/>
      </xdr:nvCxnSpPr>
      <xdr:spPr>
        <a:xfrm>
          <a:off x="3797300" y="6345885"/>
          <a:ext cx="838200" cy="2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54233</xdr:rowOff>
    </xdr:from>
    <xdr:ext cx="534377" cy="259045"/>
    <xdr:sp macro="" textlink="">
      <xdr:nvSpPr>
        <xdr:cNvPr id="61" name="議会費平均値テキスト"/>
        <xdr:cNvSpPr txBox="1"/>
      </xdr:nvSpPr>
      <xdr:spPr>
        <a:xfrm>
          <a:off x="4686300" y="63978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20,531</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75806</xdr:rowOff>
    </xdr:from>
    <xdr:to>
      <xdr:col>6</xdr:col>
      <xdr:colOff>561975</xdr:colOff>
      <xdr:row>38</xdr:row>
      <xdr:rowOff>5956</xdr:rowOff>
    </xdr:to>
    <xdr:sp macro="" textlink="">
      <xdr:nvSpPr>
        <xdr:cNvPr id="62" name="フローチャート : 判断 61"/>
        <xdr:cNvSpPr/>
      </xdr:nvSpPr>
      <xdr:spPr>
        <a:xfrm>
          <a:off x="4584700" y="641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2235</xdr:rowOff>
    </xdr:from>
    <xdr:to>
      <xdr:col>5</xdr:col>
      <xdr:colOff>358775</xdr:colOff>
      <xdr:row>37</xdr:row>
      <xdr:rowOff>29782</xdr:rowOff>
    </xdr:to>
    <xdr:cxnSp macro="">
      <xdr:nvCxnSpPr>
        <xdr:cNvPr id="63" name="直線コネクタ 62"/>
        <xdr:cNvCxnSpPr/>
      </xdr:nvCxnSpPr>
      <xdr:spPr>
        <a:xfrm flipV="1">
          <a:off x="2908300" y="6345885"/>
          <a:ext cx="889000" cy="27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73736</xdr:rowOff>
    </xdr:from>
    <xdr:to>
      <xdr:col>5</xdr:col>
      <xdr:colOff>409575</xdr:colOff>
      <xdr:row>38</xdr:row>
      <xdr:rowOff>3887</xdr:rowOff>
    </xdr:to>
    <xdr:sp macro="" textlink="">
      <xdr:nvSpPr>
        <xdr:cNvPr id="64" name="フローチャート : 判断 63"/>
        <xdr:cNvSpPr/>
      </xdr:nvSpPr>
      <xdr:spPr>
        <a:xfrm>
          <a:off x="3746500" y="641738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166464</xdr:rowOff>
    </xdr:from>
    <xdr:ext cx="534377" cy="259045"/>
    <xdr:sp macro="" textlink="">
      <xdr:nvSpPr>
        <xdr:cNvPr id="65" name="テキスト ボックス 64"/>
        <xdr:cNvSpPr txBox="1"/>
      </xdr:nvSpPr>
      <xdr:spPr>
        <a:xfrm>
          <a:off x="3530111" y="651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20,694</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29782</xdr:rowOff>
    </xdr:from>
    <xdr:to>
      <xdr:col>4</xdr:col>
      <xdr:colOff>155575</xdr:colOff>
      <xdr:row>37</xdr:row>
      <xdr:rowOff>54648</xdr:rowOff>
    </xdr:to>
    <xdr:cxnSp macro="">
      <xdr:nvCxnSpPr>
        <xdr:cNvPr id="66" name="直線コネクタ 65"/>
        <xdr:cNvCxnSpPr/>
      </xdr:nvCxnSpPr>
      <xdr:spPr>
        <a:xfrm flipV="1">
          <a:off x="2019300" y="6373432"/>
          <a:ext cx="889000" cy="24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79604</xdr:rowOff>
    </xdr:from>
    <xdr:to>
      <xdr:col>4</xdr:col>
      <xdr:colOff>206375</xdr:colOff>
      <xdr:row>38</xdr:row>
      <xdr:rowOff>9754</xdr:rowOff>
    </xdr:to>
    <xdr:sp macro="" textlink="">
      <xdr:nvSpPr>
        <xdr:cNvPr id="67" name="フローチャート : 判断 66"/>
        <xdr:cNvSpPr/>
      </xdr:nvSpPr>
      <xdr:spPr>
        <a:xfrm>
          <a:off x="2857500" y="642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881</xdr:rowOff>
    </xdr:from>
    <xdr:ext cx="534377" cy="259045"/>
    <xdr:sp macro="" textlink="">
      <xdr:nvSpPr>
        <xdr:cNvPr id="68" name="テキスト ボックス 67"/>
        <xdr:cNvSpPr txBox="1"/>
      </xdr:nvSpPr>
      <xdr:spPr>
        <a:xfrm>
          <a:off x="2641111" y="651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20,232</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54648</xdr:rowOff>
    </xdr:from>
    <xdr:to>
      <xdr:col>2</xdr:col>
      <xdr:colOff>638175</xdr:colOff>
      <xdr:row>37</xdr:row>
      <xdr:rowOff>63132</xdr:rowOff>
    </xdr:to>
    <xdr:cxnSp macro="">
      <xdr:nvCxnSpPr>
        <xdr:cNvPr id="69" name="直線コネクタ 68"/>
        <xdr:cNvCxnSpPr/>
      </xdr:nvCxnSpPr>
      <xdr:spPr>
        <a:xfrm flipV="1">
          <a:off x="1130300" y="6398298"/>
          <a:ext cx="889000" cy="8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84226</xdr:rowOff>
    </xdr:from>
    <xdr:to>
      <xdr:col>3</xdr:col>
      <xdr:colOff>3175</xdr:colOff>
      <xdr:row>38</xdr:row>
      <xdr:rowOff>14376</xdr:rowOff>
    </xdr:to>
    <xdr:sp macro="" textlink="">
      <xdr:nvSpPr>
        <xdr:cNvPr id="70" name="フローチャート : 判断 69"/>
        <xdr:cNvSpPr/>
      </xdr:nvSpPr>
      <xdr:spPr>
        <a:xfrm>
          <a:off x="1968500" y="6427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5504</xdr:rowOff>
    </xdr:from>
    <xdr:ext cx="534377" cy="259045"/>
    <xdr:sp macro="" textlink="">
      <xdr:nvSpPr>
        <xdr:cNvPr id="71" name="テキスト ボックス 70"/>
        <xdr:cNvSpPr txBox="1"/>
      </xdr:nvSpPr>
      <xdr:spPr>
        <a:xfrm>
          <a:off x="1752111" y="6520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19,868</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77864</xdr:rowOff>
    </xdr:from>
    <xdr:to>
      <xdr:col>1</xdr:col>
      <xdr:colOff>485775</xdr:colOff>
      <xdr:row>38</xdr:row>
      <xdr:rowOff>8013</xdr:rowOff>
    </xdr:to>
    <xdr:sp macro="" textlink="">
      <xdr:nvSpPr>
        <xdr:cNvPr id="72" name="フローチャート : 判断 71"/>
        <xdr:cNvSpPr/>
      </xdr:nvSpPr>
      <xdr:spPr>
        <a:xfrm>
          <a:off x="1079500" y="64215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170590</xdr:rowOff>
    </xdr:from>
    <xdr:ext cx="534377" cy="259045"/>
    <xdr:sp macro="" textlink="">
      <xdr:nvSpPr>
        <xdr:cNvPr id="73" name="テキスト ボックス 72"/>
        <xdr:cNvSpPr txBox="1"/>
      </xdr:nvSpPr>
      <xdr:spPr>
        <a:xfrm>
          <a:off x="863111" y="6514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20,369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144031</xdr:rowOff>
    </xdr:from>
    <xdr:to>
      <xdr:col>6</xdr:col>
      <xdr:colOff>561975</xdr:colOff>
      <xdr:row>37</xdr:row>
      <xdr:rowOff>74181</xdr:rowOff>
    </xdr:to>
    <xdr:sp macro="" textlink="">
      <xdr:nvSpPr>
        <xdr:cNvPr id="79" name="円/楕円 78"/>
        <xdr:cNvSpPr/>
      </xdr:nvSpPr>
      <xdr:spPr>
        <a:xfrm>
          <a:off x="4584700" y="6316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166908</xdr:rowOff>
    </xdr:from>
    <xdr:ext cx="534377" cy="259045"/>
    <xdr:sp macro="" textlink="">
      <xdr:nvSpPr>
        <xdr:cNvPr id="80" name="議会費該当値テキスト"/>
        <xdr:cNvSpPr txBox="1"/>
      </xdr:nvSpPr>
      <xdr:spPr>
        <a:xfrm>
          <a:off x="4686300" y="616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28,659</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122885</xdr:rowOff>
    </xdr:from>
    <xdr:to>
      <xdr:col>5</xdr:col>
      <xdr:colOff>409575</xdr:colOff>
      <xdr:row>37</xdr:row>
      <xdr:rowOff>53035</xdr:rowOff>
    </xdr:to>
    <xdr:sp macro="" textlink="">
      <xdr:nvSpPr>
        <xdr:cNvPr id="81" name="円/楕円 80"/>
        <xdr:cNvSpPr/>
      </xdr:nvSpPr>
      <xdr:spPr>
        <a:xfrm>
          <a:off x="3746500" y="629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69562</xdr:rowOff>
    </xdr:from>
    <xdr:ext cx="534377" cy="259045"/>
    <xdr:sp macro="" textlink="">
      <xdr:nvSpPr>
        <xdr:cNvPr id="82" name="テキスト ボックス 81"/>
        <xdr:cNvSpPr txBox="1"/>
      </xdr:nvSpPr>
      <xdr:spPr>
        <a:xfrm>
          <a:off x="3530111" y="607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30,324</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150432</xdr:rowOff>
    </xdr:from>
    <xdr:to>
      <xdr:col>4</xdr:col>
      <xdr:colOff>206375</xdr:colOff>
      <xdr:row>37</xdr:row>
      <xdr:rowOff>80582</xdr:rowOff>
    </xdr:to>
    <xdr:sp macro="" textlink="">
      <xdr:nvSpPr>
        <xdr:cNvPr id="83" name="円/楕円 82"/>
        <xdr:cNvSpPr/>
      </xdr:nvSpPr>
      <xdr:spPr>
        <a:xfrm>
          <a:off x="2857500" y="6322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97109</xdr:rowOff>
    </xdr:from>
    <xdr:ext cx="534377" cy="259045"/>
    <xdr:sp macro="" textlink="">
      <xdr:nvSpPr>
        <xdr:cNvPr id="84" name="テキスト ボックス 83"/>
        <xdr:cNvSpPr txBox="1"/>
      </xdr:nvSpPr>
      <xdr:spPr>
        <a:xfrm>
          <a:off x="2641111" y="609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28,155</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3848</xdr:rowOff>
    </xdr:from>
    <xdr:to>
      <xdr:col>3</xdr:col>
      <xdr:colOff>3175</xdr:colOff>
      <xdr:row>37</xdr:row>
      <xdr:rowOff>105448</xdr:rowOff>
    </xdr:to>
    <xdr:sp macro="" textlink="">
      <xdr:nvSpPr>
        <xdr:cNvPr id="85" name="円/楕円 84"/>
        <xdr:cNvSpPr/>
      </xdr:nvSpPr>
      <xdr:spPr>
        <a:xfrm>
          <a:off x="1968500" y="634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121975</xdr:rowOff>
    </xdr:from>
    <xdr:ext cx="534377" cy="259045"/>
    <xdr:sp macro="" textlink="">
      <xdr:nvSpPr>
        <xdr:cNvPr id="86" name="テキスト ボックス 85"/>
        <xdr:cNvSpPr txBox="1"/>
      </xdr:nvSpPr>
      <xdr:spPr>
        <a:xfrm>
          <a:off x="1752111" y="6122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26,197</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12332</xdr:rowOff>
    </xdr:from>
    <xdr:to>
      <xdr:col>1</xdr:col>
      <xdr:colOff>485775</xdr:colOff>
      <xdr:row>37</xdr:row>
      <xdr:rowOff>113932</xdr:rowOff>
    </xdr:to>
    <xdr:sp macro="" textlink="">
      <xdr:nvSpPr>
        <xdr:cNvPr id="87" name="円/楕円 86"/>
        <xdr:cNvSpPr/>
      </xdr:nvSpPr>
      <xdr:spPr>
        <a:xfrm>
          <a:off x="1079500" y="6355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130459</xdr:rowOff>
    </xdr:from>
    <xdr:ext cx="534377" cy="259045"/>
    <xdr:sp macro="" textlink="">
      <xdr:nvSpPr>
        <xdr:cNvPr id="88" name="テキスト ボックス 87"/>
        <xdr:cNvSpPr txBox="1"/>
      </xdr:nvSpPr>
      <xdr:spPr>
        <a:xfrm>
          <a:off x="863111" y="6131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25,529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15/64</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50,426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0" name="テキスト ボックス 99"/>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144434</xdr:rowOff>
    </xdr:from>
    <xdr:ext cx="685572" cy="259045"/>
    <xdr:sp macro="" textlink="">
      <xdr:nvSpPr>
        <xdr:cNvPr id="102" name="テキスト ボックス 101"/>
        <xdr:cNvSpPr txBox="1"/>
      </xdr:nvSpPr>
      <xdr:spPr>
        <a:xfrm>
          <a:off x="76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54</xdr:row>
      <xdr:rowOff>160762</xdr:rowOff>
    </xdr:from>
    <xdr:ext cx="685572" cy="259045"/>
    <xdr:sp macro="" textlink="">
      <xdr:nvSpPr>
        <xdr:cNvPr id="104" name="テキスト ボックス 103"/>
        <xdr:cNvSpPr txBox="1"/>
      </xdr:nvSpPr>
      <xdr:spPr>
        <a:xfrm>
          <a:off x="76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5642</xdr:rowOff>
    </xdr:from>
    <xdr:ext cx="685572" cy="259045"/>
    <xdr:sp macro="" textlink="">
      <xdr:nvSpPr>
        <xdr:cNvPr id="106" name="テキスト ボックス 105"/>
        <xdr:cNvSpPr txBox="1"/>
      </xdr:nvSpPr>
      <xdr:spPr>
        <a:xfrm>
          <a:off x="76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8" name="テキスト ボックス 107"/>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31150</xdr:rowOff>
    </xdr:from>
    <xdr:to>
      <xdr:col>6</xdr:col>
      <xdr:colOff>510540</xdr:colOff>
      <xdr:row>59</xdr:row>
      <xdr:rowOff>55257</xdr:rowOff>
    </xdr:to>
    <xdr:cxnSp macro="">
      <xdr:nvCxnSpPr>
        <xdr:cNvPr id="114" name="直線コネクタ 113"/>
        <xdr:cNvCxnSpPr/>
      </xdr:nvCxnSpPr>
      <xdr:spPr>
        <a:xfrm flipV="1">
          <a:off x="4633595" y="8775100"/>
          <a:ext cx="1270" cy="1395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59084</xdr:rowOff>
    </xdr:from>
    <xdr:ext cx="599010" cy="259045"/>
    <xdr:sp macro="" textlink="">
      <xdr:nvSpPr>
        <xdr:cNvPr id="115" name="総務費最小値テキスト"/>
        <xdr:cNvSpPr txBox="1"/>
      </xdr:nvSpPr>
      <xdr:spPr>
        <a:xfrm>
          <a:off x="4686300" y="10174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133,575</a:t>
          </a:r>
          <a:endParaRPr kumimoji="1" lang="ja-JP" altLang="en-US" sz="1000" b="1">
            <a:latin typeface="ＭＳ Ｐゴシック"/>
          </a:endParaRPr>
        </a:p>
      </xdr:txBody>
    </xdr:sp>
    <xdr:clientData/>
  </xdr:oneCellAnchor>
  <xdr:twoCellAnchor>
    <xdr:from>
      <xdr:col>6</xdr:col>
      <xdr:colOff>422275</xdr:colOff>
      <xdr:row>59</xdr:row>
      <xdr:rowOff>55257</xdr:rowOff>
    </xdr:from>
    <xdr:to>
      <xdr:col>6</xdr:col>
      <xdr:colOff>600075</xdr:colOff>
      <xdr:row>59</xdr:row>
      <xdr:rowOff>55257</xdr:rowOff>
    </xdr:to>
    <xdr:cxnSp macro="">
      <xdr:nvCxnSpPr>
        <xdr:cNvPr id="116" name="直線コネクタ 115"/>
        <xdr:cNvCxnSpPr/>
      </xdr:nvCxnSpPr>
      <xdr:spPr>
        <a:xfrm>
          <a:off x="4546600" y="1017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149277</xdr:rowOff>
    </xdr:from>
    <xdr:ext cx="690189" cy="259045"/>
    <xdr:sp macro="" textlink="">
      <xdr:nvSpPr>
        <xdr:cNvPr id="117" name="総務費最大値テキスト"/>
        <xdr:cNvSpPr txBox="1"/>
      </xdr:nvSpPr>
      <xdr:spPr>
        <a:xfrm>
          <a:off x="4686300" y="85503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4,407,393</a:t>
          </a:r>
          <a:endParaRPr kumimoji="1" lang="ja-JP" altLang="en-US" sz="1000" b="1">
            <a:latin typeface="ＭＳ Ｐゴシック"/>
          </a:endParaRPr>
        </a:p>
      </xdr:txBody>
    </xdr:sp>
    <xdr:clientData/>
  </xdr:oneCellAnchor>
  <xdr:twoCellAnchor>
    <xdr:from>
      <xdr:col>6</xdr:col>
      <xdr:colOff>422275</xdr:colOff>
      <xdr:row>51</xdr:row>
      <xdr:rowOff>31150</xdr:rowOff>
    </xdr:from>
    <xdr:to>
      <xdr:col>6</xdr:col>
      <xdr:colOff>600075</xdr:colOff>
      <xdr:row>51</xdr:row>
      <xdr:rowOff>31150</xdr:rowOff>
    </xdr:to>
    <xdr:cxnSp macro="">
      <xdr:nvCxnSpPr>
        <xdr:cNvPr id="118" name="直線コネクタ 117"/>
        <xdr:cNvCxnSpPr/>
      </xdr:nvCxnSpPr>
      <xdr:spPr>
        <a:xfrm>
          <a:off x="4546600" y="877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45810</xdr:rowOff>
    </xdr:from>
    <xdr:to>
      <xdr:col>6</xdr:col>
      <xdr:colOff>511175</xdr:colOff>
      <xdr:row>58</xdr:row>
      <xdr:rowOff>138939</xdr:rowOff>
    </xdr:to>
    <xdr:cxnSp macro="">
      <xdr:nvCxnSpPr>
        <xdr:cNvPr id="119" name="直線コネクタ 118"/>
        <xdr:cNvCxnSpPr/>
      </xdr:nvCxnSpPr>
      <xdr:spPr>
        <a:xfrm flipV="1">
          <a:off x="3797300" y="9989910"/>
          <a:ext cx="838200" cy="93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80456</xdr:rowOff>
    </xdr:from>
    <xdr:ext cx="599010" cy="259045"/>
    <xdr:sp macro="" textlink="">
      <xdr:nvSpPr>
        <xdr:cNvPr id="120" name="総務費平均値テキスト"/>
        <xdr:cNvSpPr txBox="1"/>
      </xdr:nvSpPr>
      <xdr:spPr>
        <a:xfrm>
          <a:off x="4686300" y="100245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359,799</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102029</xdr:rowOff>
    </xdr:from>
    <xdr:to>
      <xdr:col>6</xdr:col>
      <xdr:colOff>561975</xdr:colOff>
      <xdr:row>59</xdr:row>
      <xdr:rowOff>32179</xdr:rowOff>
    </xdr:to>
    <xdr:sp macro="" textlink="">
      <xdr:nvSpPr>
        <xdr:cNvPr id="121" name="フローチャート : 判断 120"/>
        <xdr:cNvSpPr/>
      </xdr:nvSpPr>
      <xdr:spPr>
        <a:xfrm>
          <a:off x="4584700" y="1004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138939</xdr:rowOff>
    </xdr:from>
    <xdr:to>
      <xdr:col>5</xdr:col>
      <xdr:colOff>358775</xdr:colOff>
      <xdr:row>59</xdr:row>
      <xdr:rowOff>7725</xdr:rowOff>
    </xdr:to>
    <xdr:cxnSp macro="">
      <xdr:nvCxnSpPr>
        <xdr:cNvPr id="122" name="直線コネクタ 121"/>
        <xdr:cNvCxnSpPr/>
      </xdr:nvCxnSpPr>
      <xdr:spPr>
        <a:xfrm flipV="1">
          <a:off x="2908300" y="10083039"/>
          <a:ext cx="889000" cy="40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91546</xdr:rowOff>
    </xdr:from>
    <xdr:to>
      <xdr:col>5</xdr:col>
      <xdr:colOff>409575</xdr:colOff>
      <xdr:row>59</xdr:row>
      <xdr:rowOff>21696</xdr:rowOff>
    </xdr:to>
    <xdr:sp macro="" textlink="">
      <xdr:nvSpPr>
        <xdr:cNvPr id="123" name="フローチャート : 判断 122"/>
        <xdr:cNvSpPr/>
      </xdr:nvSpPr>
      <xdr:spPr>
        <a:xfrm>
          <a:off x="3746500" y="10035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59</xdr:row>
      <xdr:rowOff>12823</xdr:rowOff>
    </xdr:from>
    <xdr:ext cx="599010" cy="259045"/>
    <xdr:sp macro="" textlink="">
      <xdr:nvSpPr>
        <xdr:cNvPr id="124" name="テキスト ボックス 123"/>
        <xdr:cNvSpPr txBox="1"/>
      </xdr:nvSpPr>
      <xdr:spPr>
        <a:xfrm>
          <a:off x="3497794" y="10128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391,897</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152912</xdr:rowOff>
    </xdr:from>
    <xdr:to>
      <xdr:col>4</xdr:col>
      <xdr:colOff>155575</xdr:colOff>
      <xdr:row>59</xdr:row>
      <xdr:rowOff>7725</xdr:rowOff>
    </xdr:to>
    <xdr:cxnSp macro="">
      <xdr:nvCxnSpPr>
        <xdr:cNvPr id="125" name="直線コネクタ 124"/>
        <xdr:cNvCxnSpPr/>
      </xdr:nvCxnSpPr>
      <xdr:spPr>
        <a:xfrm>
          <a:off x="2019300" y="10097012"/>
          <a:ext cx="889000" cy="26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135330</xdr:rowOff>
    </xdr:from>
    <xdr:to>
      <xdr:col>4</xdr:col>
      <xdr:colOff>206375</xdr:colOff>
      <xdr:row>59</xdr:row>
      <xdr:rowOff>65480</xdr:rowOff>
    </xdr:to>
    <xdr:sp macro="" textlink="">
      <xdr:nvSpPr>
        <xdr:cNvPr id="126" name="フローチャート : 判断 125"/>
        <xdr:cNvSpPr/>
      </xdr:nvSpPr>
      <xdr:spPr>
        <a:xfrm>
          <a:off x="2857500" y="1007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59</xdr:row>
      <xdr:rowOff>56607</xdr:rowOff>
    </xdr:from>
    <xdr:ext cx="599010" cy="259045"/>
    <xdr:sp macro="" textlink="">
      <xdr:nvSpPr>
        <xdr:cNvPr id="127" name="テキスト ボックス 126"/>
        <xdr:cNvSpPr txBox="1"/>
      </xdr:nvSpPr>
      <xdr:spPr>
        <a:xfrm>
          <a:off x="2608794" y="10172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257,827</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142508</xdr:rowOff>
    </xdr:from>
    <xdr:to>
      <xdr:col>2</xdr:col>
      <xdr:colOff>638175</xdr:colOff>
      <xdr:row>58</xdr:row>
      <xdr:rowOff>152912</xdr:rowOff>
    </xdr:to>
    <xdr:cxnSp macro="">
      <xdr:nvCxnSpPr>
        <xdr:cNvPr id="128" name="直線コネクタ 127"/>
        <xdr:cNvCxnSpPr/>
      </xdr:nvCxnSpPr>
      <xdr:spPr>
        <a:xfrm>
          <a:off x="1130300" y="10086608"/>
          <a:ext cx="889000" cy="10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127889</xdr:rowOff>
    </xdr:from>
    <xdr:to>
      <xdr:col>3</xdr:col>
      <xdr:colOff>3175</xdr:colOff>
      <xdr:row>59</xdr:row>
      <xdr:rowOff>58039</xdr:rowOff>
    </xdr:to>
    <xdr:sp macro="" textlink="">
      <xdr:nvSpPr>
        <xdr:cNvPr id="129" name="フローチャート : 判断 128"/>
        <xdr:cNvSpPr/>
      </xdr:nvSpPr>
      <xdr:spPr>
        <a:xfrm>
          <a:off x="1968500" y="1007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59</xdr:row>
      <xdr:rowOff>49166</xdr:rowOff>
    </xdr:from>
    <xdr:ext cx="599010" cy="259045"/>
    <xdr:sp macro="" textlink="">
      <xdr:nvSpPr>
        <xdr:cNvPr id="130" name="テキスト ボックス 129"/>
        <xdr:cNvSpPr txBox="1"/>
      </xdr:nvSpPr>
      <xdr:spPr>
        <a:xfrm>
          <a:off x="1719794" y="10164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280,611</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132092</xdr:rowOff>
    </xdr:from>
    <xdr:to>
      <xdr:col>1</xdr:col>
      <xdr:colOff>485775</xdr:colOff>
      <xdr:row>59</xdr:row>
      <xdr:rowOff>62242</xdr:rowOff>
    </xdr:to>
    <xdr:sp macro="" textlink="">
      <xdr:nvSpPr>
        <xdr:cNvPr id="131" name="フローチャート : 判断 130"/>
        <xdr:cNvSpPr/>
      </xdr:nvSpPr>
      <xdr:spPr>
        <a:xfrm>
          <a:off x="1079500" y="10076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59</xdr:row>
      <xdr:rowOff>53369</xdr:rowOff>
    </xdr:from>
    <xdr:ext cx="599010" cy="259045"/>
    <xdr:sp macro="" textlink="">
      <xdr:nvSpPr>
        <xdr:cNvPr id="132" name="テキスト ボックス 131"/>
        <xdr:cNvSpPr txBox="1"/>
      </xdr:nvSpPr>
      <xdr:spPr>
        <a:xfrm>
          <a:off x="830794" y="10168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267,741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166460</xdr:rowOff>
    </xdr:from>
    <xdr:to>
      <xdr:col>6</xdr:col>
      <xdr:colOff>561975</xdr:colOff>
      <xdr:row>58</xdr:row>
      <xdr:rowOff>96610</xdr:rowOff>
    </xdr:to>
    <xdr:sp macro="" textlink="">
      <xdr:nvSpPr>
        <xdr:cNvPr id="138" name="円/楕円 137"/>
        <xdr:cNvSpPr/>
      </xdr:nvSpPr>
      <xdr:spPr>
        <a:xfrm>
          <a:off x="4584700" y="993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17887</xdr:rowOff>
    </xdr:from>
    <xdr:ext cx="599010" cy="259045"/>
    <xdr:sp macro="" textlink="">
      <xdr:nvSpPr>
        <xdr:cNvPr id="139" name="総務費該当値テキスト"/>
        <xdr:cNvSpPr txBox="1"/>
      </xdr:nvSpPr>
      <xdr:spPr>
        <a:xfrm>
          <a:off x="4686300" y="9790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687,501</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88139</xdr:rowOff>
    </xdr:from>
    <xdr:to>
      <xdr:col>5</xdr:col>
      <xdr:colOff>409575</xdr:colOff>
      <xdr:row>59</xdr:row>
      <xdr:rowOff>18289</xdr:rowOff>
    </xdr:to>
    <xdr:sp macro="" textlink="">
      <xdr:nvSpPr>
        <xdr:cNvPr id="140" name="円/楕円 139"/>
        <xdr:cNvSpPr/>
      </xdr:nvSpPr>
      <xdr:spPr>
        <a:xfrm>
          <a:off x="3746500" y="10032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57</xdr:row>
      <xdr:rowOff>34816</xdr:rowOff>
    </xdr:from>
    <xdr:ext cx="599010" cy="259045"/>
    <xdr:sp macro="" textlink="">
      <xdr:nvSpPr>
        <xdr:cNvPr id="141" name="テキスト ボックス 140"/>
        <xdr:cNvSpPr txBox="1"/>
      </xdr:nvSpPr>
      <xdr:spPr>
        <a:xfrm>
          <a:off x="3497794" y="9807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402,330</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128375</xdr:rowOff>
    </xdr:from>
    <xdr:to>
      <xdr:col>4</xdr:col>
      <xdr:colOff>206375</xdr:colOff>
      <xdr:row>59</xdr:row>
      <xdr:rowOff>58525</xdr:rowOff>
    </xdr:to>
    <xdr:sp macro="" textlink="">
      <xdr:nvSpPr>
        <xdr:cNvPr id="142" name="円/楕円 141"/>
        <xdr:cNvSpPr/>
      </xdr:nvSpPr>
      <xdr:spPr>
        <a:xfrm>
          <a:off x="2857500" y="1007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57</xdr:row>
      <xdr:rowOff>75052</xdr:rowOff>
    </xdr:from>
    <xdr:ext cx="599010" cy="259045"/>
    <xdr:sp macro="" textlink="">
      <xdr:nvSpPr>
        <xdr:cNvPr id="143" name="テキスト ボックス 142"/>
        <xdr:cNvSpPr txBox="1"/>
      </xdr:nvSpPr>
      <xdr:spPr>
        <a:xfrm>
          <a:off x="2608794" y="9847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279,122</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102112</xdr:rowOff>
    </xdr:from>
    <xdr:to>
      <xdr:col>3</xdr:col>
      <xdr:colOff>3175</xdr:colOff>
      <xdr:row>59</xdr:row>
      <xdr:rowOff>32262</xdr:rowOff>
    </xdr:to>
    <xdr:sp macro="" textlink="">
      <xdr:nvSpPr>
        <xdr:cNvPr id="144" name="円/楕円 143"/>
        <xdr:cNvSpPr/>
      </xdr:nvSpPr>
      <xdr:spPr>
        <a:xfrm>
          <a:off x="1968500" y="10046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57</xdr:row>
      <xdr:rowOff>48789</xdr:rowOff>
    </xdr:from>
    <xdr:ext cx="599010" cy="259045"/>
    <xdr:sp macro="" textlink="">
      <xdr:nvSpPr>
        <xdr:cNvPr id="145" name="テキスト ボックス 144"/>
        <xdr:cNvSpPr txBox="1"/>
      </xdr:nvSpPr>
      <xdr:spPr>
        <a:xfrm>
          <a:off x="1719794" y="9821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359,542</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91708</xdr:rowOff>
    </xdr:from>
    <xdr:to>
      <xdr:col>1</xdr:col>
      <xdr:colOff>485775</xdr:colOff>
      <xdr:row>59</xdr:row>
      <xdr:rowOff>21858</xdr:rowOff>
    </xdr:to>
    <xdr:sp macro="" textlink="">
      <xdr:nvSpPr>
        <xdr:cNvPr id="146" name="円/楕円 145"/>
        <xdr:cNvSpPr/>
      </xdr:nvSpPr>
      <xdr:spPr>
        <a:xfrm>
          <a:off x="1079500" y="10035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57</xdr:row>
      <xdr:rowOff>38385</xdr:rowOff>
    </xdr:from>
    <xdr:ext cx="599010" cy="259045"/>
    <xdr:sp macro="" textlink="">
      <xdr:nvSpPr>
        <xdr:cNvPr id="147" name="テキスト ボックス 146"/>
        <xdr:cNvSpPr txBox="1"/>
      </xdr:nvSpPr>
      <xdr:spPr>
        <a:xfrm>
          <a:off x="830794" y="9811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391,402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36/64</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141,906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139700</xdr:rowOff>
    </xdr:from>
    <xdr:to>
      <xdr:col>7</xdr:col>
      <xdr:colOff>638175</xdr:colOff>
      <xdr:row>79</xdr:row>
      <xdr:rowOff>139700</xdr:rowOff>
    </xdr:to>
    <xdr:cxnSp macro="">
      <xdr:nvCxnSpPr>
        <xdr:cNvPr id="158" name="直線コネクタ 157"/>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168927</xdr:rowOff>
    </xdr:from>
    <xdr:ext cx="248786" cy="259045"/>
    <xdr:sp macro="" textlink="">
      <xdr:nvSpPr>
        <xdr:cNvPr id="159" name="テキスト ボックス 158"/>
        <xdr:cNvSpPr txBox="1"/>
      </xdr:nvSpPr>
      <xdr:spPr>
        <a:xfrm>
          <a:off x="513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25400</xdr:rowOff>
    </xdr:from>
    <xdr:to>
      <xdr:col>7</xdr:col>
      <xdr:colOff>638175</xdr:colOff>
      <xdr:row>78</xdr:row>
      <xdr:rowOff>25400</xdr:rowOff>
    </xdr:to>
    <xdr:cxnSp macro="">
      <xdr:nvCxnSpPr>
        <xdr:cNvPr id="160" name="直線コネクタ 159"/>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1" name="テキスト ボックス 160"/>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76</xdr:row>
      <xdr:rowOff>82550</xdr:rowOff>
    </xdr:from>
    <xdr:to>
      <xdr:col>7</xdr:col>
      <xdr:colOff>638175</xdr:colOff>
      <xdr:row>76</xdr:row>
      <xdr:rowOff>82550</xdr:rowOff>
    </xdr:to>
    <xdr:cxnSp macro="">
      <xdr:nvCxnSpPr>
        <xdr:cNvPr id="162" name="直線コネクタ 161"/>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3" name="テキスト ボックス 162"/>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73</xdr:row>
      <xdr:rowOff>25400</xdr:rowOff>
    </xdr:from>
    <xdr:to>
      <xdr:col>7</xdr:col>
      <xdr:colOff>638175</xdr:colOff>
      <xdr:row>73</xdr:row>
      <xdr:rowOff>25400</xdr:rowOff>
    </xdr:to>
    <xdr:cxnSp macro="">
      <xdr:nvCxnSpPr>
        <xdr:cNvPr id="166" name="直線コネクタ 165"/>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72</xdr:row>
      <xdr:rowOff>54627</xdr:rowOff>
    </xdr:from>
    <xdr:ext cx="685572" cy="259045"/>
    <xdr:sp macro="" textlink="">
      <xdr:nvSpPr>
        <xdr:cNvPr id="167" name="テキスト ボックス 166"/>
        <xdr:cNvSpPr txBox="1"/>
      </xdr:nvSpPr>
      <xdr:spPr>
        <a:xfrm>
          <a:off x="76428" y="123990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71</xdr:row>
      <xdr:rowOff>82550</xdr:rowOff>
    </xdr:from>
    <xdr:to>
      <xdr:col>7</xdr:col>
      <xdr:colOff>638175</xdr:colOff>
      <xdr:row>71</xdr:row>
      <xdr:rowOff>82550</xdr:rowOff>
    </xdr:to>
    <xdr:cxnSp macro="">
      <xdr:nvCxnSpPr>
        <xdr:cNvPr id="168" name="直線コネクタ 167"/>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70</xdr:row>
      <xdr:rowOff>111777</xdr:rowOff>
    </xdr:from>
    <xdr:ext cx="685572" cy="259045"/>
    <xdr:sp macro="" textlink="">
      <xdr:nvSpPr>
        <xdr:cNvPr id="169" name="テキスト ボックス 168"/>
        <xdr:cNvSpPr txBox="1"/>
      </xdr:nvSpPr>
      <xdr:spPr>
        <a:xfrm>
          <a:off x="76428" y="1211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69</xdr:row>
      <xdr:rowOff>139700</xdr:rowOff>
    </xdr:from>
    <xdr:to>
      <xdr:col>7</xdr:col>
      <xdr:colOff>638175</xdr:colOff>
      <xdr:row>69</xdr:row>
      <xdr:rowOff>139700</xdr:rowOff>
    </xdr:to>
    <xdr:cxnSp macro="">
      <xdr:nvCxnSpPr>
        <xdr:cNvPr id="170" name="直線コネクタ 169"/>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68</xdr:row>
      <xdr:rowOff>168927</xdr:rowOff>
    </xdr:from>
    <xdr:ext cx="685572" cy="259045"/>
    <xdr:sp macro="" textlink="">
      <xdr:nvSpPr>
        <xdr:cNvPr id="171" name="テキスト ボックス 170"/>
        <xdr:cNvSpPr txBox="1"/>
      </xdr:nvSpPr>
      <xdr:spPr>
        <a:xfrm>
          <a:off x="76428" y="11827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3" name="テキスト ボックス 172"/>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141732</xdr:rowOff>
    </xdr:from>
    <xdr:to>
      <xdr:col>6</xdr:col>
      <xdr:colOff>510540</xdr:colOff>
      <xdr:row>79</xdr:row>
      <xdr:rowOff>5888</xdr:rowOff>
    </xdr:to>
    <xdr:cxnSp macro="">
      <xdr:nvCxnSpPr>
        <xdr:cNvPr id="175" name="直線コネクタ 174"/>
        <xdr:cNvCxnSpPr/>
      </xdr:nvCxnSpPr>
      <xdr:spPr>
        <a:xfrm flipV="1">
          <a:off x="4633595" y="12143232"/>
          <a:ext cx="1270" cy="1407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9715</xdr:rowOff>
    </xdr:from>
    <xdr:ext cx="599010" cy="259045"/>
    <xdr:sp macro="" textlink="">
      <xdr:nvSpPr>
        <xdr:cNvPr id="176" name="民生費最小値テキスト"/>
        <xdr:cNvSpPr txBox="1"/>
      </xdr:nvSpPr>
      <xdr:spPr>
        <a:xfrm>
          <a:off x="4686300" y="13554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140,485</a:t>
          </a:r>
          <a:endParaRPr kumimoji="1" lang="ja-JP" altLang="en-US" sz="1000" b="1">
            <a:latin typeface="ＭＳ Ｐゴシック"/>
          </a:endParaRPr>
        </a:p>
      </xdr:txBody>
    </xdr:sp>
    <xdr:clientData/>
  </xdr:oneCellAnchor>
  <xdr:twoCellAnchor>
    <xdr:from>
      <xdr:col>6</xdr:col>
      <xdr:colOff>422275</xdr:colOff>
      <xdr:row>79</xdr:row>
      <xdr:rowOff>5888</xdr:rowOff>
    </xdr:from>
    <xdr:to>
      <xdr:col>6</xdr:col>
      <xdr:colOff>600075</xdr:colOff>
      <xdr:row>79</xdr:row>
      <xdr:rowOff>5888</xdr:rowOff>
    </xdr:to>
    <xdr:cxnSp macro="">
      <xdr:nvCxnSpPr>
        <xdr:cNvPr id="177" name="直線コネクタ 176"/>
        <xdr:cNvCxnSpPr/>
      </xdr:nvCxnSpPr>
      <xdr:spPr>
        <a:xfrm>
          <a:off x="4546600" y="13550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88409</xdr:rowOff>
    </xdr:from>
    <xdr:ext cx="690189" cy="259045"/>
    <xdr:sp macro="" textlink="">
      <xdr:nvSpPr>
        <xdr:cNvPr id="178" name="民生費最大値テキスト"/>
        <xdr:cNvSpPr txBox="1"/>
      </xdr:nvSpPr>
      <xdr:spPr>
        <a:xfrm>
          <a:off x="4686300" y="119184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1,617,867</a:t>
          </a:r>
          <a:endParaRPr kumimoji="1" lang="ja-JP" altLang="en-US" sz="1000" b="1">
            <a:latin typeface="ＭＳ Ｐゴシック"/>
          </a:endParaRPr>
        </a:p>
      </xdr:txBody>
    </xdr:sp>
    <xdr:clientData/>
  </xdr:oneCellAnchor>
  <xdr:twoCellAnchor>
    <xdr:from>
      <xdr:col>6</xdr:col>
      <xdr:colOff>422275</xdr:colOff>
      <xdr:row>70</xdr:row>
      <xdr:rowOff>141732</xdr:rowOff>
    </xdr:from>
    <xdr:to>
      <xdr:col>6</xdr:col>
      <xdr:colOff>600075</xdr:colOff>
      <xdr:row>70</xdr:row>
      <xdr:rowOff>141732</xdr:rowOff>
    </xdr:to>
    <xdr:cxnSp macro="">
      <xdr:nvCxnSpPr>
        <xdr:cNvPr id="179" name="直線コネクタ 178"/>
        <xdr:cNvCxnSpPr/>
      </xdr:nvCxnSpPr>
      <xdr:spPr>
        <a:xfrm>
          <a:off x="4546600" y="12143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91880</xdr:rowOff>
    </xdr:from>
    <xdr:to>
      <xdr:col>6</xdr:col>
      <xdr:colOff>511175</xdr:colOff>
      <xdr:row>78</xdr:row>
      <xdr:rowOff>112088</xdr:rowOff>
    </xdr:to>
    <xdr:cxnSp macro="">
      <xdr:nvCxnSpPr>
        <xdr:cNvPr id="180" name="直線コネクタ 179"/>
        <xdr:cNvCxnSpPr/>
      </xdr:nvCxnSpPr>
      <xdr:spPr>
        <a:xfrm flipV="1">
          <a:off x="3797300" y="13464980"/>
          <a:ext cx="838200" cy="20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26767</xdr:rowOff>
    </xdr:from>
    <xdr:ext cx="599010" cy="259045"/>
    <xdr:sp macro="" textlink="">
      <xdr:nvSpPr>
        <xdr:cNvPr id="181" name="民生費平均値テキスト"/>
        <xdr:cNvSpPr txBox="1"/>
      </xdr:nvSpPr>
      <xdr:spPr>
        <a:xfrm>
          <a:off x="4686300" y="133998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222,583</a:t>
          </a:r>
          <a:endParaRPr kumimoji="1" lang="ja-JP" altLang="en-US" sz="1000" b="1">
            <a:solidFill>
              <a:srgbClr val="000080"/>
            </a:solidFill>
            <a:latin typeface="ＭＳ Ｐゴシック"/>
          </a:endParaRPr>
        </a:p>
      </xdr:txBody>
    </xdr:sp>
    <xdr:clientData/>
  </xdr:oneCellAnchor>
  <xdr:twoCellAnchor>
    <xdr:from>
      <xdr:col>6</xdr:col>
      <xdr:colOff>460375</xdr:colOff>
      <xdr:row>78</xdr:row>
      <xdr:rowOff>48340</xdr:rowOff>
    </xdr:from>
    <xdr:to>
      <xdr:col>6</xdr:col>
      <xdr:colOff>561975</xdr:colOff>
      <xdr:row>78</xdr:row>
      <xdr:rowOff>149940</xdr:rowOff>
    </xdr:to>
    <xdr:sp macro="" textlink="">
      <xdr:nvSpPr>
        <xdr:cNvPr id="182" name="フローチャート : 判断 181"/>
        <xdr:cNvSpPr/>
      </xdr:nvSpPr>
      <xdr:spPr>
        <a:xfrm>
          <a:off x="4584700" y="1342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82632</xdr:rowOff>
    </xdr:from>
    <xdr:to>
      <xdr:col>5</xdr:col>
      <xdr:colOff>358775</xdr:colOff>
      <xdr:row>78</xdr:row>
      <xdr:rowOff>112088</xdr:rowOff>
    </xdr:to>
    <xdr:cxnSp macro="">
      <xdr:nvCxnSpPr>
        <xdr:cNvPr id="183" name="直線コネクタ 182"/>
        <xdr:cNvCxnSpPr/>
      </xdr:nvCxnSpPr>
      <xdr:spPr>
        <a:xfrm>
          <a:off x="2908300" y="13455732"/>
          <a:ext cx="889000" cy="2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9821</xdr:rowOff>
    </xdr:from>
    <xdr:to>
      <xdr:col>5</xdr:col>
      <xdr:colOff>409575</xdr:colOff>
      <xdr:row>78</xdr:row>
      <xdr:rowOff>111421</xdr:rowOff>
    </xdr:to>
    <xdr:sp macro="" textlink="">
      <xdr:nvSpPr>
        <xdr:cNvPr id="184" name="フローチャート : 判断 183"/>
        <xdr:cNvSpPr/>
      </xdr:nvSpPr>
      <xdr:spPr>
        <a:xfrm>
          <a:off x="3746500" y="1338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127948</xdr:rowOff>
    </xdr:from>
    <xdr:ext cx="599010" cy="259045"/>
    <xdr:sp macro="" textlink="">
      <xdr:nvSpPr>
        <xdr:cNvPr id="185" name="テキスト ボックス 184"/>
        <xdr:cNvSpPr txBox="1"/>
      </xdr:nvSpPr>
      <xdr:spPr>
        <a:xfrm>
          <a:off x="3497794" y="13158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263,022</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82632</xdr:rowOff>
    </xdr:from>
    <xdr:to>
      <xdr:col>4</xdr:col>
      <xdr:colOff>155575</xdr:colOff>
      <xdr:row>78</xdr:row>
      <xdr:rowOff>128746</xdr:rowOff>
    </xdr:to>
    <xdr:cxnSp macro="">
      <xdr:nvCxnSpPr>
        <xdr:cNvPr id="186" name="直線コネクタ 185"/>
        <xdr:cNvCxnSpPr/>
      </xdr:nvCxnSpPr>
      <xdr:spPr>
        <a:xfrm flipV="1">
          <a:off x="2019300" y="13455732"/>
          <a:ext cx="889000" cy="46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73335</xdr:rowOff>
    </xdr:from>
    <xdr:to>
      <xdr:col>4</xdr:col>
      <xdr:colOff>206375</xdr:colOff>
      <xdr:row>79</xdr:row>
      <xdr:rowOff>3485</xdr:rowOff>
    </xdr:to>
    <xdr:sp macro="" textlink="">
      <xdr:nvSpPr>
        <xdr:cNvPr id="187" name="フローチャート : 判断 186"/>
        <xdr:cNvSpPr/>
      </xdr:nvSpPr>
      <xdr:spPr>
        <a:xfrm>
          <a:off x="2857500" y="13446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166062</xdr:rowOff>
    </xdr:from>
    <xdr:ext cx="599010" cy="259045"/>
    <xdr:sp macro="" textlink="">
      <xdr:nvSpPr>
        <xdr:cNvPr id="188" name="テキスト ボックス 187"/>
        <xdr:cNvSpPr txBox="1"/>
      </xdr:nvSpPr>
      <xdr:spPr>
        <a:xfrm>
          <a:off x="2608794" y="13539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196,341</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110905</xdr:rowOff>
    </xdr:from>
    <xdr:to>
      <xdr:col>2</xdr:col>
      <xdr:colOff>638175</xdr:colOff>
      <xdr:row>78</xdr:row>
      <xdr:rowOff>128746</xdr:rowOff>
    </xdr:to>
    <xdr:cxnSp macro="">
      <xdr:nvCxnSpPr>
        <xdr:cNvPr id="189" name="直線コネクタ 188"/>
        <xdr:cNvCxnSpPr/>
      </xdr:nvCxnSpPr>
      <xdr:spPr>
        <a:xfrm>
          <a:off x="1130300" y="13484005"/>
          <a:ext cx="889000" cy="17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80890</xdr:rowOff>
    </xdr:from>
    <xdr:to>
      <xdr:col>3</xdr:col>
      <xdr:colOff>3175</xdr:colOff>
      <xdr:row>79</xdr:row>
      <xdr:rowOff>11040</xdr:rowOff>
    </xdr:to>
    <xdr:sp macro="" textlink="">
      <xdr:nvSpPr>
        <xdr:cNvPr id="190" name="フローチャート : 判断 189"/>
        <xdr:cNvSpPr/>
      </xdr:nvSpPr>
      <xdr:spPr>
        <a:xfrm>
          <a:off x="1968500" y="1345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79</xdr:row>
      <xdr:rowOff>2167</xdr:rowOff>
    </xdr:from>
    <xdr:ext cx="599010" cy="259045"/>
    <xdr:sp macro="" textlink="">
      <xdr:nvSpPr>
        <xdr:cNvPr id="191" name="テキスト ボックス 190"/>
        <xdr:cNvSpPr txBox="1"/>
      </xdr:nvSpPr>
      <xdr:spPr>
        <a:xfrm>
          <a:off x="1719794" y="13546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188,410</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73208</xdr:rowOff>
    </xdr:from>
    <xdr:to>
      <xdr:col>1</xdr:col>
      <xdr:colOff>485775</xdr:colOff>
      <xdr:row>79</xdr:row>
      <xdr:rowOff>3358</xdr:rowOff>
    </xdr:to>
    <xdr:sp macro="" textlink="">
      <xdr:nvSpPr>
        <xdr:cNvPr id="192" name="フローチャート : 判断 191"/>
        <xdr:cNvSpPr/>
      </xdr:nvSpPr>
      <xdr:spPr>
        <a:xfrm>
          <a:off x="1079500" y="13446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165935</xdr:rowOff>
    </xdr:from>
    <xdr:ext cx="599010" cy="259045"/>
    <xdr:sp macro="" textlink="">
      <xdr:nvSpPr>
        <xdr:cNvPr id="193" name="テキスト ボックス 192"/>
        <xdr:cNvSpPr txBox="1"/>
      </xdr:nvSpPr>
      <xdr:spPr>
        <a:xfrm>
          <a:off x="830794" y="13539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196,475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41080</xdr:rowOff>
    </xdr:from>
    <xdr:to>
      <xdr:col>6</xdr:col>
      <xdr:colOff>561975</xdr:colOff>
      <xdr:row>78</xdr:row>
      <xdr:rowOff>142680</xdr:rowOff>
    </xdr:to>
    <xdr:sp macro="" textlink="">
      <xdr:nvSpPr>
        <xdr:cNvPr id="199" name="円/楕円 198"/>
        <xdr:cNvSpPr/>
      </xdr:nvSpPr>
      <xdr:spPr>
        <a:xfrm>
          <a:off x="4584700" y="1341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457</xdr:rowOff>
    </xdr:from>
    <xdr:ext cx="599010" cy="259045"/>
    <xdr:sp macro="" textlink="">
      <xdr:nvSpPr>
        <xdr:cNvPr id="200" name="民生費該当値テキスト"/>
        <xdr:cNvSpPr txBox="1"/>
      </xdr:nvSpPr>
      <xdr:spPr>
        <a:xfrm>
          <a:off x="4686300" y="13202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230,205</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61288</xdr:rowOff>
    </xdr:from>
    <xdr:to>
      <xdr:col>5</xdr:col>
      <xdr:colOff>409575</xdr:colOff>
      <xdr:row>78</xdr:row>
      <xdr:rowOff>162888</xdr:rowOff>
    </xdr:to>
    <xdr:sp macro="" textlink="">
      <xdr:nvSpPr>
        <xdr:cNvPr id="201" name="円/楕円 200"/>
        <xdr:cNvSpPr/>
      </xdr:nvSpPr>
      <xdr:spPr>
        <a:xfrm>
          <a:off x="3746500" y="13434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154015</xdr:rowOff>
    </xdr:from>
    <xdr:ext cx="599010" cy="259045"/>
    <xdr:sp macro="" textlink="">
      <xdr:nvSpPr>
        <xdr:cNvPr id="202" name="テキスト ボックス 201"/>
        <xdr:cNvSpPr txBox="1"/>
      </xdr:nvSpPr>
      <xdr:spPr>
        <a:xfrm>
          <a:off x="3497794" y="13527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208,989</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31832</xdr:rowOff>
    </xdr:from>
    <xdr:to>
      <xdr:col>4</xdr:col>
      <xdr:colOff>206375</xdr:colOff>
      <xdr:row>78</xdr:row>
      <xdr:rowOff>133432</xdr:rowOff>
    </xdr:to>
    <xdr:sp macro="" textlink="">
      <xdr:nvSpPr>
        <xdr:cNvPr id="203" name="円/楕円 202"/>
        <xdr:cNvSpPr/>
      </xdr:nvSpPr>
      <xdr:spPr>
        <a:xfrm>
          <a:off x="2857500" y="1340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149959</xdr:rowOff>
    </xdr:from>
    <xdr:ext cx="599010" cy="259045"/>
    <xdr:sp macro="" textlink="">
      <xdr:nvSpPr>
        <xdr:cNvPr id="204" name="テキスト ボックス 203"/>
        <xdr:cNvSpPr txBox="1"/>
      </xdr:nvSpPr>
      <xdr:spPr>
        <a:xfrm>
          <a:off x="2608794" y="13180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239,913</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77946</xdr:rowOff>
    </xdr:from>
    <xdr:to>
      <xdr:col>3</xdr:col>
      <xdr:colOff>3175</xdr:colOff>
      <xdr:row>79</xdr:row>
      <xdr:rowOff>8096</xdr:rowOff>
    </xdr:to>
    <xdr:sp macro="" textlink="">
      <xdr:nvSpPr>
        <xdr:cNvPr id="205" name="円/楕円 204"/>
        <xdr:cNvSpPr/>
      </xdr:nvSpPr>
      <xdr:spPr>
        <a:xfrm>
          <a:off x="1968500" y="13451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24623</xdr:rowOff>
    </xdr:from>
    <xdr:ext cx="599010" cy="259045"/>
    <xdr:sp macro="" textlink="">
      <xdr:nvSpPr>
        <xdr:cNvPr id="206" name="テキスト ボックス 205"/>
        <xdr:cNvSpPr txBox="1"/>
      </xdr:nvSpPr>
      <xdr:spPr>
        <a:xfrm>
          <a:off x="1719794" y="13226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191,500</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60105</xdr:rowOff>
    </xdr:from>
    <xdr:to>
      <xdr:col>1</xdr:col>
      <xdr:colOff>485775</xdr:colOff>
      <xdr:row>78</xdr:row>
      <xdr:rowOff>161705</xdr:rowOff>
    </xdr:to>
    <xdr:sp macro="" textlink="">
      <xdr:nvSpPr>
        <xdr:cNvPr id="207" name="円/楕円 206"/>
        <xdr:cNvSpPr/>
      </xdr:nvSpPr>
      <xdr:spPr>
        <a:xfrm>
          <a:off x="1079500" y="1343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6782</xdr:rowOff>
    </xdr:from>
    <xdr:ext cx="599010" cy="259045"/>
    <xdr:sp macro="" textlink="">
      <xdr:nvSpPr>
        <xdr:cNvPr id="208" name="テキスト ボックス 207"/>
        <xdr:cNvSpPr txBox="1"/>
      </xdr:nvSpPr>
      <xdr:spPr>
        <a:xfrm>
          <a:off x="830794" y="13208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210,231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24/64</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42,720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20" name="テキスト ボックス 219"/>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2" name="テキスト ボックス 221"/>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156336</xdr:rowOff>
    </xdr:from>
    <xdr:to>
      <xdr:col>6</xdr:col>
      <xdr:colOff>510540</xdr:colOff>
      <xdr:row>98</xdr:row>
      <xdr:rowOff>169901</xdr:rowOff>
    </xdr:to>
    <xdr:cxnSp macro="">
      <xdr:nvCxnSpPr>
        <xdr:cNvPr id="232" name="直線コネクタ 231"/>
        <xdr:cNvCxnSpPr/>
      </xdr:nvCxnSpPr>
      <xdr:spPr>
        <a:xfrm flipV="1">
          <a:off x="4633595" y="15758286"/>
          <a:ext cx="1270" cy="1213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2278</xdr:rowOff>
    </xdr:from>
    <xdr:ext cx="534377" cy="259045"/>
    <xdr:sp macro="" textlink="">
      <xdr:nvSpPr>
        <xdr:cNvPr id="233" name="衛生費最小値テキスト"/>
        <xdr:cNvSpPr txBox="1"/>
      </xdr:nvSpPr>
      <xdr:spPr>
        <a:xfrm>
          <a:off x="4686300" y="16975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24,146</a:t>
          </a:r>
          <a:endParaRPr kumimoji="1" lang="ja-JP" altLang="en-US" sz="1000" b="1">
            <a:latin typeface="ＭＳ Ｐゴシック"/>
          </a:endParaRPr>
        </a:p>
      </xdr:txBody>
    </xdr:sp>
    <xdr:clientData/>
  </xdr:oneCellAnchor>
  <xdr:twoCellAnchor>
    <xdr:from>
      <xdr:col>6</xdr:col>
      <xdr:colOff>422275</xdr:colOff>
      <xdr:row>98</xdr:row>
      <xdr:rowOff>169901</xdr:rowOff>
    </xdr:from>
    <xdr:to>
      <xdr:col>6</xdr:col>
      <xdr:colOff>600075</xdr:colOff>
      <xdr:row>98</xdr:row>
      <xdr:rowOff>169901</xdr:rowOff>
    </xdr:to>
    <xdr:cxnSp macro="">
      <xdr:nvCxnSpPr>
        <xdr:cNvPr id="234" name="直線コネクタ 233"/>
        <xdr:cNvCxnSpPr/>
      </xdr:nvCxnSpPr>
      <xdr:spPr>
        <a:xfrm>
          <a:off x="4546600" y="1697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103013</xdr:rowOff>
    </xdr:from>
    <xdr:ext cx="599010" cy="259045"/>
    <xdr:sp macro="" textlink="">
      <xdr:nvSpPr>
        <xdr:cNvPr id="235" name="衛生費最大値テキスト"/>
        <xdr:cNvSpPr txBox="1"/>
      </xdr:nvSpPr>
      <xdr:spPr>
        <a:xfrm>
          <a:off x="4686300" y="15533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661,267</a:t>
          </a:r>
          <a:endParaRPr kumimoji="1" lang="ja-JP" altLang="en-US" sz="1000" b="1">
            <a:latin typeface="ＭＳ Ｐゴシック"/>
          </a:endParaRPr>
        </a:p>
      </xdr:txBody>
    </xdr:sp>
    <xdr:clientData/>
  </xdr:oneCellAnchor>
  <xdr:twoCellAnchor>
    <xdr:from>
      <xdr:col>6</xdr:col>
      <xdr:colOff>422275</xdr:colOff>
      <xdr:row>91</xdr:row>
      <xdr:rowOff>156336</xdr:rowOff>
    </xdr:from>
    <xdr:to>
      <xdr:col>6</xdr:col>
      <xdr:colOff>600075</xdr:colOff>
      <xdr:row>91</xdr:row>
      <xdr:rowOff>156336</xdr:rowOff>
    </xdr:to>
    <xdr:cxnSp macro="">
      <xdr:nvCxnSpPr>
        <xdr:cNvPr id="236" name="直線コネクタ 235"/>
        <xdr:cNvCxnSpPr/>
      </xdr:nvCxnSpPr>
      <xdr:spPr>
        <a:xfrm>
          <a:off x="4546600" y="15758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38416</xdr:rowOff>
    </xdr:from>
    <xdr:to>
      <xdr:col>6</xdr:col>
      <xdr:colOff>511175</xdr:colOff>
      <xdr:row>97</xdr:row>
      <xdr:rowOff>37791</xdr:rowOff>
    </xdr:to>
    <xdr:cxnSp macro="">
      <xdr:nvCxnSpPr>
        <xdr:cNvPr id="237" name="直線コネクタ 236"/>
        <xdr:cNvCxnSpPr/>
      </xdr:nvCxnSpPr>
      <xdr:spPr>
        <a:xfrm>
          <a:off x="3797300" y="16497616"/>
          <a:ext cx="838200" cy="170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40212</xdr:rowOff>
    </xdr:from>
    <xdr:ext cx="599010" cy="259045"/>
    <xdr:sp macro="" textlink="">
      <xdr:nvSpPr>
        <xdr:cNvPr id="238" name="衛生費平均値テキスト"/>
        <xdr:cNvSpPr txBox="1"/>
      </xdr:nvSpPr>
      <xdr:spPr>
        <a:xfrm>
          <a:off x="4686300" y="166708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144,233</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61785</xdr:rowOff>
    </xdr:from>
    <xdr:to>
      <xdr:col>6</xdr:col>
      <xdr:colOff>561975</xdr:colOff>
      <xdr:row>97</xdr:row>
      <xdr:rowOff>163385</xdr:rowOff>
    </xdr:to>
    <xdr:sp macro="" textlink="">
      <xdr:nvSpPr>
        <xdr:cNvPr id="239" name="フローチャート : 判断 238"/>
        <xdr:cNvSpPr/>
      </xdr:nvSpPr>
      <xdr:spPr>
        <a:xfrm>
          <a:off x="4584700" y="1669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38416</xdr:rowOff>
    </xdr:from>
    <xdr:to>
      <xdr:col>5</xdr:col>
      <xdr:colOff>358775</xdr:colOff>
      <xdr:row>97</xdr:row>
      <xdr:rowOff>147743</xdr:rowOff>
    </xdr:to>
    <xdr:cxnSp macro="">
      <xdr:nvCxnSpPr>
        <xdr:cNvPr id="240" name="直線コネクタ 239"/>
        <xdr:cNvCxnSpPr/>
      </xdr:nvCxnSpPr>
      <xdr:spPr>
        <a:xfrm flipV="1">
          <a:off x="2908300" y="16497616"/>
          <a:ext cx="889000" cy="28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87965</xdr:rowOff>
    </xdr:from>
    <xdr:to>
      <xdr:col>5</xdr:col>
      <xdr:colOff>409575</xdr:colOff>
      <xdr:row>98</xdr:row>
      <xdr:rowOff>18115</xdr:rowOff>
    </xdr:to>
    <xdr:sp macro="" textlink="">
      <xdr:nvSpPr>
        <xdr:cNvPr id="241" name="フローチャート : 判断 240"/>
        <xdr:cNvSpPr/>
      </xdr:nvSpPr>
      <xdr:spPr>
        <a:xfrm>
          <a:off x="3746500" y="1671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98</xdr:row>
      <xdr:rowOff>9242</xdr:rowOff>
    </xdr:from>
    <xdr:ext cx="599010" cy="259045"/>
    <xdr:sp macro="" textlink="">
      <xdr:nvSpPr>
        <xdr:cNvPr id="242" name="テキスト ボックス 241"/>
        <xdr:cNvSpPr txBox="1"/>
      </xdr:nvSpPr>
      <xdr:spPr>
        <a:xfrm>
          <a:off x="3497794" y="16811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130,491</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147743</xdr:rowOff>
    </xdr:from>
    <xdr:to>
      <xdr:col>4</xdr:col>
      <xdr:colOff>155575</xdr:colOff>
      <xdr:row>98</xdr:row>
      <xdr:rowOff>2711</xdr:rowOff>
    </xdr:to>
    <xdr:cxnSp macro="">
      <xdr:nvCxnSpPr>
        <xdr:cNvPr id="243" name="直線コネクタ 242"/>
        <xdr:cNvCxnSpPr/>
      </xdr:nvCxnSpPr>
      <xdr:spPr>
        <a:xfrm flipV="1">
          <a:off x="2019300" y="16778393"/>
          <a:ext cx="889000" cy="26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102631</xdr:rowOff>
    </xdr:from>
    <xdr:to>
      <xdr:col>4</xdr:col>
      <xdr:colOff>206375</xdr:colOff>
      <xdr:row>98</xdr:row>
      <xdr:rowOff>32781</xdr:rowOff>
    </xdr:to>
    <xdr:sp macro="" textlink="">
      <xdr:nvSpPr>
        <xdr:cNvPr id="244" name="フローチャート : 判断 243"/>
        <xdr:cNvSpPr/>
      </xdr:nvSpPr>
      <xdr:spPr>
        <a:xfrm>
          <a:off x="2857500" y="16733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98</xdr:row>
      <xdr:rowOff>23908</xdr:rowOff>
    </xdr:from>
    <xdr:ext cx="599010" cy="259045"/>
    <xdr:sp macro="" textlink="">
      <xdr:nvSpPr>
        <xdr:cNvPr id="245" name="テキスト ボックス 244"/>
        <xdr:cNvSpPr txBox="1"/>
      </xdr:nvSpPr>
      <xdr:spPr>
        <a:xfrm>
          <a:off x="2608794" y="16826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122,792</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166636</xdr:rowOff>
    </xdr:from>
    <xdr:to>
      <xdr:col>2</xdr:col>
      <xdr:colOff>638175</xdr:colOff>
      <xdr:row>98</xdr:row>
      <xdr:rowOff>2711</xdr:rowOff>
    </xdr:to>
    <xdr:cxnSp macro="">
      <xdr:nvCxnSpPr>
        <xdr:cNvPr id="246" name="直線コネクタ 245"/>
        <xdr:cNvCxnSpPr/>
      </xdr:nvCxnSpPr>
      <xdr:spPr>
        <a:xfrm>
          <a:off x="1130300" y="16797286"/>
          <a:ext cx="889000" cy="7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124154</xdr:rowOff>
    </xdr:from>
    <xdr:to>
      <xdr:col>3</xdr:col>
      <xdr:colOff>3175</xdr:colOff>
      <xdr:row>98</xdr:row>
      <xdr:rowOff>54304</xdr:rowOff>
    </xdr:to>
    <xdr:sp macro="" textlink="">
      <xdr:nvSpPr>
        <xdr:cNvPr id="247" name="フローチャート : 判断 246"/>
        <xdr:cNvSpPr/>
      </xdr:nvSpPr>
      <xdr:spPr>
        <a:xfrm>
          <a:off x="1968500" y="1675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98</xdr:row>
      <xdr:rowOff>45431</xdr:rowOff>
    </xdr:from>
    <xdr:ext cx="599010" cy="259045"/>
    <xdr:sp macro="" textlink="">
      <xdr:nvSpPr>
        <xdr:cNvPr id="248" name="テキスト ボックス 247"/>
        <xdr:cNvSpPr txBox="1"/>
      </xdr:nvSpPr>
      <xdr:spPr>
        <a:xfrm>
          <a:off x="1719794" y="16847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111,494</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127481</xdr:rowOff>
    </xdr:from>
    <xdr:to>
      <xdr:col>1</xdr:col>
      <xdr:colOff>485775</xdr:colOff>
      <xdr:row>98</xdr:row>
      <xdr:rowOff>57631</xdr:rowOff>
    </xdr:to>
    <xdr:sp macro="" textlink="">
      <xdr:nvSpPr>
        <xdr:cNvPr id="249" name="フローチャート : 判断 248"/>
        <xdr:cNvSpPr/>
      </xdr:nvSpPr>
      <xdr:spPr>
        <a:xfrm>
          <a:off x="1079500" y="1675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98</xdr:row>
      <xdr:rowOff>48758</xdr:rowOff>
    </xdr:from>
    <xdr:ext cx="599010" cy="259045"/>
    <xdr:sp macro="" textlink="">
      <xdr:nvSpPr>
        <xdr:cNvPr id="250" name="テキスト ボックス 249"/>
        <xdr:cNvSpPr txBox="1"/>
      </xdr:nvSpPr>
      <xdr:spPr>
        <a:xfrm>
          <a:off x="830794" y="16850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109,748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158441</xdr:rowOff>
    </xdr:from>
    <xdr:to>
      <xdr:col>6</xdr:col>
      <xdr:colOff>561975</xdr:colOff>
      <xdr:row>97</xdr:row>
      <xdr:rowOff>88591</xdr:rowOff>
    </xdr:to>
    <xdr:sp macro="" textlink="">
      <xdr:nvSpPr>
        <xdr:cNvPr id="256" name="円/楕円 255"/>
        <xdr:cNvSpPr/>
      </xdr:nvSpPr>
      <xdr:spPr>
        <a:xfrm>
          <a:off x="4584700" y="1661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9868</xdr:rowOff>
    </xdr:from>
    <xdr:ext cx="599010" cy="259045"/>
    <xdr:sp macro="" textlink="">
      <xdr:nvSpPr>
        <xdr:cNvPr id="257" name="衛生費該当値テキスト"/>
        <xdr:cNvSpPr txBox="1"/>
      </xdr:nvSpPr>
      <xdr:spPr>
        <a:xfrm>
          <a:off x="4686300" y="16469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183,495</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159066</xdr:rowOff>
    </xdr:from>
    <xdr:to>
      <xdr:col>5</xdr:col>
      <xdr:colOff>409575</xdr:colOff>
      <xdr:row>96</xdr:row>
      <xdr:rowOff>89216</xdr:rowOff>
    </xdr:to>
    <xdr:sp macro="" textlink="">
      <xdr:nvSpPr>
        <xdr:cNvPr id="258" name="円/楕円 257"/>
        <xdr:cNvSpPr/>
      </xdr:nvSpPr>
      <xdr:spPr>
        <a:xfrm>
          <a:off x="3746500" y="1644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94</xdr:row>
      <xdr:rowOff>105743</xdr:rowOff>
    </xdr:from>
    <xdr:ext cx="599010" cy="259045"/>
    <xdr:sp macro="" textlink="">
      <xdr:nvSpPr>
        <xdr:cNvPr id="259" name="テキスト ボックス 258"/>
        <xdr:cNvSpPr txBox="1"/>
      </xdr:nvSpPr>
      <xdr:spPr>
        <a:xfrm>
          <a:off x="3497794" y="16222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273,167</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96943</xdr:rowOff>
    </xdr:from>
    <xdr:to>
      <xdr:col>4</xdr:col>
      <xdr:colOff>206375</xdr:colOff>
      <xdr:row>98</xdr:row>
      <xdr:rowOff>27093</xdr:rowOff>
    </xdr:to>
    <xdr:sp macro="" textlink="">
      <xdr:nvSpPr>
        <xdr:cNvPr id="260" name="円/楕円 259"/>
        <xdr:cNvSpPr/>
      </xdr:nvSpPr>
      <xdr:spPr>
        <a:xfrm>
          <a:off x="2857500" y="16727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96</xdr:row>
      <xdr:rowOff>43620</xdr:rowOff>
    </xdr:from>
    <xdr:ext cx="599010" cy="259045"/>
    <xdr:sp macro="" textlink="">
      <xdr:nvSpPr>
        <xdr:cNvPr id="261" name="テキスト ボックス 260"/>
        <xdr:cNvSpPr txBox="1"/>
      </xdr:nvSpPr>
      <xdr:spPr>
        <a:xfrm>
          <a:off x="2608794" y="16502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125,778</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123361</xdr:rowOff>
    </xdr:from>
    <xdr:to>
      <xdr:col>3</xdr:col>
      <xdr:colOff>3175</xdr:colOff>
      <xdr:row>98</xdr:row>
      <xdr:rowOff>53511</xdr:rowOff>
    </xdr:to>
    <xdr:sp macro="" textlink="">
      <xdr:nvSpPr>
        <xdr:cNvPr id="262" name="円/楕円 261"/>
        <xdr:cNvSpPr/>
      </xdr:nvSpPr>
      <xdr:spPr>
        <a:xfrm>
          <a:off x="1968500" y="1675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96</xdr:row>
      <xdr:rowOff>70038</xdr:rowOff>
    </xdr:from>
    <xdr:ext cx="599010" cy="259045"/>
    <xdr:sp macro="" textlink="">
      <xdr:nvSpPr>
        <xdr:cNvPr id="263" name="テキスト ボックス 262"/>
        <xdr:cNvSpPr txBox="1"/>
      </xdr:nvSpPr>
      <xdr:spPr>
        <a:xfrm>
          <a:off x="1719794" y="16529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111,910</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115836</xdr:rowOff>
    </xdr:from>
    <xdr:to>
      <xdr:col>1</xdr:col>
      <xdr:colOff>485775</xdr:colOff>
      <xdr:row>98</xdr:row>
      <xdr:rowOff>45986</xdr:rowOff>
    </xdr:to>
    <xdr:sp macro="" textlink="">
      <xdr:nvSpPr>
        <xdr:cNvPr id="264" name="円/楕円 263"/>
        <xdr:cNvSpPr/>
      </xdr:nvSpPr>
      <xdr:spPr>
        <a:xfrm>
          <a:off x="1079500" y="16746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96</xdr:row>
      <xdr:rowOff>62513</xdr:rowOff>
    </xdr:from>
    <xdr:ext cx="599010" cy="259045"/>
    <xdr:sp macro="" textlink="">
      <xdr:nvSpPr>
        <xdr:cNvPr id="265" name="テキスト ボックス 264"/>
        <xdr:cNvSpPr txBox="1"/>
      </xdr:nvSpPr>
      <xdr:spPr>
        <a:xfrm>
          <a:off x="830794" y="16521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115,860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31/64</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9" name="テキスト ボックス 27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81" name="テキスト ボックス 28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3" name="テキスト ボックス 282"/>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21970</xdr:rowOff>
    </xdr:from>
    <xdr:ext cx="531299" cy="259045"/>
    <xdr:sp macro="" textlink="">
      <xdr:nvSpPr>
        <xdr:cNvPr id="285" name="テキスト ボックス 284"/>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25318</xdr:rowOff>
    </xdr:from>
    <xdr:to>
      <xdr:col>15</xdr:col>
      <xdr:colOff>180340</xdr:colOff>
      <xdr:row>39</xdr:row>
      <xdr:rowOff>98878</xdr:rowOff>
    </xdr:to>
    <xdr:cxnSp macro="">
      <xdr:nvCxnSpPr>
        <xdr:cNvPr id="291" name="直線コネクタ 290"/>
        <xdr:cNvCxnSpPr/>
      </xdr:nvCxnSpPr>
      <xdr:spPr>
        <a:xfrm flipV="1">
          <a:off x="10475595" y="5340268"/>
          <a:ext cx="1270" cy="1445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119444</xdr:rowOff>
    </xdr:from>
    <xdr:ext cx="249299" cy="259045"/>
    <xdr:sp macro="" textlink="">
      <xdr:nvSpPr>
        <xdr:cNvPr id="292" name="労働費最小値テキスト"/>
        <xdr:cNvSpPr txBox="1"/>
      </xdr:nvSpPr>
      <xdr:spPr>
        <a:xfrm>
          <a:off x="10528300" y="68059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93" name="直線コネクタ 292"/>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143445</xdr:rowOff>
    </xdr:from>
    <xdr:ext cx="534377" cy="259045"/>
    <xdr:sp macro="" textlink="">
      <xdr:nvSpPr>
        <xdr:cNvPr id="294" name="労働費最大値テキスト"/>
        <xdr:cNvSpPr txBox="1"/>
      </xdr:nvSpPr>
      <xdr:spPr>
        <a:xfrm>
          <a:off x="10528300" y="511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88,505</a:t>
          </a:r>
          <a:endParaRPr kumimoji="1" lang="ja-JP" altLang="en-US" sz="1000" b="1">
            <a:latin typeface="ＭＳ Ｐゴシック"/>
          </a:endParaRPr>
        </a:p>
      </xdr:txBody>
    </xdr:sp>
    <xdr:clientData/>
  </xdr:oneCellAnchor>
  <xdr:twoCellAnchor>
    <xdr:from>
      <xdr:col>15</xdr:col>
      <xdr:colOff>92075</xdr:colOff>
      <xdr:row>31</xdr:row>
      <xdr:rowOff>25318</xdr:rowOff>
    </xdr:from>
    <xdr:to>
      <xdr:col>15</xdr:col>
      <xdr:colOff>269875</xdr:colOff>
      <xdr:row>31</xdr:row>
      <xdr:rowOff>25318</xdr:rowOff>
    </xdr:to>
    <xdr:cxnSp macro="">
      <xdr:nvCxnSpPr>
        <xdr:cNvPr id="295" name="直線コネクタ 294"/>
        <xdr:cNvCxnSpPr/>
      </xdr:nvCxnSpPr>
      <xdr:spPr>
        <a:xfrm>
          <a:off x="10388600" y="5340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23784</xdr:rowOff>
    </xdr:from>
    <xdr:to>
      <xdr:col>15</xdr:col>
      <xdr:colOff>180975</xdr:colOff>
      <xdr:row>39</xdr:row>
      <xdr:rowOff>98291</xdr:rowOff>
    </xdr:to>
    <xdr:cxnSp macro="">
      <xdr:nvCxnSpPr>
        <xdr:cNvPr id="296" name="直線コネクタ 295"/>
        <xdr:cNvCxnSpPr/>
      </xdr:nvCxnSpPr>
      <xdr:spPr>
        <a:xfrm>
          <a:off x="9639300" y="6710334"/>
          <a:ext cx="838200" cy="74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36894</xdr:rowOff>
    </xdr:from>
    <xdr:ext cx="469744" cy="259045"/>
    <xdr:sp macro="" textlink="">
      <xdr:nvSpPr>
        <xdr:cNvPr id="297" name="労働費平均値テキスト"/>
        <xdr:cNvSpPr txBox="1"/>
      </xdr:nvSpPr>
      <xdr:spPr>
        <a:xfrm>
          <a:off x="10528300" y="65519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2,086</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14017</xdr:rowOff>
    </xdr:from>
    <xdr:to>
      <xdr:col>15</xdr:col>
      <xdr:colOff>231775</xdr:colOff>
      <xdr:row>39</xdr:row>
      <xdr:rowOff>115617</xdr:rowOff>
    </xdr:to>
    <xdr:sp macro="" textlink="">
      <xdr:nvSpPr>
        <xdr:cNvPr id="298" name="フローチャート : 判断 297"/>
        <xdr:cNvSpPr/>
      </xdr:nvSpPr>
      <xdr:spPr>
        <a:xfrm>
          <a:off x="10426700" y="6700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23784</xdr:rowOff>
    </xdr:from>
    <xdr:to>
      <xdr:col>14</xdr:col>
      <xdr:colOff>28575</xdr:colOff>
      <xdr:row>39</xdr:row>
      <xdr:rowOff>25220</xdr:rowOff>
    </xdr:to>
    <xdr:cxnSp macro="">
      <xdr:nvCxnSpPr>
        <xdr:cNvPr id="299" name="直線コネクタ 298"/>
        <xdr:cNvCxnSpPr/>
      </xdr:nvCxnSpPr>
      <xdr:spPr>
        <a:xfrm flipV="1">
          <a:off x="8750300" y="6710334"/>
          <a:ext cx="889000" cy="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165612</xdr:rowOff>
    </xdr:from>
    <xdr:to>
      <xdr:col>14</xdr:col>
      <xdr:colOff>79375</xdr:colOff>
      <xdr:row>39</xdr:row>
      <xdr:rowOff>95762</xdr:rowOff>
    </xdr:to>
    <xdr:sp macro="" textlink="">
      <xdr:nvSpPr>
        <xdr:cNvPr id="300" name="フローチャート : 判断 299"/>
        <xdr:cNvSpPr/>
      </xdr:nvSpPr>
      <xdr:spPr>
        <a:xfrm>
          <a:off x="9588500" y="668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39</xdr:row>
      <xdr:rowOff>86889</xdr:rowOff>
    </xdr:from>
    <xdr:ext cx="469744" cy="259045"/>
    <xdr:sp macro="" textlink="">
      <xdr:nvSpPr>
        <xdr:cNvPr id="301" name="テキスト ボックス 300"/>
        <xdr:cNvSpPr txBox="1"/>
      </xdr:nvSpPr>
      <xdr:spPr>
        <a:xfrm>
          <a:off x="9404427" y="6773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3,302</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7128</xdr:rowOff>
    </xdr:from>
    <xdr:to>
      <xdr:col>12</xdr:col>
      <xdr:colOff>511175</xdr:colOff>
      <xdr:row>39</xdr:row>
      <xdr:rowOff>25220</xdr:rowOff>
    </xdr:to>
    <xdr:cxnSp macro="">
      <xdr:nvCxnSpPr>
        <xdr:cNvPr id="302" name="直線コネクタ 301"/>
        <xdr:cNvCxnSpPr/>
      </xdr:nvCxnSpPr>
      <xdr:spPr>
        <a:xfrm>
          <a:off x="7861300" y="6693678"/>
          <a:ext cx="889000" cy="18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39</xdr:row>
      <xdr:rowOff>9527</xdr:rowOff>
    </xdr:from>
    <xdr:to>
      <xdr:col>12</xdr:col>
      <xdr:colOff>561975</xdr:colOff>
      <xdr:row>39</xdr:row>
      <xdr:rowOff>111127</xdr:rowOff>
    </xdr:to>
    <xdr:sp macro="" textlink="">
      <xdr:nvSpPr>
        <xdr:cNvPr id="303" name="フローチャート : 判断 302"/>
        <xdr:cNvSpPr/>
      </xdr:nvSpPr>
      <xdr:spPr>
        <a:xfrm>
          <a:off x="8699500" y="669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39</xdr:row>
      <xdr:rowOff>102254</xdr:rowOff>
    </xdr:from>
    <xdr:ext cx="469744" cy="259045"/>
    <xdr:sp macro="" textlink="">
      <xdr:nvSpPr>
        <xdr:cNvPr id="304" name="テキスト ボックス 303"/>
        <xdr:cNvSpPr txBox="1"/>
      </xdr:nvSpPr>
      <xdr:spPr>
        <a:xfrm>
          <a:off x="8515427" y="678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2,361</a:t>
          </a:r>
          <a:endParaRPr kumimoji="1" lang="ja-JP" altLang="en-US" sz="1000" b="1">
            <a:solidFill>
              <a:srgbClr val="000080"/>
            </a:solidFill>
            <a:latin typeface="ＭＳ Ｐゴシック"/>
          </a:endParaRPr>
        </a:p>
      </xdr:txBody>
    </xdr:sp>
    <xdr:clientData/>
  </xdr:oneCellAnchor>
  <xdr:twoCellAnchor>
    <xdr:from>
      <xdr:col>10</xdr:col>
      <xdr:colOff>104775</xdr:colOff>
      <xdr:row>39</xdr:row>
      <xdr:rowOff>7128</xdr:rowOff>
    </xdr:from>
    <xdr:to>
      <xdr:col>11</xdr:col>
      <xdr:colOff>307975</xdr:colOff>
      <xdr:row>39</xdr:row>
      <xdr:rowOff>98487</xdr:rowOff>
    </xdr:to>
    <xdr:cxnSp macro="">
      <xdr:nvCxnSpPr>
        <xdr:cNvPr id="305" name="直線コネクタ 304"/>
        <xdr:cNvCxnSpPr/>
      </xdr:nvCxnSpPr>
      <xdr:spPr>
        <a:xfrm flipV="1">
          <a:off x="6972300" y="6693678"/>
          <a:ext cx="889000" cy="91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161203</xdr:rowOff>
    </xdr:from>
    <xdr:to>
      <xdr:col>11</xdr:col>
      <xdr:colOff>358775</xdr:colOff>
      <xdr:row>39</xdr:row>
      <xdr:rowOff>91353</xdr:rowOff>
    </xdr:to>
    <xdr:sp macro="" textlink="">
      <xdr:nvSpPr>
        <xdr:cNvPr id="306" name="フローチャート : 判断 305"/>
        <xdr:cNvSpPr/>
      </xdr:nvSpPr>
      <xdr:spPr>
        <a:xfrm>
          <a:off x="7810500" y="6676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39</xdr:row>
      <xdr:rowOff>82480</xdr:rowOff>
    </xdr:from>
    <xdr:ext cx="469744" cy="259045"/>
    <xdr:sp macro="" textlink="">
      <xdr:nvSpPr>
        <xdr:cNvPr id="307" name="テキスト ボックス 306"/>
        <xdr:cNvSpPr txBox="1"/>
      </xdr:nvSpPr>
      <xdr:spPr>
        <a:xfrm>
          <a:off x="7626427" y="6769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3,572</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144074</xdr:rowOff>
    </xdr:from>
    <xdr:to>
      <xdr:col>10</xdr:col>
      <xdr:colOff>155575</xdr:colOff>
      <xdr:row>39</xdr:row>
      <xdr:rowOff>74224</xdr:rowOff>
    </xdr:to>
    <xdr:sp macro="" textlink="">
      <xdr:nvSpPr>
        <xdr:cNvPr id="308" name="フローチャート : 判断 307"/>
        <xdr:cNvSpPr/>
      </xdr:nvSpPr>
      <xdr:spPr>
        <a:xfrm>
          <a:off x="6921500" y="665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90751</xdr:rowOff>
    </xdr:from>
    <xdr:ext cx="469744" cy="259045"/>
    <xdr:sp macro="" textlink="">
      <xdr:nvSpPr>
        <xdr:cNvPr id="309" name="テキスト ボックス 308"/>
        <xdr:cNvSpPr txBox="1"/>
      </xdr:nvSpPr>
      <xdr:spPr>
        <a:xfrm>
          <a:off x="6737427" y="6434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39</xdr:row>
      <xdr:rowOff>47491</xdr:rowOff>
    </xdr:from>
    <xdr:to>
      <xdr:col>15</xdr:col>
      <xdr:colOff>231775</xdr:colOff>
      <xdr:row>39</xdr:row>
      <xdr:rowOff>149091</xdr:rowOff>
    </xdr:to>
    <xdr:sp macro="" textlink="">
      <xdr:nvSpPr>
        <xdr:cNvPr id="315" name="円/楕円 314"/>
        <xdr:cNvSpPr/>
      </xdr:nvSpPr>
      <xdr:spPr>
        <a:xfrm>
          <a:off x="10426700" y="6734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163894</xdr:rowOff>
    </xdr:from>
    <xdr:ext cx="313932" cy="259045"/>
    <xdr:sp macro="" textlink="">
      <xdr:nvSpPr>
        <xdr:cNvPr id="316" name="労働費該当値テキスト"/>
        <xdr:cNvSpPr txBox="1"/>
      </xdr:nvSpPr>
      <xdr:spPr>
        <a:xfrm>
          <a:off x="10528300" y="66789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144434</xdr:rowOff>
    </xdr:from>
    <xdr:to>
      <xdr:col>14</xdr:col>
      <xdr:colOff>79375</xdr:colOff>
      <xdr:row>39</xdr:row>
      <xdr:rowOff>74584</xdr:rowOff>
    </xdr:to>
    <xdr:sp macro="" textlink="">
      <xdr:nvSpPr>
        <xdr:cNvPr id="317" name="円/楕円 316"/>
        <xdr:cNvSpPr/>
      </xdr:nvSpPr>
      <xdr:spPr>
        <a:xfrm>
          <a:off x="9588500" y="6659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91110</xdr:rowOff>
    </xdr:from>
    <xdr:ext cx="469744" cy="259045"/>
    <xdr:sp macro="" textlink="">
      <xdr:nvSpPr>
        <xdr:cNvPr id="318" name="テキスト ボックス 317"/>
        <xdr:cNvSpPr txBox="1"/>
      </xdr:nvSpPr>
      <xdr:spPr>
        <a:xfrm>
          <a:off x="9404427" y="6434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4,599</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145870</xdr:rowOff>
    </xdr:from>
    <xdr:to>
      <xdr:col>12</xdr:col>
      <xdr:colOff>561975</xdr:colOff>
      <xdr:row>39</xdr:row>
      <xdr:rowOff>76020</xdr:rowOff>
    </xdr:to>
    <xdr:sp macro="" textlink="">
      <xdr:nvSpPr>
        <xdr:cNvPr id="319" name="円/楕円 318"/>
        <xdr:cNvSpPr/>
      </xdr:nvSpPr>
      <xdr:spPr>
        <a:xfrm>
          <a:off x="8699500" y="666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92548</xdr:rowOff>
    </xdr:from>
    <xdr:ext cx="469744" cy="259045"/>
    <xdr:sp macro="" textlink="">
      <xdr:nvSpPr>
        <xdr:cNvPr id="320" name="テキスト ボックス 319"/>
        <xdr:cNvSpPr txBox="1"/>
      </xdr:nvSpPr>
      <xdr:spPr>
        <a:xfrm>
          <a:off x="8515427" y="643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4,511</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127778</xdr:rowOff>
    </xdr:from>
    <xdr:to>
      <xdr:col>11</xdr:col>
      <xdr:colOff>358775</xdr:colOff>
      <xdr:row>39</xdr:row>
      <xdr:rowOff>57928</xdr:rowOff>
    </xdr:to>
    <xdr:sp macro="" textlink="">
      <xdr:nvSpPr>
        <xdr:cNvPr id="321" name="円/楕円 320"/>
        <xdr:cNvSpPr/>
      </xdr:nvSpPr>
      <xdr:spPr>
        <a:xfrm>
          <a:off x="7810500" y="6642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74455</xdr:rowOff>
    </xdr:from>
    <xdr:ext cx="469744" cy="259045"/>
    <xdr:sp macro="" textlink="">
      <xdr:nvSpPr>
        <xdr:cNvPr id="322" name="テキスト ボックス 321"/>
        <xdr:cNvSpPr txBox="1"/>
      </xdr:nvSpPr>
      <xdr:spPr>
        <a:xfrm>
          <a:off x="7626427" y="6418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5,619</a:t>
          </a:r>
          <a:endParaRPr kumimoji="1" lang="ja-JP" altLang="en-US" sz="1000" b="1">
            <a:solidFill>
              <a:srgbClr val="FF0000"/>
            </a:solidFill>
            <a:latin typeface="ＭＳ Ｐゴシック"/>
          </a:endParaRPr>
        </a:p>
      </xdr:txBody>
    </xdr:sp>
    <xdr:clientData/>
  </xdr:oneCellAnchor>
  <xdr:twoCellAnchor>
    <xdr:from>
      <xdr:col>10</xdr:col>
      <xdr:colOff>53975</xdr:colOff>
      <xdr:row>39</xdr:row>
      <xdr:rowOff>47687</xdr:rowOff>
    </xdr:from>
    <xdr:to>
      <xdr:col>10</xdr:col>
      <xdr:colOff>155575</xdr:colOff>
      <xdr:row>39</xdr:row>
      <xdr:rowOff>149287</xdr:rowOff>
    </xdr:to>
    <xdr:sp macro="" textlink="">
      <xdr:nvSpPr>
        <xdr:cNvPr id="323" name="円/楕円 322"/>
        <xdr:cNvSpPr/>
      </xdr:nvSpPr>
      <xdr:spPr>
        <a:xfrm>
          <a:off x="6921500" y="673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633608</xdr:colOff>
      <xdr:row>39</xdr:row>
      <xdr:rowOff>140414</xdr:rowOff>
    </xdr:from>
    <xdr:ext cx="313932" cy="259045"/>
    <xdr:sp macro="" textlink="">
      <xdr:nvSpPr>
        <xdr:cNvPr id="324" name="テキスト ボックス 323"/>
        <xdr:cNvSpPr txBox="1"/>
      </xdr:nvSpPr>
      <xdr:spPr>
        <a:xfrm>
          <a:off x="6815333" y="68269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28/64</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8" name="テキスト ボックス 33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40" name="テキスト ボックス 33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2" name="テキスト ボックス 34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6" name="テキスト ボックス 34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76704</xdr:rowOff>
    </xdr:from>
    <xdr:to>
      <xdr:col>15</xdr:col>
      <xdr:colOff>180340</xdr:colOff>
      <xdr:row>59</xdr:row>
      <xdr:rowOff>44135</xdr:rowOff>
    </xdr:to>
    <xdr:cxnSp macro="">
      <xdr:nvCxnSpPr>
        <xdr:cNvPr id="348" name="直線コネクタ 347"/>
        <xdr:cNvCxnSpPr/>
      </xdr:nvCxnSpPr>
      <xdr:spPr>
        <a:xfrm flipV="1">
          <a:off x="10475595" y="8649204"/>
          <a:ext cx="1270" cy="1510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47962</xdr:rowOff>
    </xdr:from>
    <xdr:ext cx="378565" cy="259045"/>
    <xdr:sp macro="" textlink="">
      <xdr:nvSpPr>
        <xdr:cNvPr id="349" name="農林水産業費最小値テキスト"/>
        <xdr:cNvSpPr txBox="1"/>
      </xdr:nvSpPr>
      <xdr:spPr>
        <a:xfrm>
          <a:off x="10528300" y="10163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a:t>
          </a:r>
          <a:endParaRPr kumimoji="1" lang="ja-JP" altLang="en-US" sz="1000" b="1">
            <a:latin typeface="ＭＳ Ｐゴシック"/>
          </a:endParaRPr>
        </a:p>
      </xdr:txBody>
    </xdr:sp>
    <xdr:clientData/>
  </xdr:oneCellAnchor>
  <xdr:twoCellAnchor>
    <xdr:from>
      <xdr:col>15</xdr:col>
      <xdr:colOff>92075</xdr:colOff>
      <xdr:row>59</xdr:row>
      <xdr:rowOff>44135</xdr:rowOff>
    </xdr:from>
    <xdr:to>
      <xdr:col>15</xdr:col>
      <xdr:colOff>269875</xdr:colOff>
      <xdr:row>59</xdr:row>
      <xdr:rowOff>44135</xdr:rowOff>
    </xdr:to>
    <xdr:cxnSp macro="">
      <xdr:nvCxnSpPr>
        <xdr:cNvPr id="350" name="直線コネクタ 349"/>
        <xdr:cNvCxnSpPr/>
      </xdr:nvCxnSpPr>
      <xdr:spPr>
        <a:xfrm>
          <a:off x="10388600" y="10159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23381</xdr:rowOff>
    </xdr:from>
    <xdr:ext cx="599010" cy="259045"/>
    <xdr:sp macro="" textlink="">
      <xdr:nvSpPr>
        <xdr:cNvPr id="351" name="農林水産業費最大値テキスト"/>
        <xdr:cNvSpPr txBox="1"/>
      </xdr:nvSpPr>
      <xdr:spPr>
        <a:xfrm>
          <a:off x="10528300" y="8424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793,069</a:t>
          </a:r>
          <a:endParaRPr kumimoji="1" lang="ja-JP" altLang="en-US" sz="1000" b="1">
            <a:latin typeface="ＭＳ Ｐゴシック"/>
          </a:endParaRPr>
        </a:p>
      </xdr:txBody>
    </xdr:sp>
    <xdr:clientData/>
  </xdr:oneCellAnchor>
  <xdr:twoCellAnchor>
    <xdr:from>
      <xdr:col>15</xdr:col>
      <xdr:colOff>92075</xdr:colOff>
      <xdr:row>50</xdr:row>
      <xdr:rowOff>76704</xdr:rowOff>
    </xdr:from>
    <xdr:to>
      <xdr:col>15</xdr:col>
      <xdr:colOff>269875</xdr:colOff>
      <xdr:row>50</xdr:row>
      <xdr:rowOff>76704</xdr:rowOff>
    </xdr:to>
    <xdr:cxnSp macro="">
      <xdr:nvCxnSpPr>
        <xdr:cNvPr id="352" name="直線コネクタ 351"/>
        <xdr:cNvCxnSpPr/>
      </xdr:nvCxnSpPr>
      <xdr:spPr>
        <a:xfrm>
          <a:off x="10388600" y="8649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158459</xdr:rowOff>
    </xdr:from>
    <xdr:to>
      <xdr:col>15</xdr:col>
      <xdr:colOff>180975</xdr:colOff>
      <xdr:row>58</xdr:row>
      <xdr:rowOff>16766</xdr:rowOff>
    </xdr:to>
    <xdr:cxnSp macro="">
      <xdr:nvCxnSpPr>
        <xdr:cNvPr id="353" name="直線コネクタ 352"/>
        <xdr:cNvCxnSpPr/>
      </xdr:nvCxnSpPr>
      <xdr:spPr>
        <a:xfrm flipV="1">
          <a:off x="9639300" y="9931109"/>
          <a:ext cx="838200" cy="29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133876</xdr:rowOff>
    </xdr:from>
    <xdr:ext cx="534377" cy="259045"/>
    <xdr:sp macro="" textlink="">
      <xdr:nvSpPr>
        <xdr:cNvPr id="354" name="農林水産業費平均値テキスト"/>
        <xdr:cNvSpPr txBox="1"/>
      </xdr:nvSpPr>
      <xdr:spPr>
        <a:xfrm>
          <a:off x="10528300" y="99065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95,066</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155449</xdr:rowOff>
    </xdr:from>
    <xdr:to>
      <xdr:col>15</xdr:col>
      <xdr:colOff>231775</xdr:colOff>
      <xdr:row>58</xdr:row>
      <xdr:rowOff>85599</xdr:rowOff>
    </xdr:to>
    <xdr:sp macro="" textlink="">
      <xdr:nvSpPr>
        <xdr:cNvPr id="355" name="フローチャート : 判断 354"/>
        <xdr:cNvSpPr/>
      </xdr:nvSpPr>
      <xdr:spPr>
        <a:xfrm>
          <a:off x="10426700" y="9928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16766</xdr:rowOff>
    </xdr:from>
    <xdr:to>
      <xdr:col>14</xdr:col>
      <xdr:colOff>28575</xdr:colOff>
      <xdr:row>58</xdr:row>
      <xdr:rowOff>19314</xdr:rowOff>
    </xdr:to>
    <xdr:cxnSp macro="">
      <xdr:nvCxnSpPr>
        <xdr:cNvPr id="356" name="直線コネクタ 355"/>
        <xdr:cNvCxnSpPr/>
      </xdr:nvCxnSpPr>
      <xdr:spPr>
        <a:xfrm flipV="1">
          <a:off x="8750300" y="9960866"/>
          <a:ext cx="889000" cy="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148098</xdr:rowOff>
    </xdr:from>
    <xdr:to>
      <xdr:col>14</xdr:col>
      <xdr:colOff>79375</xdr:colOff>
      <xdr:row>58</xdr:row>
      <xdr:rowOff>78248</xdr:rowOff>
    </xdr:to>
    <xdr:sp macro="" textlink="">
      <xdr:nvSpPr>
        <xdr:cNvPr id="357" name="フローチャート : 判断 356"/>
        <xdr:cNvSpPr/>
      </xdr:nvSpPr>
      <xdr:spPr>
        <a:xfrm>
          <a:off x="9588500" y="9920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69375</xdr:rowOff>
    </xdr:from>
    <xdr:ext cx="534377" cy="259045"/>
    <xdr:sp macro="" textlink="">
      <xdr:nvSpPr>
        <xdr:cNvPr id="358" name="テキスト ボックス 357"/>
        <xdr:cNvSpPr txBox="1"/>
      </xdr:nvSpPr>
      <xdr:spPr>
        <a:xfrm>
          <a:off x="9372111" y="10013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98,925</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19314</xdr:rowOff>
    </xdr:from>
    <xdr:to>
      <xdr:col>12</xdr:col>
      <xdr:colOff>511175</xdr:colOff>
      <xdr:row>58</xdr:row>
      <xdr:rowOff>53196</xdr:rowOff>
    </xdr:to>
    <xdr:cxnSp macro="">
      <xdr:nvCxnSpPr>
        <xdr:cNvPr id="359" name="直線コネクタ 358"/>
        <xdr:cNvCxnSpPr/>
      </xdr:nvCxnSpPr>
      <xdr:spPr>
        <a:xfrm flipV="1">
          <a:off x="7861300" y="9963414"/>
          <a:ext cx="889000" cy="33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144141</xdr:rowOff>
    </xdr:from>
    <xdr:to>
      <xdr:col>12</xdr:col>
      <xdr:colOff>561975</xdr:colOff>
      <xdr:row>58</xdr:row>
      <xdr:rowOff>74291</xdr:rowOff>
    </xdr:to>
    <xdr:sp macro="" textlink="">
      <xdr:nvSpPr>
        <xdr:cNvPr id="360" name="フローチャート : 判断 359"/>
        <xdr:cNvSpPr/>
      </xdr:nvSpPr>
      <xdr:spPr>
        <a:xfrm>
          <a:off x="8699500" y="991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58</xdr:row>
      <xdr:rowOff>65418</xdr:rowOff>
    </xdr:from>
    <xdr:ext cx="599010" cy="259045"/>
    <xdr:sp macro="" textlink="">
      <xdr:nvSpPr>
        <xdr:cNvPr id="361" name="テキスト ボックス 360"/>
        <xdr:cNvSpPr txBox="1"/>
      </xdr:nvSpPr>
      <xdr:spPr>
        <a:xfrm>
          <a:off x="8450794" y="10009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101,002</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53196</xdr:rowOff>
    </xdr:from>
    <xdr:to>
      <xdr:col>11</xdr:col>
      <xdr:colOff>307975</xdr:colOff>
      <xdr:row>58</xdr:row>
      <xdr:rowOff>73754</xdr:rowOff>
    </xdr:to>
    <xdr:cxnSp macro="">
      <xdr:nvCxnSpPr>
        <xdr:cNvPr id="362" name="直線コネクタ 361"/>
        <xdr:cNvCxnSpPr/>
      </xdr:nvCxnSpPr>
      <xdr:spPr>
        <a:xfrm flipV="1">
          <a:off x="6972300" y="9997296"/>
          <a:ext cx="889000" cy="2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155192</xdr:rowOff>
    </xdr:from>
    <xdr:to>
      <xdr:col>11</xdr:col>
      <xdr:colOff>358775</xdr:colOff>
      <xdr:row>58</xdr:row>
      <xdr:rowOff>85342</xdr:rowOff>
    </xdr:to>
    <xdr:sp macro="" textlink="">
      <xdr:nvSpPr>
        <xdr:cNvPr id="363" name="フローチャート : 判断 362"/>
        <xdr:cNvSpPr/>
      </xdr:nvSpPr>
      <xdr:spPr>
        <a:xfrm>
          <a:off x="7810500" y="992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101869</xdr:rowOff>
    </xdr:from>
    <xdr:ext cx="534377" cy="259045"/>
    <xdr:sp macro="" textlink="">
      <xdr:nvSpPr>
        <xdr:cNvPr id="364" name="テキスト ボックス 363"/>
        <xdr:cNvSpPr txBox="1"/>
      </xdr:nvSpPr>
      <xdr:spPr>
        <a:xfrm>
          <a:off x="7594111" y="970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95,201</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7789</xdr:rowOff>
    </xdr:from>
    <xdr:to>
      <xdr:col>10</xdr:col>
      <xdr:colOff>155575</xdr:colOff>
      <xdr:row>58</xdr:row>
      <xdr:rowOff>109389</xdr:rowOff>
    </xdr:to>
    <xdr:sp macro="" textlink="">
      <xdr:nvSpPr>
        <xdr:cNvPr id="365" name="フローチャート : 判断 364"/>
        <xdr:cNvSpPr/>
      </xdr:nvSpPr>
      <xdr:spPr>
        <a:xfrm>
          <a:off x="6921500" y="995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125916</xdr:rowOff>
    </xdr:from>
    <xdr:ext cx="534377" cy="259045"/>
    <xdr:sp macro="" textlink="">
      <xdr:nvSpPr>
        <xdr:cNvPr id="366" name="テキスト ボックス 365"/>
        <xdr:cNvSpPr txBox="1"/>
      </xdr:nvSpPr>
      <xdr:spPr>
        <a:xfrm>
          <a:off x="6705111" y="972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82,578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107659</xdr:rowOff>
    </xdr:from>
    <xdr:to>
      <xdr:col>15</xdr:col>
      <xdr:colOff>231775</xdr:colOff>
      <xdr:row>58</xdr:row>
      <xdr:rowOff>37809</xdr:rowOff>
    </xdr:to>
    <xdr:sp macro="" textlink="">
      <xdr:nvSpPr>
        <xdr:cNvPr id="372" name="円/楕円 371"/>
        <xdr:cNvSpPr/>
      </xdr:nvSpPr>
      <xdr:spPr>
        <a:xfrm>
          <a:off x="10426700" y="988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130536</xdr:rowOff>
    </xdr:from>
    <xdr:ext cx="599010" cy="259045"/>
    <xdr:sp macro="" textlink="">
      <xdr:nvSpPr>
        <xdr:cNvPr id="373" name="農林水産業費該当値テキスト"/>
        <xdr:cNvSpPr txBox="1"/>
      </xdr:nvSpPr>
      <xdr:spPr>
        <a:xfrm>
          <a:off x="10528300" y="9731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120,153</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137416</xdr:rowOff>
    </xdr:from>
    <xdr:to>
      <xdr:col>14</xdr:col>
      <xdr:colOff>79375</xdr:colOff>
      <xdr:row>58</xdr:row>
      <xdr:rowOff>67566</xdr:rowOff>
    </xdr:to>
    <xdr:sp macro="" textlink="">
      <xdr:nvSpPr>
        <xdr:cNvPr id="374" name="円/楕円 373"/>
        <xdr:cNvSpPr/>
      </xdr:nvSpPr>
      <xdr:spPr>
        <a:xfrm>
          <a:off x="9588500" y="9910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84093</xdr:rowOff>
    </xdr:from>
    <xdr:ext cx="599010" cy="259045"/>
    <xdr:sp macro="" textlink="">
      <xdr:nvSpPr>
        <xdr:cNvPr id="375" name="テキスト ボックス 374"/>
        <xdr:cNvSpPr txBox="1"/>
      </xdr:nvSpPr>
      <xdr:spPr>
        <a:xfrm>
          <a:off x="9339794" y="9685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104,532</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139964</xdr:rowOff>
    </xdr:from>
    <xdr:to>
      <xdr:col>12</xdr:col>
      <xdr:colOff>561975</xdr:colOff>
      <xdr:row>58</xdr:row>
      <xdr:rowOff>70114</xdr:rowOff>
    </xdr:to>
    <xdr:sp macro="" textlink="">
      <xdr:nvSpPr>
        <xdr:cNvPr id="376" name="円/楕円 375"/>
        <xdr:cNvSpPr/>
      </xdr:nvSpPr>
      <xdr:spPr>
        <a:xfrm>
          <a:off x="8699500" y="991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86641</xdr:rowOff>
    </xdr:from>
    <xdr:ext cx="599010" cy="259045"/>
    <xdr:sp macro="" textlink="">
      <xdr:nvSpPr>
        <xdr:cNvPr id="377" name="テキスト ボックス 376"/>
        <xdr:cNvSpPr txBox="1"/>
      </xdr:nvSpPr>
      <xdr:spPr>
        <a:xfrm>
          <a:off x="8450794" y="9687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103,195</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2396</xdr:rowOff>
    </xdr:from>
    <xdr:to>
      <xdr:col>11</xdr:col>
      <xdr:colOff>358775</xdr:colOff>
      <xdr:row>58</xdr:row>
      <xdr:rowOff>103996</xdr:rowOff>
    </xdr:to>
    <xdr:sp macro="" textlink="">
      <xdr:nvSpPr>
        <xdr:cNvPr id="378" name="円/楕円 377"/>
        <xdr:cNvSpPr/>
      </xdr:nvSpPr>
      <xdr:spPr>
        <a:xfrm>
          <a:off x="7810500" y="994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95123</xdr:rowOff>
    </xdr:from>
    <xdr:ext cx="534377" cy="259045"/>
    <xdr:sp macro="" textlink="">
      <xdr:nvSpPr>
        <xdr:cNvPr id="379" name="テキスト ボックス 378"/>
        <xdr:cNvSpPr txBox="1"/>
      </xdr:nvSpPr>
      <xdr:spPr>
        <a:xfrm>
          <a:off x="7594111" y="1003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85,409</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22954</xdr:rowOff>
    </xdr:from>
    <xdr:to>
      <xdr:col>10</xdr:col>
      <xdr:colOff>155575</xdr:colOff>
      <xdr:row>58</xdr:row>
      <xdr:rowOff>124554</xdr:rowOff>
    </xdr:to>
    <xdr:sp macro="" textlink="">
      <xdr:nvSpPr>
        <xdr:cNvPr id="380" name="円/楕円 379"/>
        <xdr:cNvSpPr/>
      </xdr:nvSpPr>
      <xdr:spPr>
        <a:xfrm>
          <a:off x="6921500" y="9967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115681</xdr:rowOff>
    </xdr:from>
    <xdr:ext cx="534377" cy="259045"/>
    <xdr:sp macro="" textlink="">
      <xdr:nvSpPr>
        <xdr:cNvPr id="381" name="テキスト ボックス 380"/>
        <xdr:cNvSpPr txBox="1"/>
      </xdr:nvSpPr>
      <xdr:spPr>
        <a:xfrm>
          <a:off x="6705111" y="1005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74,617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15/64</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5" name="テキスト ボックス 394"/>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7" name="テキスト ボックス 39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9" name="テキスト ボックス 398"/>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1" name="テキスト ボックス 40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3" name="テキスト ボックス 402"/>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65203</xdr:rowOff>
    </xdr:from>
    <xdr:to>
      <xdr:col>15</xdr:col>
      <xdr:colOff>180340</xdr:colOff>
      <xdr:row>79</xdr:row>
      <xdr:rowOff>42627</xdr:rowOff>
    </xdr:to>
    <xdr:cxnSp macro="">
      <xdr:nvCxnSpPr>
        <xdr:cNvPr id="405" name="直線コネクタ 404"/>
        <xdr:cNvCxnSpPr/>
      </xdr:nvCxnSpPr>
      <xdr:spPr>
        <a:xfrm flipV="1">
          <a:off x="10475595" y="12066703"/>
          <a:ext cx="1270" cy="1520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46454</xdr:rowOff>
    </xdr:from>
    <xdr:ext cx="378565" cy="259045"/>
    <xdr:sp macro="" textlink="">
      <xdr:nvSpPr>
        <xdr:cNvPr id="406" name="商工費最小値テキスト"/>
        <xdr:cNvSpPr txBox="1"/>
      </xdr:nvSpPr>
      <xdr:spPr>
        <a:xfrm>
          <a:off x="10528300" y="13591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957</a:t>
          </a:r>
          <a:endParaRPr kumimoji="1" lang="ja-JP" altLang="en-US" sz="1000" b="1">
            <a:latin typeface="ＭＳ Ｐゴシック"/>
          </a:endParaRPr>
        </a:p>
      </xdr:txBody>
    </xdr:sp>
    <xdr:clientData/>
  </xdr:oneCellAnchor>
  <xdr:twoCellAnchor>
    <xdr:from>
      <xdr:col>15</xdr:col>
      <xdr:colOff>92075</xdr:colOff>
      <xdr:row>79</xdr:row>
      <xdr:rowOff>42627</xdr:rowOff>
    </xdr:from>
    <xdr:to>
      <xdr:col>15</xdr:col>
      <xdr:colOff>269875</xdr:colOff>
      <xdr:row>79</xdr:row>
      <xdr:rowOff>42627</xdr:rowOff>
    </xdr:to>
    <xdr:cxnSp macro="">
      <xdr:nvCxnSpPr>
        <xdr:cNvPr id="407" name="直線コネクタ 406"/>
        <xdr:cNvCxnSpPr/>
      </xdr:nvCxnSpPr>
      <xdr:spPr>
        <a:xfrm>
          <a:off x="10388600" y="13587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11880</xdr:rowOff>
    </xdr:from>
    <xdr:ext cx="599010" cy="259045"/>
    <xdr:sp macro="" textlink="">
      <xdr:nvSpPr>
        <xdr:cNvPr id="408" name="商工費最大値テキスト"/>
        <xdr:cNvSpPr txBox="1"/>
      </xdr:nvSpPr>
      <xdr:spPr>
        <a:xfrm>
          <a:off x="10528300" y="11841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799,106</a:t>
          </a:r>
          <a:endParaRPr kumimoji="1" lang="ja-JP" altLang="en-US" sz="1000" b="1">
            <a:latin typeface="ＭＳ Ｐゴシック"/>
          </a:endParaRPr>
        </a:p>
      </xdr:txBody>
    </xdr:sp>
    <xdr:clientData/>
  </xdr:oneCellAnchor>
  <xdr:twoCellAnchor>
    <xdr:from>
      <xdr:col>15</xdr:col>
      <xdr:colOff>92075</xdr:colOff>
      <xdr:row>70</xdr:row>
      <xdr:rowOff>65203</xdr:rowOff>
    </xdr:from>
    <xdr:to>
      <xdr:col>15</xdr:col>
      <xdr:colOff>269875</xdr:colOff>
      <xdr:row>70</xdr:row>
      <xdr:rowOff>65203</xdr:rowOff>
    </xdr:to>
    <xdr:cxnSp macro="">
      <xdr:nvCxnSpPr>
        <xdr:cNvPr id="409" name="直線コネクタ 408"/>
        <xdr:cNvCxnSpPr/>
      </xdr:nvCxnSpPr>
      <xdr:spPr>
        <a:xfrm>
          <a:off x="10388600" y="12066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29248</xdr:rowOff>
    </xdr:from>
    <xdr:to>
      <xdr:col>15</xdr:col>
      <xdr:colOff>180975</xdr:colOff>
      <xdr:row>78</xdr:row>
      <xdr:rowOff>35247</xdr:rowOff>
    </xdr:to>
    <xdr:cxnSp macro="">
      <xdr:nvCxnSpPr>
        <xdr:cNvPr id="410" name="直線コネクタ 409"/>
        <xdr:cNvCxnSpPr/>
      </xdr:nvCxnSpPr>
      <xdr:spPr>
        <a:xfrm flipV="1">
          <a:off x="9639300" y="13230898"/>
          <a:ext cx="838200" cy="177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161127</xdr:rowOff>
    </xdr:from>
    <xdr:ext cx="534377" cy="259045"/>
    <xdr:sp macro="" textlink="">
      <xdr:nvSpPr>
        <xdr:cNvPr id="411" name="商工費平均値テキスト"/>
        <xdr:cNvSpPr txBox="1"/>
      </xdr:nvSpPr>
      <xdr:spPr>
        <a:xfrm>
          <a:off x="10528300" y="13362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80,761</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11250</xdr:rowOff>
    </xdr:from>
    <xdr:to>
      <xdr:col>15</xdr:col>
      <xdr:colOff>231775</xdr:colOff>
      <xdr:row>78</xdr:row>
      <xdr:rowOff>112850</xdr:rowOff>
    </xdr:to>
    <xdr:sp macro="" textlink="">
      <xdr:nvSpPr>
        <xdr:cNvPr id="412" name="フローチャート : 判断 411"/>
        <xdr:cNvSpPr/>
      </xdr:nvSpPr>
      <xdr:spPr>
        <a:xfrm>
          <a:off x="10426700" y="1338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136922</xdr:rowOff>
    </xdr:from>
    <xdr:to>
      <xdr:col>14</xdr:col>
      <xdr:colOff>28575</xdr:colOff>
      <xdr:row>78</xdr:row>
      <xdr:rowOff>35247</xdr:rowOff>
    </xdr:to>
    <xdr:cxnSp macro="">
      <xdr:nvCxnSpPr>
        <xdr:cNvPr id="413" name="直線コネクタ 412"/>
        <xdr:cNvCxnSpPr/>
      </xdr:nvCxnSpPr>
      <xdr:spPr>
        <a:xfrm>
          <a:off x="8750300" y="13338572"/>
          <a:ext cx="889000" cy="69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52888</xdr:rowOff>
    </xdr:from>
    <xdr:to>
      <xdr:col>14</xdr:col>
      <xdr:colOff>79375</xdr:colOff>
      <xdr:row>78</xdr:row>
      <xdr:rowOff>154488</xdr:rowOff>
    </xdr:to>
    <xdr:sp macro="" textlink="">
      <xdr:nvSpPr>
        <xdr:cNvPr id="414" name="フローチャート : 判断 413"/>
        <xdr:cNvSpPr/>
      </xdr:nvSpPr>
      <xdr:spPr>
        <a:xfrm>
          <a:off x="9588500" y="1342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145615</xdr:rowOff>
    </xdr:from>
    <xdr:ext cx="534377" cy="259045"/>
    <xdr:sp macro="" textlink="">
      <xdr:nvSpPr>
        <xdr:cNvPr id="415" name="テキスト ボックス 414"/>
        <xdr:cNvSpPr txBox="1"/>
      </xdr:nvSpPr>
      <xdr:spPr>
        <a:xfrm>
          <a:off x="9372111" y="1351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58,904</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136922</xdr:rowOff>
    </xdr:from>
    <xdr:to>
      <xdr:col>12</xdr:col>
      <xdr:colOff>511175</xdr:colOff>
      <xdr:row>77</xdr:row>
      <xdr:rowOff>147233</xdr:rowOff>
    </xdr:to>
    <xdr:cxnSp macro="">
      <xdr:nvCxnSpPr>
        <xdr:cNvPr id="416" name="直線コネクタ 415"/>
        <xdr:cNvCxnSpPr/>
      </xdr:nvCxnSpPr>
      <xdr:spPr>
        <a:xfrm flipV="1">
          <a:off x="7861300" y="13338572"/>
          <a:ext cx="889000" cy="10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78</xdr:row>
      <xdr:rowOff>59175</xdr:rowOff>
    </xdr:from>
    <xdr:to>
      <xdr:col>12</xdr:col>
      <xdr:colOff>561975</xdr:colOff>
      <xdr:row>78</xdr:row>
      <xdr:rowOff>160775</xdr:rowOff>
    </xdr:to>
    <xdr:sp macro="" textlink="">
      <xdr:nvSpPr>
        <xdr:cNvPr id="417" name="フローチャート : 判断 416"/>
        <xdr:cNvSpPr/>
      </xdr:nvSpPr>
      <xdr:spPr>
        <a:xfrm>
          <a:off x="8699500" y="13432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151902</xdr:rowOff>
    </xdr:from>
    <xdr:ext cx="534377" cy="259045"/>
    <xdr:sp macro="" textlink="">
      <xdr:nvSpPr>
        <xdr:cNvPr id="418" name="テキスト ボックス 417"/>
        <xdr:cNvSpPr txBox="1"/>
      </xdr:nvSpPr>
      <xdr:spPr>
        <a:xfrm>
          <a:off x="8483111" y="13525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55,604</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147233</xdr:rowOff>
    </xdr:from>
    <xdr:to>
      <xdr:col>11</xdr:col>
      <xdr:colOff>307975</xdr:colOff>
      <xdr:row>77</xdr:row>
      <xdr:rowOff>154181</xdr:rowOff>
    </xdr:to>
    <xdr:cxnSp macro="">
      <xdr:nvCxnSpPr>
        <xdr:cNvPr id="419" name="直線コネクタ 418"/>
        <xdr:cNvCxnSpPr/>
      </xdr:nvCxnSpPr>
      <xdr:spPr>
        <a:xfrm flipV="1">
          <a:off x="6972300" y="13348883"/>
          <a:ext cx="889000" cy="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64188</xdr:rowOff>
    </xdr:from>
    <xdr:to>
      <xdr:col>11</xdr:col>
      <xdr:colOff>358775</xdr:colOff>
      <xdr:row>78</xdr:row>
      <xdr:rowOff>165788</xdr:rowOff>
    </xdr:to>
    <xdr:sp macro="" textlink="">
      <xdr:nvSpPr>
        <xdr:cNvPr id="420" name="フローチャート : 判断 419"/>
        <xdr:cNvSpPr/>
      </xdr:nvSpPr>
      <xdr:spPr>
        <a:xfrm>
          <a:off x="7810500" y="13437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156915</xdr:rowOff>
    </xdr:from>
    <xdr:ext cx="534377" cy="259045"/>
    <xdr:sp macro="" textlink="">
      <xdr:nvSpPr>
        <xdr:cNvPr id="421" name="テキスト ボックス 420"/>
        <xdr:cNvSpPr txBox="1"/>
      </xdr:nvSpPr>
      <xdr:spPr>
        <a:xfrm>
          <a:off x="7594111" y="13530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52,972</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74954</xdr:rowOff>
    </xdr:from>
    <xdr:to>
      <xdr:col>10</xdr:col>
      <xdr:colOff>155575</xdr:colOff>
      <xdr:row>79</xdr:row>
      <xdr:rowOff>5104</xdr:rowOff>
    </xdr:to>
    <xdr:sp macro="" textlink="">
      <xdr:nvSpPr>
        <xdr:cNvPr id="422" name="フローチャート : 判断 421"/>
        <xdr:cNvSpPr/>
      </xdr:nvSpPr>
      <xdr:spPr>
        <a:xfrm>
          <a:off x="6921500" y="1344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78</xdr:row>
      <xdr:rowOff>167681</xdr:rowOff>
    </xdr:from>
    <xdr:ext cx="534377" cy="259045"/>
    <xdr:sp macro="" textlink="">
      <xdr:nvSpPr>
        <xdr:cNvPr id="423" name="テキスト ボックス 422"/>
        <xdr:cNvSpPr txBox="1"/>
      </xdr:nvSpPr>
      <xdr:spPr>
        <a:xfrm>
          <a:off x="6705111" y="13540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47,321</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76</xdr:row>
      <xdr:rowOff>149898</xdr:rowOff>
    </xdr:from>
    <xdr:to>
      <xdr:col>15</xdr:col>
      <xdr:colOff>231775</xdr:colOff>
      <xdr:row>77</xdr:row>
      <xdr:rowOff>80048</xdr:rowOff>
    </xdr:to>
    <xdr:sp macro="" textlink="">
      <xdr:nvSpPr>
        <xdr:cNvPr id="429" name="円/楕円 428"/>
        <xdr:cNvSpPr/>
      </xdr:nvSpPr>
      <xdr:spPr>
        <a:xfrm>
          <a:off x="10426700" y="13180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1325</xdr:rowOff>
    </xdr:from>
    <xdr:ext cx="599010" cy="259045"/>
    <xdr:sp macro="" textlink="">
      <xdr:nvSpPr>
        <xdr:cNvPr id="430" name="商工費該当値テキスト"/>
        <xdr:cNvSpPr txBox="1"/>
      </xdr:nvSpPr>
      <xdr:spPr>
        <a:xfrm>
          <a:off x="10528300" y="13031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187,980</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155897</xdr:rowOff>
    </xdr:from>
    <xdr:to>
      <xdr:col>14</xdr:col>
      <xdr:colOff>79375</xdr:colOff>
      <xdr:row>78</xdr:row>
      <xdr:rowOff>86047</xdr:rowOff>
    </xdr:to>
    <xdr:sp macro="" textlink="">
      <xdr:nvSpPr>
        <xdr:cNvPr id="431" name="円/楕円 430"/>
        <xdr:cNvSpPr/>
      </xdr:nvSpPr>
      <xdr:spPr>
        <a:xfrm>
          <a:off x="9588500" y="13357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102574</xdr:rowOff>
    </xdr:from>
    <xdr:ext cx="534377" cy="259045"/>
    <xdr:sp macro="" textlink="">
      <xdr:nvSpPr>
        <xdr:cNvPr id="432" name="テキスト ボックス 431"/>
        <xdr:cNvSpPr txBox="1"/>
      </xdr:nvSpPr>
      <xdr:spPr>
        <a:xfrm>
          <a:off x="9372111" y="1313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94,831</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86122</xdr:rowOff>
    </xdr:from>
    <xdr:to>
      <xdr:col>12</xdr:col>
      <xdr:colOff>561975</xdr:colOff>
      <xdr:row>78</xdr:row>
      <xdr:rowOff>16272</xdr:rowOff>
    </xdr:to>
    <xdr:sp macro="" textlink="">
      <xdr:nvSpPr>
        <xdr:cNvPr id="433" name="円/楕円 432"/>
        <xdr:cNvSpPr/>
      </xdr:nvSpPr>
      <xdr:spPr>
        <a:xfrm>
          <a:off x="8699500" y="1328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76</xdr:row>
      <xdr:rowOff>32799</xdr:rowOff>
    </xdr:from>
    <xdr:ext cx="599010" cy="259045"/>
    <xdr:sp macro="" textlink="">
      <xdr:nvSpPr>
        <xdr:cNvPr id="434" name="テキスト ボックス 433"/>
        <xdr:cNvSpPr txBox="1"/>
      </xdr:nvSpPr>
      <xdr:spPr>
        <a:xfrm>
          <a:off x="8450794" y="13062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131,458</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96433</xdr:rowOff>
    </xdr:from>
    <xdr:to>
      <xdr:col>11</xdr:col>
      <xdr:colOff>358775</xdr:colOff>
      <xdr:row>78</xdr:row>
      <xdr:rowOff>26583</xdr:rowOff>
    </xdr:to>
    <xdr:sp macro="" textlink="">
      <xdr:nvSpPr>
        <xdr:cNvPr id="435" name="円/楕円 434"/>
        <xdr:cNvSpPr/>
      </xdr:nvSpPr>
      <xdr:spPr>
        <a:xfrm>
          <a:off x="7810500" y="13298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76</xdr:row>
      <xdr:rowOff>43110</xdr:rowOff>
    </xdr:from>
    <xdr:ext cx="599010" cy="259045"/>
    <xdr:sp macro="" textlink="">
      <xdr:nvSpPr>
        <xdr:cNvPr id="436" name="テキスト ボックス 435"/>
        <xdr:cNvSpPr txBox="1"/>
      </xdr:nvSpPr>
      <xdr:spPr>
        <a:xfrm>
          <a:off x="7561794" y="13073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126,046</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103381</xdr:rowOff>
    </xdr:from>
    <xdr:to>
      <xdr:col>10</xdr:col>
      <xdr:colOff>155575</xdr:colOff>
      <xdr:row>78</xdr:row>
      <xdr:rowOff>33531</xdr:rowOff>
    </xdr:to>
    <xdr:sp macro="" textlink="">
      <xdr:nvSpPr>
        <xdr:cNvPr id="437" name="円/楕円 436"/>
        <xdr:cNvSpPr/>
      </xdr:nvSpPr>
      <xdr:spPr>
        <a:xfrm>
          <a:off x="6921500" y="13305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76</xdr:row>
      <xdr:rowOff>50058</xdr:rowOff>
    </xdr:from>
    <xdr:ext cx="599010" cy="259045"/>
    <xdr:sp macro="" textlink="">
      <xdr:nvSpPr>
        <xdr:cNvPr id="438" name="テキスト ボックス 437"/>
        <xdr:cNvSpPr txBox="1"/>
      </xdr:nvSpPr>
      <xdr:spPr>
        <a:xfrm>
          <a:off x="6672794" y="13080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122,398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25/64</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34,790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7" name="テキスト ボックス 44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8" name="直線コネクタ 44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9" name="直線コネクタ 44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50" name="テキスト ボックス 44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1" name="直線コネクタ 45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52" name="テキスト ボックス 451"/>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3" name="直線コネクタ 45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54" name="テキスト ボックス 453"/>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5" name="直線コネクタ 45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56" name="テキスト ボックス 455"/>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7" name="直線コネクタ 45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58" name="テキスト ボックス 457"/>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60" name="テキスト ボックス 45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132162</xdr:rowOff>
    </xdr:from>
    <xdr:to>
      <xdr:col>15</xdr:col>
      <xdr:colOff>180340</xdr:colOff>
      <xdr:row>99</xdr:row>
      <xdr:rowOff>21380</xdr:rowOff>
    </xdr:to>
    <xdr:cxnSp macro="">
      <xdr:nvCxnSpPr>
        <xdr:cNvPr id="462" name="直線コネクタ 461"/>
        <xdr:cNvCxnSpPr/>
      </xdr:nvCxnSpPr>
      <xdr:spPr>
        <a:xfrm flipV="1">
          <a:off x="10475595" y="15562662"/>
          <a:ext cx="1270" cy="1432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25207</xdr:rowOff>
    </xdr:from>
    <xdr:ext cx="534377" cy="259045"/>
    <xdr:sp macro="" textlink="">
      <xdr:nvSpPr>
        <xdr:cNvPr id="463" name="土木費最小値テキスト"/>
        <xdr:cNvSpPr txBox="1"/>
      </xdr:nvSpPr>
      <xdr:spPr>
        <a:xfrm>
          <a:off x="10528300" y="1699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30,276</a:t>
          </a:r>
          <a:endParaRPr kumimoji="1" lang="ja-JP" altLang="en-US" sz="1000" b="1">
            <a:latin typeface="ＭＳ Ｐゴシック"/>
          </a:endParaRPr>
        </a:p>
      </xdr:txBody>
    </xdr:sp>
    <xdr:clientData/>
  </xdr:oneCellAnchor>
  <xdr:twoCellAnchor>
    <xdr:from>
      <xdr:col>15</xdr:col>
      <xdr:colOff>92075</xdr:colOff>
      <xdr:row>99</xdr:row>
      <xdr:rowOff>21380</xdr:rowOff>
    </xdr:from>
    <xdr:to>
      <xdr:col>15</xdr:col>
      <xdr:colOff>269875</xdr:colOff>
      <xdr:row>99</xdr:row>
      <xdr:rowOff>21380</xdr:rowOff>
    </xdr:to>
    <xdr:cxnSp macro="">
      <xdr:nvCxnSpPr>
        <xdr:cNvPr id="464" name="直線コネクタ 463"/>
        <xdr:cNvCxnSpPr/>
      </xdr:nvCxnSpPr>
      <xdr:spPr>
        <a:xfrm>
          <a:off x="10388600" y="1699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78839</xdr:rowOff>
    </xdr:from>
    <xdr:ext cx="690189" cy="259045"/>
    <xdr:sp macro="" textlink="">
      <xdr:nvSpPr>
        <xdr:cNvPr id="465" name="土木費最大値テキスト"/>
        <xdr:cNvSpPr txBox="1"/>
      </xdr:nvSpPr>
      <xdr:spPr>
        <a:xfrm>
          <a:off x="10528300" y="153378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1,909,891</a:t>
          </a:r>
          <a:endParaRPr kumimoji="1" lang="ja-JP" altLang="en-US" sz="1000" b="1">
            <a:latin typeface="ＭＳ Ｐゴシック"/>
          </a:endParaRPr>
        </a:p>
      </xdr:txBody>
    </xdr:sp>
    <xdr:clientData/>
  </xdr:oneCellAnchor>
  <xdr:twoCellAnchor>
    <xdr:from>
      <xdr:col>15</xdr:col>
      <xdr:colOff>92075</xdr:colOff>
      <xdr:row>90</xdr:row>
      <xdr:rowOff>132162</xdr:rowOff>
    </xdr:from>
    <xdr:to>
      <xdr:col>15</xdr:col>
      <xdr:colOff>269875</xdr:colOff>
      <xdr:row>90</xdr:row>
      <xdr:rowOff>132162</xdr:rowOff>
    </xdr:to>
    <xdr:cxnSp macro="">
      <xdr:nvCxnSpPr>
        <xdr:cNvPr id="466" name="直線コネクタ 465"/>
        <xdr:cNvCxnSpPr/>
      </xdr:nvCxnSpPr>
      <xdr:spPr>
        <a:xfrm>
          <a:off x="10388600" y="15562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45962</xdr:rowOff>
    </xdr:from>
    <xdr:to>
      <xdr:col>15</xdr:col>
      <xdr:colOff>180975</xdr:colOff>
      <xdr:row>98</xdr:row>
      <xdr:rowOff>84854</xdr:rowOff>
    </xdr:to>
    <xdr:cxnSp macro="">
      <xdr:nvCxnSpPr>
        <xdr:cNvPr id="467" name="直線コネクタ 466"/>
        <xdr:cNvCxnSpPr/>
      </xdr:nvCxnSpPr>
      <xdr:spPr>
        <a:xfrm flipV="1">
          <a:off x="9639300" y="16848062"/>
          <a:ext cx="838200" cy="3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25650</xdr:rowOff>
    </xdr:from>
    <xdr:ext cx="599010" cy="259045"/>
    <xdr:sp macro="" textlink="">
      <xdr:nvSpPr>
        <xdr:cNvPr id="468" name="土木費平均値テキスト"/>
        <xdr:cNvSpPr txBox="1"/>
      </xdr:nvSpPr>
      <xdr:spPr>
        <a:xfrm>
          <a:off x="10528300" y="168277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154,693</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47223</xdr:rowOff>
    </xdr:from>
    <xdr:to>
      <xdr:col>15</xdr:col>
      <xdr:colOff>231775</xdr:colOff>
      <xdr:row>98</xdr:row>
      <xdr:rowOff>148823</xdr:rowOff>
    </xdr:to>
    <xdr:sp macro="" textlink="">
      <xdr:nvSpPr>
        <xdr:cNvPr id="469" name="フローチャート : 判断 468"/>
        <xdr:cNvSpPr/>
      </xdr:nvSpPr>
      <xdr:spPr>
        <a:xfrm>
          <a:off x="10426700" y="1684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84854</xdr:rowOff>
    </xdr:from>
    <xdr:to>
      <xdr:col>14</xdr:col>
      <xdr:colOff>28575</xdr:colOff>
      <xdr:row>98</xdr:row>
      <xdr:rowOff>96346</xdr:rowOff>
    </xdr:to>
    <xdr:cxnSp macro="">
      <xdr:nvCxnSpPr>
        <xdr:cNvPr id="470" name="直線コネクタ 469"/>
        <xdr:cNvCxnSpPr/>
      </xdr:nvCxnSpPr>
      <xdr:spPr>
        <a:xfrm flipV="1">
          <a:off x="8750300" y="16886954"/>
          <a:ext cx="889000" cy="11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51574</xdr:rowOff>
    </xdr:from>
    <xdr:to>
      <xdr:col>14</xdr:col>
      <xdr:colOff>79375</xdr:colOff>
      <xdr:row>98</xdr:row>
      <xdr:rowOff>153174</xdr:rowOff>
    </xdr:to>
    <xdr:sp macro="" textlink="">
      <xdr:nvSpPr>
        <xdr:cNvPr id="471" name="フローチャート : 判断 470"/>
        <xdr:cNvSpPr/>
      </xdr:nvSpPr>
      <xdr:spPr>
        <a:xfrm>
          <a:off x="9588500" y="1685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98</xdr:row>
      <xdr:rowOff>144301</xdr:rowOff>
    </xdr:from>
    <xdr:ext cx="599010" cy="259045"/>
    <xdr:sp macro="" textlink="">
      <xdr:nvSpPr>
        <xdr:cNvPr id="472" name="テキスト ボックス 471"/>
        <xdr:cNvSpPr txBox="1"/>
      </xdr:nvSpPr>
      <xdr:spPr>
        <a:xfrm>
          <a:off x="9339794" y="16946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148,985</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96346</xdr:rowOff>
    </xdr:from>
    <xdr:to>
      <xdr:col>12</xdr:col>
      <xdr:colOff>511175</xdr:colOff>
      <xdr:row>98</xdr:row>
      <xdr:rowOff>125816</xdr:rowOff>
    </xdr:to>
    <xdr:cxnSp macro="">
      <xdr:nvCxnSpPr>
        <xdr:cNvPr id="473" name="直線コネクタ 472"/>
        <xdr:cNvCxnSpPr/>
      </xdr:nvCxnSpPr>
      <xdr:spPr>
        <a:xfrm flipV="1">
          <a:off x="7861300" y="16898446"/>
          <a:ext cx="889000" cy="29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51721</xdr:rowOff>
    </xdr:from>
    <xdr:to>
      <xdr:col>12</xdr:col>
      <xdr:colOff>561975</xdr:colOff>
      <xdr:row>98</xdr:row>
      <xdr:rowOff>153321</xdr:rowOff>
    </xdr:to>
    <xdr:sp macro="" textlink="">
      <xdr:nvSpPr>
        <xdr:cNvPr id="474" name="フローチャート : 判断 473"/>
        <xdr:cNvSpPr/>
      </xdr:nvSpPr>
      <xdr:spPr>
        <a:xfrm>
          <a:off x="8699500" y="16853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98</xdr:row>
      <xdr:rowOff>144448</xdr:rowOff>
    </xdr:from>
    <xdr:ext cx="599010" cy="259045"/>
    <xdr:sp macro="" textlink="">
      <xdr:nvSpPr>
        <xdr:cNvPr id="475" name="テキスト ボックス 474"/>
        <xdr:cNvSpPr txBox="1"/>
      </xdr:nvSpPr>
      <xdr:spPr>
        <a:xfrm>
          <a:off x="8450794" y="16946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148,792</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30252</xdr:rowOff>
    </xdr:from>
    <xdr:to>
      <xdr:col>11</xdr:col>
      <xdr:colOff>307975</xdr:colOff>
      <xdr:row>98</xdr:row>
      <xdr:rowOff>125816</xdr:rowOff>
    </xdr:to>
    <xdr:cxnSp macro="">
      <xdr:nvCxnSpPr>
        <xdr:cNvPr id="476" name="直線コネクタ 475"/>
        <xdr:cNvCxnSpPr/>
      </xdr:nvCxnSpPr>
      <xdr:spPr>
        <a:xfrm>
          <a:off x="6972300" y="16832352"/>
          <a:ext cx="889000" cy="95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63804</xdr:rowOff>
    </xdr:from>
    <xdr:to>
      <xdr:col>11</xdr:col>
      <xdr:colOff>358775</xdr:colOff>
      <xdr:row>98</xdr:row>
      <xdr:rowOff>165404</xdr:rowOff>
    </xdr:to>
    <xdr:sp macro="" textlink="">
      <xdr:nvSpPr>
        <xdr:cNvPr id="477" name="フローチャート : 判断 476"/>
        <xdr:cNvSpPr/>
      </xdr:nvSpPr>
      <xdr:spPr>
        <a:xfrm>
          <a:off x="7810500" y="16865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97</xdr:row>
      <xdr:rowOff>10481</xdr:rowOff>
    </xdr:from>
    <xdr:ext cx="599010" cy="259045"/>
    <xdr:sp macro="" textlink="">
      <xdr:nvSpPr>
        <xdr:cNvPr id="478" name="テキスト ボックス 477"/>
        <xdr:cNvSpPr txBox="1"/>
      </xdr:nvSpPr>
      <xdr:spPr>
        <a:xfrm>
          <a:off x="7561794" y="16641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132,934</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78801</xdr:rowOff>
    </xdr:from>
    <xdr:to>
      <xdr:col>10</xdr:col>
      <xdr:colOff>155575</xdr:colOff>
      <xdr:row>99</xdr:row>
      <xdr:rowOff>8951</xdr:rowOff>
    </xdr:to>
    <xdr:sp macro="" textlink="">
      <xdr:nvSpPr>
        <xdr:cNvPr id="479" name="フローチャート : 判断 478"/>
        <xdr:cNvSpPr/>
      </xdr:nvSpPr>
      <xdr:spPr>
        <a:xfrm>
          <a:off x="6921500" y="16880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99</xdr:row>
      <xdr:rowOff>78</xdr:rowOff>
    </xdr:from>
    <xdr:ext cx="599010" cy="259045"/>
    <xdr:sp macro="" textlink="">
      <xdr:nvSpPr>
        <xdr:cNvPr id="480" name="テキスト ボックス 479"/>
        <xdr:cNvSpPr txBox="1"/>
      </xdr:nvSpPr>
      <xdr:spPr>
        <a:xfrm>
          <a:off x="6672794" y="16973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113,252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166612</xdr:rowOff>
    </xdr:from>
    <xdr:to>
      <xdr:col>15</xdr:col>
      <xdr:colOff>231775</xdr:colOff>
      <xdr:row>98</xdr:row>
      <xdr:rowOff>96762</xdr:rowOff>
    </xdr:to>
    <xdr:sp macro="" textlink="">
      <xdr:nvSpPr>
        <xdr:cNvPr id="486" name="円/楕円 485"/>
        <xdr:cNvSpPr/>
      </xdr:nvSpPr>
      <xdr:spPr>
        <a:xfrm>
          <a:off x="10426700" y="16797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18039</xdr:rowOff>
    </xdr:from>
    <xdr:ext cx="599010" cy="259045"/>
    <xdr:sp macro="" textlink="">
      <xdr:nvSpPr>
        <xdr:cNvPr id="487" name="土木費該当値テキスト"/>
        <xdr:cNvSpPr txBox="1"/>
      </xdr:nvSpPr>
      <xdr:spPr>
        <a:xfrm>
          <a:off x="10528300" y="16648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223,017</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34054</xdr:rowOff>
    </xdr:from>
    <xdr:to>
      <xdr:col>14</xdr:col>
      <xdr:colOff>79375</xdr:colOff>
      <xdr:row>98</xdr:row>
      <xdr:rowOff>135654</xdr:rowOff>
    </xdr:to>
    <xdr:sp macro="" textlink="">
      <xdr:nvSpPr>
        <xdr:cNvPr id="488" name="円/楕円 487"/>
        <xdr:cNvSpPr/>
      </xdr:nvSpPr>
      <xdr:spPr>
        <a:xfrm>
          <a:off x="9588500" y="16836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152181</xdr:rowOff>
    </xdr:from>
    <xdr:ext cx="599010" cy="259045"/>
    <xdr:sp macro="" textlink="">
      <xdr:nvSpPr>
        <xdr:cNvPr id="489" name="テキスト ボックス 488"/>
        <xdr:cNvSpPr txBox="1"/>
      </xdr:nvSpPr>
      <xdr:spPr>
        <a:xfrm>
          <a:off x="9339794" y="16611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171,976</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45546</xdr:rowOff>
    </xdr:from>
    <xdr:to>
      <xdr:col>12</xdr:col>
      <xdr:colOff>561975</xdr:colOff>
      <xdr:row>98</xdr:row>
      <xdr:rowOff>147146</xdr:rowOff>
    </xdr:to>
    <xdr:sp macro="" textlink="">
      <xdr:nvSpPr>
        <xdr:cNvPr id="490" name="円/楕円 489"/>
        <xdr:cNvSpPr/>
      </xdr:nvSpPr>
      <xdr:spPr>
        <a:xfrm>
          <a:off x="8699500" y="16847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96</xdr:row>
      <xdr:rowOff>163673</xdr:rowOff>
    </xdr:from>
    <xdr:ext cx="599010" cy="259045"/>
    <xdr:sp macro="" textlink="">
      <xdr:nvSpPr>
        <xdr:cNvPr id="491" name="テキスト ボックス 490"/>
        <xdr:cNvSpPr txBox="1"/>
      </xdr:nvSpPr>
      <xdr:spPr>
        <a:xfrm>
          <a:off x="8450794" y="16622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156,895</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75016</xdr:rowOff>
    </xdr:from>
    <xdr:to>
      <xdr:col>11</xdr:col>
      <xdr:colOff>358775</xdr:colOff>
      <xdr:row>99</xdr:row>
      <xdr:rowOff>5166</xdr:rowOff>
    </xdr:to>
    <xdr:sp macro="" textlink="">
      <xdr:nvSpPr>
        <xdr:cNvPr id="492" name="円/楕円 491"/>
        <xdr:cNvSpPr/>
      </xdr:nvSpPr>
      <xdr:spPr>
        <a:xfrm>
          <a:off x="7810500" y="1687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98</xdr:row>
      <xdr:rowOff>167743</xdr:rowOff>
    </xdr:from>
    <xdr:ext cx="599010" cy="259045"/>
    <xdr:sp macro="" textlink="">
      <xdr:nvSpPr>
        <xdr:cNvPr id="493" name="テキスト ボックス 492"/>
        <xdr:cNvSpPr txBox="1"/>
      </xdr:nvSpPr>
      <xdr:spPr>
        <a:xfrm>
          <a:off x="7561794" y="16969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118,221</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150902</xdr:rowOff>
    </xdr:from>
    <xdr:to>
      <xdr:col>10</xdr:col>
      <xdr:colOff>155575</xdr:colOff>
      <xdr:row>98</xdr:row>
      <xdr:rowOff>81052</xdr:rowOff>
    </xdr:to>
    <xdr:sp macro="" textlink="">
      <xdr:nvSpPr>
        <xdr:cNvPr id="494" name="円/楕円 493"/>
        <xdr:cNvSpPr/>
      </xdr:nvSpPr>
      <xdr:spPr>
        <a:xfrm>
          <a:off x="6921500" y="1678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96</xdr:row>
      <xdr:rowOff>97579</xdr:rowOff>
    </xdr:from>
    <xdr:ext cx="599010" cy="259045"/>
    <xdr:sp macro="" textlink="">
      <xdr:nvSpPr>
        <xdr:cNvPr id="495" name="テキスト ボックス 494"/>
        <xdr:cNvSpPr txBox="1"/>
      </xdr:nvSpPr>
      <xdr:spPr>
        <a:xfrm>
          <a:off x="6672794" y="16556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243,633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29/64</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16,467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506" name="直線コネクタ 50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507" name="テキスト ボックス 506"/>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8" name="直線コネクタ 50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144434</xdr:rowOff>
    </xdr:from>
    <xdr:ext cx="595419" cy="259045"/>
    <xdr:sp macro="" textlink="">
      <xdr:nvSpPr>
        <xdr:cNvPr id="509" name="テキスト ボックス 508"/>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10" name="直線コネクタ 50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34</xdr:row>
      <xdr:rowOff>160763</xdr:rowOff>
    </xdr:from>
    <xdr:ext cx="595419" cy="259045"/>
    <xdr:sp macro="" textlink="">
      <xdr:nvSpPr>
        <xdr:cNvPr id="511" name="テキスト ボックス 510"/>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12" name="直線コネクタ 51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5641</xdr:rowOff>
    </xdr:from>
    <xdr:ext cx="595419" cy="259045"/>
    <xdr:sp macro="" textlink="">
      <xdr:nvSpPr>
        <xdr:cNvPr id="513" name="テキスト ボックス 512"/>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14" name="直線コネクタ 51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515" name="テキスト ボックス 514"/>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6" name="直線コネクタ 51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17" name="テキスト ボックス 516"/>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9" name="テキスト ボックス 51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125380</xdr:rowOff>
    </xdr:from>
    <xdr:to>
      <xdr:col>23</xdr:col>
      <xdr:colOff>516889</xdr:colOff>
      <xdr:row>39</xdr:row>
      <xdr:rowOff>67998</xdr:rowOff>
    </xdr:to>
    <xdr:cxnSp macro="">
      <xdr:nvCxnSpPr>
        <xdr:cNvPr id="521" name="直線コネクタ 520"/>
        <xdr:cNvCxnSpPr/>
      </xdr:nvCxnSpPr>
      <xdr:spPr>
        <a:xfrm flipV="1">
          <a:off x="16317595" y="5268880"/>
          <a:ext cx="1269" cy="1485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71825</xdr:rowOff>
    </xdr:from>
    <xdr:ext cx="469744" cy="259045"/>
    <xdr:sp macro="" textlink="">
      <xdr:nvSpPr>
        <xdr:cNvPr id="522" name="消防費最小値テキスト"/>
        <xdr:cNvSpPr txBox="1"/>
      </xdr:nvSpPr>
      <xdr:spPr>
        <a:xfrm>
          <a:off x="16370300" y="6758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9,456</a:t>
          </a:r>
          <a:endParaRPr kumimoji="1" lang="ja-JP" altLang="en-US" sz="1000" b="1">
            <a:latin typeface="ＭＳ Ｐゴシック"/>
          </a:endParaRPr>
        </a:p>
      </xdr:txBody>
    </xdr:sp>
    <xdr:clientData/>
  </xdr:oneCellAnchor>
  <xdr:twoCellAnchor>
    <xdr:from>
      <xdr:col>23</xdr:col>
      <xdr:colOff>428625</xdr:colOff>
      <xdr:row>39</xdr:row>
      <xdr:rowOff>67998</xdr:rowOff>
    </xdr:from>
    <xdr:to>
      <xdr:col>23</xdr:col>
      <xdr:colOff>606425</xdr:colOff>
      <xdr:row>39</xdr:row>
      <xdr:rowOff>67998</xdr:rowOff>
    </xdr:to>
    <xdr:cxnSp macro="">
      <xdr:nvCxnSpPr>
        <xdr:cNvPr id="523" name="直線コネクタ 522"/>
        <xdr:cNvCxnSpPr/>
      </xdr:nvCxnSpPr>
      <xdr:spPr>
        <a:xfrm>
          <a:off x="16230600" y="675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72057</xdr:rowOff>
    </xdr:from>
    <xdr:ext cx="599010" cy="259045"/>
    <xdr:sp macro="" textlink="">
      <xdr:nvSpPr>
        <xdr:cNvPr id="524" name="消防費最大値テキスト"/>
        <xdr:cNvSpPr txBox="1"/>
      </xdr:nvSpPr>
      <xdr:spPr>
        <a:xfrm>
          <a:off x="16370300" y="5044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464,385</a:t>
          </a:r>
          <a:endParaRPr kumimoji="1" lang="ja-JP" altLang="en-US" sz="1000" b="1">
            <a:latin typeface="ＭＳ Ｐゴシック"/>
          </a:endParaRPr>
        </a:p>
      </xdr:txBody>
    </xdr:sp>
    <xdr:clientData/>
  </xdr:oneCellAnchor>
  <xdr:twoCellAnchor>
    <xdr:from>
      <xdr:col>23</xdr:col>
      <xdr:colOff>428625</xdr:colOff>
      <xdr:row>30</xdr:row>
      <xdr:rowOff>125380</xdr:rowOff>
    </xdr:from>
    <xdr:to>
      <xdr:col>23</xdr:col>
      <xdr:colOff>606425</xdr:colOff>
      <xdr:row>30</xdr:row>
      <xdr:rowOff>125380</xdr:rowOff>
    </xdr:to>
    <xdr:cxnSp macro="">
      <xdr:nvCxnSpPr>
        <xdr:cNvPr id="525" name="直線コネクタ 524"/>
        <xdr:cNvCxnSpPr/>
      </xdr:nvCxnSpPr>
      <xdr:spPr>
        <a:xfrm>
          <a:off x="16230600" y="526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32359</xdr:rowOff>
    </xdr:from>
    <xdr:to>
      <xdr:col>23</xdr:col>
      <xdr:colOff>517525</xdr:colOff>
      <xdr:row>38</xdr:row>
      <xdr:rowOff>53508</xdr:rowOff>
    </xdr:to>
    <xdr:cxnSp macro="">
      <xdr:nvCxnSpPr>
        <xdr:cNvPr id="526" name="直線コネクタ 525"/>
        <xdr:cNvCxnSpPr/>
      </xdr:nvCxnSpPr>
      <xdr:spPr>
        <a:xfrm flipV="1">
          <a:off x="15481300" y="6547459"/>
          <a:ext cx="838200" cy="2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153052</xdr:rowOff>
    </xdr:from>
    <xdr:ext cx="534377" cy="259045"/>
    <xdr:sp macro="" textlink="">
      <xdr:nvSpPr>
        <xdr:cNvPr id="527" name="消防費平均値テキスト"/>
        <xdr:cNvSpPr txBox="1"/>
      </xdr:nvSpPr>
      <xdr:spPr>
        <a:xfrm>
          <a:off x="16370300" y="6496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66,250</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3175</xdr:rowOff>
    </xdr:from>
    <xdr:to>
      <xdr:col>23</xdr:col>
      <xdr:colOff>568325</xdr:colOff>
      <xdr:row>38</xdr:row>
      <xdr:rowOff>104775</xdr:rowOff>
    </xdr:to>
    <xdr:sp macro="" textlink="">
      <xdr:nvSpPr>
        <xdr:cNvPr id="528" name="フローチャート : 判断 527"/>
        <xdr:cNvSpPr/>
      </xdr:nvSpPr>
      <xdr:spPr>
        <a:xfrm>
          <a:off x="162687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141780</xdr:rowOff>
    </xdr:from>
    <xdr:to>
      <xdr:col>22</xdr:col>
      <xdr:colOff>365125</xdr:colOff>
      <xdr:row>38</xdr:row>
      <xdr:rowOff>53508</xdr:rowOff>
    </xdr:to>
    <xdr:cxnSp macro="">
      <xdr:nvCxnSpPr>
        <xdr:cNvPr id="529" name="直線コネクタ 528"/>
        <xdr:cNvCxnSpPr/>
      </xdr:nvCxnSpPr>
      <xdr:spPr>
        <a:xfrm>
          <a:off x="14592300" y="6485430"/>
          <a:ext cx="889000" cy="83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1741</xdr:rowOff>
    </xdr:from>
    <xdr:to>
      <xdr:col>22</xdr:col>
      <xdr:colOff>415925</xdr:colOff>
      <xdr:row>38</xdr:row>
      <xdr:rowOff>103341</xdr:rowOff>
    </xdr:to>
    <xdr:sp macro="" textlink="">
      <xdr:nvSpPr>
        <xdr:cNvPr id="530" name="フローチャート : 判断 529"/>
        <xdr:cNvSpPr/>
      </xdr:nvSpPr>
      <xdr:spPr>
        <a:xfrm>
          <a:off x="15430500" y="651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119868</xdr:rowOff>
    </xdr:from>
    <xdr:ext cx="534377" cy="259045"/>
    <xdr:sp macro="" textlink="">
      <xdr:nvSpPr>
        <xdr:cNvPr id="531" name="テキスト ボックス 530"/>
        <xdr:cNvSpPr txBox="1"/>
      </xdr:nvSpPr>
      <xdr:spPr>
        <a:xfrm>
          <a:off x="15214111" y="6292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66,689</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115782</xdr:rowOff>
    </xdr:from>
    <xdr:to>
      <xdr:col>21</xdr:col>
      <xdr:colOff>161925</xdr:colOff>
      <xdr:row>37</xdr:row>
      <xdr:rowOff>141780</xdr:rowOff>
    </xdr:to>
    <xdr:cxnSp macro="">
      <xdr:nvCxnSpPr>
        <xdr:cNvPr id="532" name="直線コネクタ 531"/>
        <xdr:cNvCxnSpPr/>
      </xdr:nvCxnSpPr>
      <xdr:spPr>
        <a:xfrm>
          <a:off x="13703300" y="6459432"/>
          <a:ext cx="889000" cy="25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12636</xdr:rowOff>
    </xdr:from>
    <xdr:to>
      <xdr:col>21</xdr:col>
      <xdr:colOff>212725</xdr:colOff>
      <xdr:row>38</xdr:row>
      <xdr:rowOff>114236</xdr:rowOff>
    </xdr:to>
    <xdr:sp macro="" textlink="">
      <xdr:nvSpPr>
        <xdr:cNvPr id="533" name="フローチャート : 判断 532"/>
        <xdr:cNvSpPr/>
      </xdr:nvSpPr>
      <xdr:spPr>
        <a:xfrm>
          <a:off x="14541500" y="6527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105363</xdr:rowOff>
    </xdr:from>
    <xdr:ext cx="534377" cy="259045"/>
    <xdr:sp macro="" textlink="">
      <xdr:nvSpPr>
        <xdr:cNvPr id="534" name="テキスト ボックス 533"/>
        <xdr:cNvSpPr txBox="1"/>
      </xdr:nvSpPr>
      <xdr:spPr>
        <a:xfrm>
          <a:off x="14325111" y="6620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63,353</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115782</xdr:rowOff>
    </xdr:from>
    <xdr:to>
      <xdr:col>19</xdr:col>
      <xdr:colOff>644525</xdr:colOff>
      <xdr:row>38</xdr:row>
      <xdr:rowOff>52744</xdr:rowOff>
    </xdr:to>
    <xdr:cxnSp macro="">
      <xdr:nvCxnSpPr>
        <xdr:cNvPr id="535" name="直線コネクタ 534"/>
        <xdr:cNvCxnSpPr/>
      </xdr:nvCxnSpPr>
      <xdr:spPr>
        <a:xfrm flipV="1">
          <a:off x="12814300" y="6459432"/>
          <a:ext cx="889000" cy="108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14896</xdr:rowOff>
    </xdr:from>
    <xdr:to>
      <xdr:col>20</xdr:col>
      <xdr:colOff>9525</xdr:colOff>
      <xdr:row>38</xdr:row>
      <xdr:rowOff>116496</xdr:rowOff>
    </xdr:to>
    <xdr:sp macro="" textlink="">
      <xdr:nvSpPr>
        <xdr:cNvPr id="536" name="フローチャート : 判断 535"/>
        <xdr:cNvSpPr/>
      </xdr:nvSpPr>
      <xdr:spPr>
        <a:xfrm>
          <a:off x="13652500" y="6529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107623</xdr:rowOff>
    </xdr:from>
    <xdr:ext cx="534377" cy="259045"/>
    <xdr:sp macro="" textlink="">
      <xdr:nvSpPr>
        <xdr:cNvPr id="537" name="テキスト ボックス 536"/>
        <xdr:cNvSpPr txBox="1"/>
      </xdr:nvSpPr>
      <xdr:spPr>
        <a:xfrm>
          <a:off x="13436111" y="6622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62,661</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38653</xdr:rowOff>
    </xdr:from>
    <xdr:to>
      <xdr:col>18</xdr:col>
      <xdr:colOff>492125</xdr:colOff>
      <xdr:row>38</xdr:row>
      <xdr:rowOff>140253</xdr:rowOff>
    </xdr:to>
    <xdr:sp macro="" textlink="">
      <xdr:nvSpPr>
        <xdr:cNvPr id="538" name="フローチャート : 判断 537"/>
        <xdr:cNvSpPr/>
      </xdr:nvSpPr>
      <xdr:spPr>
        <a:xfrm>
          <a:off x="12763500" y="6553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131380</xdr:rowOff>
    </xdr:from>
    <xdr:ext cx="534377" cy="259045"/>
    <xdr:sp macro="" textlink="">
      <xdr:nvSpPr>
        <xdr:cNvPr id="539" name="テキスト ボックス 538"/>
        <xdr:cNvSpPr txBox="1"/>
      </xdr:nvSpPr>
      <xdr:spPr>
        <a:xfrm>
          <a:off x="12547111" y="664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55,386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153009</xdr:rowOff>
    </xdr:from>
    <xdr:to>
      <xdr:col>23</xdr:col>
      <xdr:colOff>568325</xdr:colOff>
      <xdr:row>38</xdr:row>
      <xdr:rowOff>83159</xdr:rowOff>
    </xdr:to>
    <xdr:sp macro="" textlink="">
      <xdr:nvSpPr>
        <xdr:cNvPr id="545" name="円/楕円 544"/>
        <xdr:cNvSpPr/>
      </xdr:nvSpPr>
      <xdr:spPr>
        <a:xfrm>
          <a:off x="16268700" y="6496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4436</xdr:rowOff>
    </xdr:from>
    <xdr:ext cx="534377" cy="259045"/>
    <xdr:sp macro="" textlink="">
      <xdr:nvSpPr>
        <xdr:cNvPr id="546" name="消防費該当値テキスト"/>
        <xdr:cNvSpPr txBox="1"/>
      </xdr:nvSpPr>
      <xdr:spPr>
        <a:xfrm>
          <a:off x="16370300" y="6348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72,869</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2708</xdr:rowOff>
    </xdr:from>
    <xdr:to>
      <xdr:col>22</xdr:col>
      <xdr:colOff>415925</xdr:colOff>
      <xdr:row>38</xdr:row>
      <xdr:rowOff>104308</xdr:rowOff>
    </xdr:to>
    <xdr:sp macro="" textlink="">
      <xdr:nvSpPr>
        <xdr:cNvPr id="547" name="円/楕円 546"/>
        <xdr:cNvSpPr/>
      </xdr:nvSpPr>
      <xdr:spPr>
        <a:xfrm>
          <a:off x="15430500" y="6517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95435</xdr:rowOff>
    </xdr:from>
    <xdr:ext cx="534377" cy="259045"/>
    <xdr:sp macro="" textlink="">
      <xdr:nvSpPr>
        <xdr:cNvPr id="548" name="テキスト ボックス 547"/>
        <xdr:cNvSpPr txBox="1"/>
      </xdr:nvSpPr>
      <xdr:spPr>
        <a:xfrm>
          <a:off x="15214111" y="6610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66,393</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90980</xdr:rowOff>
    </xdr:from>
    <xdr:to>
      <xdr:col>21</xdr:col>
      <xdr:colOff>212725</xdr:colOff>
      <xdr:row>38</xdr:row>
      <xdr:rowOff>21130</xdr:rowOff>
    </xdr:to>
    <xdr:sp macro="" textlink="">
      <xdr:nvSpPr>
        <xdr:cNvPr id="549" name="円/楕円 548"/>
        <xdr:cNvSpPr/>
      </xdr:nvSpPr>
      <xdr:spPr>
        <a:xfrm>
          <a:off x="14541500" y="643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37657</xdr:rowOff>
    </xdr:from>
    <xdr:ext cx="534377" cy="259045"/>
    <xdr:sp macro="" textlink="">
      <xdr:nvSpPr>
        <xdr:cNvPr id="550" name="テキスト ボックス 549"/>
        <xdr:cNvSpPr txBox="1"/>
      </xdr:nvSpPr>
      <xdr:spPr>
        <a:xfrm>
          <a:off x="14325111" y="6209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91,863</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64982</xdr:rowOff>
    </xdr:from>
    <xdr:to>
      <xdr:col>20</xdr:col>
      <xdr:colOff>9525</xdr:colOff>
      <xdr:row>37</xdr:row>
      <xdr:rowOff>166582</xdr:rowOff>
    </xdr:to>
    <xdr:sp macro="" textlink="">
      <xdr:nvSpPr>
        <xdr:cNvPr id="551" name="円/楕円 550"/>
        <xdr:cNvSpPr/>
      </xdr:nvSpPr>
      <xdr:spPr>
        <a:xfrm>
          <a:off x="13652500" y="640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11659</xdr:rowOff>
    </xdr:from>
    <xdr:ext cx="534377" cy="259045"/>
    <xdr:sp macro="" textlink="">
      <xdr:nvSpPr>
        <xdr:cNvPr id="552" name="テキスト ボックス 551"/>
        <xdr:cNvSpPr txBox="1"/>
      </xdr:nvSpPr>
      <xdr:spPr>
        <a:xfrm>
          <a:off x="13436111" y="6183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99,824</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1944</xdr:rowOff>
    </xdr:from>
    <xdr:to>
      <xdr:col>18</xdr:col>
      <xdr:colOff>492125</xdr:colOff>
      <xdr:row>38</xdr:row>
      <xdr:rowOff>103544</xdr:rowOff>
    </xdr:to>
    <xdr:sp macro="" textlink="">
      <xdr:nvSpPr>
        <xdr:cNvPr id="553" name="円/楕円 552"/>
        <xdr:cNvSpPr/>
      </xdr:nvSpPr>
      <xdr:spPr>
        <a:xfrm>
          <a:off x="12763500" y="651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120071</xdr:rowOff>
    </xdr:from>
    <xdr:ext cx="534377" cy="259045"/>
    <xdr:sp macro="" textlink="">
      <xdr:nvSpPr>
        <xdr:cNvPr id="554" name="テキスト ボックス 553"/>
        <xdr:cNvSpPr txBox="1"/>
      </xdr:nvSpPr>
      <xdr:spPr>
        <a:xfrm>
          <a:off x="12547111" y="629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66,627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27/64</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42,975</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65" name="直線コネクタ 564"/>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66" name="テキスト ボックス 565"/>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7" name="直線コネクタ 566"/>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144434</xdr:rowOff>
    </xdr:from>
    <xdr:ext cx="595419" cy="259045"/>
    <xdr:sp macro="" textlink="">
      <xdr:nvSpPr>
        <xdr:cNvPr id="568" name="テキスト ボックス 567"/>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9" name="直線コネクタ 568"/>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54</xdr:row>
      <xdr:rowOff>160762</xdr:rowOff>
    </xdr:from>
    <xdr:ext cx="595419" cy="259045"/>
    <xdr:sp macro="" textlink="">
      <xdr:nvSpPr>
        <xdr:cNvPr id="570" name="テキスト ボックス 569"/>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71" name="直線コネクタ 570"/>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5642</xdr:rowOff>
    </xdr:from>
    <xdr:ext cx="595419" cy="259045"/>
    <xdr:sp macro="" textlink="">
      <xdr:nvSpPr>
        <xdr:cNvPr id="572" name="テキスト ボックス 571"/>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73" name="直線コネクタ 572"/>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51</xdr:row>
      <xdr:rowOff>21970</xdr:rowOff>
    </xdr:from>
    <xdr:ext cx="685572" cy="259045"/>
    <xdr:sp macro="" textlink="">
      <xdr:nvSpPr>
        <xdr:cNvPr id="574" name="テキスト ボックス 573"/>
        <xdr:cNvSpPr txBox="1"/>
      </xdr:nvSpPr>
      <xdr:spPr>
        <a:xfrm>
          <a:off x="11760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5" name="直線コネクタ 574"/>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49</xdr:row>
      <xdr:rowOff>38299</xdr:rowOff>
    </xdr:from>
    <xdr:ext cx="685572" cy="259045"/>
    <xdr:sp macro="" textlink="">
      <xdr:nvSpPr>
        <xdr:cNvPr id="576" name="テキスト ボックス 575"/>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7" name="直線コネクタ 57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47</xdr:row>
      <xdr:rowOff>54627</xdr:rowOff>
    </xdr:from>
    <xdr:ext cx="685572" cy="259045"/>
    <xdr:sp macro="" textlink="">
      <xdr:nvSpPr>
        <xdr:cNvPr id="578" name="テキスト ボックス 577"/>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42183</xdr:rowOff>
    </xdr:from>
    <xdr:to>
      <xdr:col>23</xdr:col>
      <xdr:colOff>516889</xdr:colOff>
      <xdr:row>59</xdr:row>
      <xdr:rowOff>48830</xdr:rowOff>
    </xdr:to>
    <xdr:cxnSp macro="">
      <xdr:nvCxnSpPr>
        <xdr:cNvPr id="580" name="直線コネクタ 579"/>
        <xdr:cNvCxnSpPr/>
      </xdr:nvCxnSpPr>
      <xdr:spPr>
        <a:xfrm flipV="1">
          <a:off x="16317595" y="8786133"/>
          <a:ext cx="1269" cy="1378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52657</xdr:rowOff>
    </xdr:from>
    <xdr:ext cx="534377" cy="259045"/>
    <xdr:sp macro="" textlink="">
      <xdr:nvSpPr>
        <xdr:cNvPr id="581" name="教育費最小値テキスト"/>
        <xdr:cNvSpPr txBox="1"/>
      </xdr:nvSpPr>
      <xdr:spPr>
        <a:xfrm>
          <a:off x="16370300" y="10168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45,977</a:t>
          </a:r>
          <a:endParaRPr kumimoji="1" lang="ja-JP" altLang="en-US" sz="1000" b="1">
            <a:latin typeface="ＭＳ Ｐゴシック"/>
          </a:endParaRPr>
        </a:p>
      </xdr:txBody>
    </xdr:sp>
    <xdr:clientData/>
  </xdr:oneCellAnchor>
  <xdr:twoCellAnchor>
    <xdr:from>
      <xdr:col>23</xdr:col>
      <xdr:colOff>428625</xdr:colOff>
      <xdr:row>59</xdr:row>
      <xdr:rowOff>48830</xdr:rowOff>
    </xdr:from>
    <xdr:to>
      <xdr:col>23</xdr:col>
      <xdr:colOff>606425</xdr:colOff>
      <xdr:row>59</xdr:row>
      <xdr:rowOff>48830</xdr:rowOff>
    </xdr:to>
    <xdr:cxnSp macro="">
      <xdr:nvCxnSpPr>
        <xdr:cNvPr id="582" name="直線コネクタ 581"/>
        <xdr:cNvCxnSpPr/>
      </xdr:nvCxnSpPr>
      <xdr:spPr>
        <a:xfrm>
          <a:off x="16230600" y="10164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160310</xdr:rowOff>
    </xdr:from>
    <xdr:ext cx="690189" cy="259045"/>
    <xdr:sp macro="" textlink="">
      <xdr:nvSpPr>
        <xdr:cNvPr id="583" name="教育費最大値テキスト"/>
        <xdr:cNvSpPr txBox="1"/>
      </xdr:nvSpPr>
      <xdr:spPr>
        <a:xfrm>
          <a:off x="16370300" y="85613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1,312,082</a:t>
          </a:r>
          <a:endParaRPr kumimoji="1" lang="ja-JP" altLang="en-US" sz="1000" b="1">
            <a:latin typeface="ＭＳ Ｐゴシック"/>
          </a:endParaRPr>
        </a:p>
      </xdr:txBody>
    </xdr:sp>
    <xdr:clientData/>
  </xdr:oneCellAnchor>
  <xdr:twoCellAnchor>
    <xdr:from>
      <xdr:col>23</xdr:col>
      <xdr:colOff>428625</xdr:colOff>
      <xdr:row>51</xdr:row>
      <xdr:rowOff>42183</xdr:rowOff>
    </xdr:from>
    <xdr:to>
      <xdr:col>23</xdr:col>
      <xdr:colOff>606425</xdr:colOff>
      <xdr:row>51</xdr:row>
      <xdr:rowOff>42183</xdr:rowOff>
    </xdr:to>
    <xdr:cxnSp macro="">
      <xdr:nvCxnSpPr>
        <xdr:cNvPr id="584" name="直線コネクタ 583"/>
        <xdr:cNvCxnSpPr/>
      </xdr:nvCxnSpPr>
      <xdr:spPr>
        <a:xfrm>
          <a:off x="16230600" y="8786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109066</xdr:rowOff>
    </xdr:from>
    <xdr:to>
      <xdr:col>23</xdr:col>
      <xdr:colOff>517525</xdr:colOff>
      <xdr:row>58</xdr:row>
      <xdr:rowOff>137045</xdr:rowOff>
    </xdr:to>
    <xdr:cxnSp macro="">
      <xdr:nvCxnSpPr>
        <xdr:cNvPr id="585" name="直線コネクタ 584"/>
        <xdr:cNvCxnSpPr/>
      </xdr:nvCxnSpPr>
      <xdr:spPr>
        <a:xfrm flipV="1">
          <a:off x="15481300" y="10053166"/>
          <a:ext cx="838200" cy="27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41043</xdr:rowOff>
    </xdr:from>
    <xdr:ext cx="599010" cy="259045"/>
    <xdr:sp macro="" textlink="">
      <xdr:nvSpPr>
        <xdr:cNvPr id="586" name="教育費平均値テキスト"/>
        <xdr:cNvSpPr txBox="1"/>
      </xdr:nvSpPr>
      <xdr:spPr>
        <a:xfrm>
          <a:off x="16370300" y="99851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144,145</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62616</xdr:rowOff>
    </xdr:from>
    <xdr:to>
      <xdr:col>23</xdr:col>
      <xdr:colOff>568325</xdr:colOff>
      <xdr:row>58</xdr:row>
      <xdr:rowOff>164216</xdr:rowOff>
    </xdr:to>
    <xdr:sp macro="" textlink="">
      <xdr:nvSpPr>
        <xdr:cNvPr id="587" name="フローチャート : 判断 586"/>
        <xdr:cNvSpPr/>
      </xdr:nvSpPr>
      <xdr:spPr>
        <a:xfrm>
          <a:off x="16268700" y="1000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137045</xdr:rowOff>
    </xdr:from>
    <xdr:to>
      <xdr:col>22</xdr:col>
      <xdr:colOff>365125</xdr:colOff>
      <xdr:row>58</xdr:row>
      <xdr:rowOff>148503</xdr:rowOff>
    </xdr:to>
    <xdr:cxnSp macro="">
      <xdr:nvCxnSpPr>
        <xdr:cNvPr id="588" name="直線コネクタ 587"/>
        <xdr:cNvCxnSpPr/>
      </xdr:nvCxnSpPr>
      <xdr:spPr>
        <a:xfrm flipV="1">
          <a:off x="14592300" y="10081145"/>
          <a:ext cx="889000" cy="11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68321</xdr:rowOff>
    </xdr:from>
    <xdr:to>
      <xdr:col>22</xdr:col>
      <xdr:colOff>415925</xdr:colOff>
      <xdr:row>58</xdr:row>
      <xdr:rowOff>169921</xdr:rowOff>
    </xdr:to>
    <xdr:sp macro="" textlink="">
      <xdr:nvSpPr>
        <xdr:cNvPr id="589" name="フローチャート : 判断 588"/>
        <xdr:cNvSpPr/>
      </xdr:nvSpPr>
      <xdr:spPr>
        <a:xfrm>
          <a:off x="15430500" y="10012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57</xdr:row>
      <xdr:rowOff>14998</xdr:rowOff>
    </xdr:from>
    <xdr:ext cx="599010" cy="259045"/>
    <xdr:sp macro="" textlink="">
      <xdr:nvSpPr>
        <xdr:cNvPr id="590" name="テキスト ボックス 589"/>
        <xdr:cNvSpPr txBox="1"/>
      </xdr:nvSpPr>
      <xdr:spPr>
        <a:xfrm>
          <a:off x="15181794" y="9787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138,904</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147286</xdr:rowOff>
    </xdr:from>
    <xdr:to>
      <xdr:col>21</xdr:col>
      <xdr:colOff>161925</xdr:colOff>
      <xdr:row>58</xdr:row>
      <xdr:rowOff>148503</xdr:rowOff>
    </xdr:to>
    <xdr:cxnSp macro="">
      <xdr:nvCxnSpPr>
        <xdr:cNvPr id="591" name="直線コネクタ 590"/>
        <xdr:cNvCxnSpPr/>
      </xdr:nvCxnSpPr>
      <xdr:spPr>
        <a:xfrm>
          <a:off x="13703300" y="10091386"/>
          <a:ext cx="889000" cy="1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70267</xdr:rowOff>
    </xdr:from>
    <xdr:to>
      <xdr:col>21</xdr:col>
      <xdr:colOff>212725</xdr:colOff>
      <xdr:row>59</xdr:row>
      <xdr:rowOff>417</xdr:rowOff>
    </xdr:to>
    <xdr:sp macro="" textlink="">
      <xdr:nvSpPr>
        <xdr:cNvPr id="592" name="フローチャート : 判断 591"/>
        <xdr:cNvSpPr/>
      </xdr:nvSpPr>
      <xdr:spPr>
        <a:xfrm>
          <a:off x="14541500" y="1001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57</xdr:row>
      <xdr:rowOff>16944</xdr:rowOff>
    </xdr:from>
    <xdr:ext cx="599010" cy="259045"/>
    <xdr:sp macro="" textlink="">
      <xdr:nvSpPr>
        <xdr:cNvPr id="593" name="テキスト ボックス 592"/>
        <xdr:cNvSpPr txBox="1"/>
      </xdr:nvSpPr>
      <xdr:spPr>
        <a:xfrm>
          <a:off x="14292794" y="9789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137,117</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147286</xdr:rowOff>
    </xdr:from>
    <xdr:to>
      <xdr:col>19</xdr:col>
      <xdr:colOff>644525</xdr:colOff>
      <xdr:row>58</xdr:row>
      <xdr:rowOff>151788</xdr:rowOff>
    </xdr:to>
    <xdr:cxnSp macro="">
      <xdr:nvCxnSpPr>
        <xdr:cNvPr id="594" name="直線コネクタ 593"/>
        <xdr:cNvCxnSpPr/>
      </xdr:nvCxnSpPr>
      <xdr:spPr>
        <a:xfrm flipV="1">
          <a:off x="12814300" y="10091386"/>
          <a:ext cx="889000" cy="4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100485</xdr:rowOff>
    </xdr:from>
    <xdr:to>
      <xdr:col>20</xdr:col>
      <xdr:colOff>9525</xdr:colOff>
      <xdr:row>59</xdr:row>
      <xdr:rowOff>30635</xdr:rowOff>
    </xdr:to>
    <xdr:sp macro="" textlink="">
      <xdr:nvSpPr>
        <xdr:cNvPr id="595" name="フローチャート : 判断 594"/>
        <xdr:cNvSpPr/>
      </xdr:nvSpPr>
      <xdr:spPr>
        <a:xfrm>
          <a:off x="13652500" y="1004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59</xdr:row>
      <xdr:rowOff>21762</xdr:rowOff>
    </xdr:from>
    <xdr:ext cx="599010" cy="259045"/>
    <xdr:sp macro="" textlink="">
      <xdr:nvSpPr>
        <xdr:cNvPr id="596" name="テキスト ボックス 595"/>
        <xdr:cNvSpPr txBox="1"/>
      </xdr:nvSpPr>
      <xdr:spPr>
        <a:xfrm>
          <a:off x="13403794" y="10137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109,357</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103664</xdr:rowOff>
    </xdr:from>
    <xdr:to>
      <xdr:col>18</xdr:col>
      <xdr:colOff>492125</xdr:colOff>
      <xdr:row>59</xdr:row>
      <xdr:rowOff>33814</xdr:rowOff>
    </xdr:to>
    <xdr:sp macro="" textlink="">
      <xdr:nvSpPr>
        <xdr:cNvPr id="597" name="フローチャート : 判断 596"/>
        <xdr:cNvSpPr/>
      </xdr:nvSpPr>
      <xdr:spPr>
        <a:xfrm>
          <a:off x="12763500" y="1004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59</xdr:row>
      <xdr:rowOff>24941</xdr:rowOff>
    </xdr:from>
    <xdr:ext cx="599010" cy="259045"/>
    <xdr:sp macro="" textlink="">
      <xdr:nvSpPr>
        <xdr:cNvPr id="598" name="テキスト ボックス 597"/>
        <xdr:cNvSpPr txBox="1"/>
      </xdr:nvSpPr>
      <xdr:spPr>
        <a:xfrm>
          <a:off x="12514794" y="10140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106,437</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9" name="テキスト ボックス 59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600" name="テキスト ボックス 59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601" name="テキスト ボックス 60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2" name="テキスト ボックス 60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3" name="テキスト ボックス 60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58266</xdr:rowOff>
    </xdr:from>
    <xdr:to>
      <xdr:col>23</xdr:col>
      <xdr:colOff>568325</xdr:colOff>
      <xdr:row>58</xdr:row>
      <xdr:rowOff>159866</xdr:rowOff>
    </xdr:to>
    <xdr:sp macro="" textlink="">
      <xdr:nvSpPr>
        <xdr:cNvPr id="604" name="円/楕円 603"/>
        <xdr:cNvSpPr/>
      </xdr:nvSpPr>
      <xdr:spPr>
        <a:xfrm>
          <a:off x="16268700" y="1000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17643</xdr:rowOff>
    </xdr:from>
    <xdr:ext cx="599010" cy="259045"/>
    <xdr:sp macro="" textlink="">
      <xdr:nvSpPr>
        <xdr:cNvPr id="605" name="教育費該当値テキスト"/>
        <xdr:cNvSpPr txBox="1"/>
      </xdr:nvSpPr>
      <xdr:spPr>
        <a:xfrm>
          <a:off x="16370300" y="9790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148,141</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86245</xdr:rowOff>
    </xdr:from>
    <xdr:to>
      <xdr:col>22</xdr:col>
      <xdr:colOff>415925</xdr:colOff>
      <xdr:row>59</xdr:row>
      <xdr:rowOff>16395</xdr:rowOff>
    </xdr:to>
    <xdr:sp macro="" textlink="">
      <xdr:nvSpPr>
        <xdr:cNvPr id="606" name="円/楕円 605"/>
        <xdr:cNvSpPr/>
      </xdr:nvSpPr>
      <xdr:spPr>
        <a:xfrm>
          <a:off x="15430500" y="1003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59</xdr:row>
      <xdr:rowOff>7522</xdr:rowOff>
    </xdr:from>
    <xdr:ext cx="599010" cy="259045"/>
    <xdr:sp macro="" textlink="">
      <xdr:nvSpPr>
        <xdr:cNvPr id="607" name="テキスト ボックス 606"/>
        <xdr:cNvSpPr txBox="1"/>
      </xdr:nvSpPr>
      <xdr:spPr>
        <a:xfrm>
          <a:off x="15181794" y="10123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122,439</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97703</xdr:rowOff>
    </xdr:from>
    <xdr:to>
      <xdr:col>21</xdr:col>
      <xdr:colOff>212725</xdr:colOff>
      <xdr:row>59</xdr:row>
      <xdr:rowOff>27853</xdr:rowOff>
    </xdr:to>
    <xdr:sp macro="" textlink="">
      <xdr:nvSpPr>
        <xdr:cNvPr id="608" name="円/楕円 607"/>
        <xdr:cNvSpPr/>
      </xdr:nvSpPr>
      <xdr:spPr>
        <a:xfrm>
          <a:off x="14541500" y="1004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59</xdr:row>
      <xdr:rowOff>18980</xdr:rowOff>
    </xdr:from>
    <xdr:ext cx="599010" cy="259045"/>
    <xdr:sp macro="" textlink="">
      <xdr:nvSpPr>
        <xdr:cNvPr id="609" name="テキスト ボックス 608"/>
        <xdr:cNvSpPr txBox="1"/>
      </xdr:nvSpPr>
      <xdr:spPr>
        <a:xfrm>
          <a:off x="14292794" y="10134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111,914</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96486</xdr:rowOff>
    </xdr:from>
    <xdr:to>
      <xdr:col>20</xdr:col>
      <xdr:colOff>9525</xdr:colOff>
      <xdr:row>59</xdr:row>
      <xdr:rowOff>26636</xdr:rowOff>
    </xdr:to>
    <xdr:sp macro="" textlink="">
      <xdr:nvSpPr>
        <xdr:cNvPr id="610" name="円/楕円 609"/>
        <xdr:cNvSpPr/>
      </xdr:nvSpPr>
      <xdr:spPr>
        <a:xfrm>
          <a:off x="13652500" y="10040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57</xdr:row>
      <xdr:rowOff>43163</xdr:rowOff>
    </xdr:from>
    <xdr:ext cx="599010" cy="259045"/>
    <xdr:sp macro="" textlink="">
      <xdr:nvSpPr>
        <xdr:cNvPr id="611" name="テキスト ボックス 610"/>
        <xdr:cNvSpPr txBox="1"/>
      </xdr:nvSpPr>
      <xdr:spPr>
        <a:xfrm>
          <a:off x="13403794" y="9815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113,031</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100988</xdr:rowOff>
    </xdr:from>
    <xdr:to>
      <xdr:col>18</xdr:col>
      <xdr:colOff>492125</xdr:colOff>
      <xdr:row>59</xdr:row>
      <xdr:rowOff>31138</xdr:rowOff>
    </xdr:to>
    <xdr:sp macro="" textlink="">
      <xdr:nvSpPr>
        <xdr:cNvPr id="612" name="円/楕円 611"/>
        <xdr:cNvSpPr/>
      </xdr:nvSpPr>
      <xdr:spPr>
        <a:xfrm>
          <a:off x="12763500" y="1004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57</xdr:row>
      <xdr:rowOff>47665</xdr:rowOff>
    </xdr:from>
    <xdr:ext cx="599010" cy="259045"/>
    <xdr:sp macro="" textlink="">
      <xdr:nvSpPr>
        <xdr:cNvPr id="613" name="テキスト ボックス 612"/>
        <xdr:cNvSpPr txBox="1"/>
      </xdr:nvSpPr>
      <xdr:spPr>
        <a:xfrm>
          <a:off x="12514794" y="9820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108,896</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4" name="正方形/長方形 61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5" name="正方形/長方形 61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6" name="正方形/長方形 61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15/64</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7" name="正方形/長方形 61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8" name="正方形/長方形 61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9" name="正方形/長方形 61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20" name="正方形/長方形 61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21" name="正方形/長方形 62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2" name="テキスト ボックス 62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3" name="直線コネクタ 62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24" name="直線コネクタ 623"/>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25" name="テキスト ボックス 624"/>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26" name="直線コネクタ 625"/>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144434</xdr:rowOff>
    </xdr:from>
    <xdr:ext cx="595419" cy="259045"/>
    <xdr:sp macro="" textlink="">
      <xdr:nvSpPr>
        <xdr:cNvPr id="627" name="テキスト ボックス 626"/>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28" name="直線コネクタ 627"/>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74</xdr:row>
      <xdr:rowOff>160762</xdr:rowOff>
    </xdr:from>
    <xdr:ext cx="595419" cy="259045"/>
    <xdr:sp macro="" textlink="">
      <xdr:nvSpPr>
        <xdr:cNvPr id="629" name="テキスト ボックス 628"/>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30" name="直線コネクタ 629"/>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5642</xdr:rowOff>
    </xdr:from>
    <xdr:ext cx="595419" cy="259045"/>
    <xdr:sp macro="" textlink="">
      <xdr:nvSpPr>
        <xdr:cNvPr id="631" name="テキスト ボックス 630"/>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32" name="直線コネクタ 631"/>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633" name="テキスト ボックス 632"/>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34" name="直線コネクタ 633"/>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69</xdr:row>
      <xdr:rowOff>38299</xdr:rowOff>
    </xdr:from>
    <xdr:ext cx="685572" cy="259045"/>
    <xdr:sp macro="" textlink="">
      <xdr:nvSpPr>
        <xdr:cNvPr id="635" name="テキスト ボックス 634"/>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6" name="直線コネクタ 63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67</xdr:row>
      <xdr:rowOff>54627</xdr:rowOff>
    </xdr:from>
    <xdr:ext cx="685572" cy="259045"/>
    <xdr:sp macro="" textlink="">
      <xdr:nvSpPr>
        <xdr:cNvPr id="637" name="テキスト ボックス 636"/>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24009</xdr:rowOff>
    </xdr:from>
    <xdr:to>
      <xdr:col>23</xdr:col>
      <xdr:colOff>516889</xdr:colOff>
      <xdr:row>79</xdr:row>
      <xdr:rowOff>98879</xdr:rowOff>
    </xdr:to>
    <xdr:cxnSp macro="">
      <xdr:nvCxnSpPr>
        <xdr:cNvPr id="639" name="直線コネクタ 638"/>
        <xdr:cNvCxnSpPr/>
      </xdr:nvCxnSpPr>
      <xdr:spPr>
        <a:xfrm flipV="1">
          <a:off x="16317595" y="12196959"/>
          <a:ext cx="1269" cy="1446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135680</xdr:rowOff>
    </xdr:from>
    <xdr:ext cx="249299" cy="259045"/>
    <xdr:sp macro="" textlink="">
      <xdr:nvSpPr>
        <xdr:cNvPr id="640" name="災害復旧費最小値テキスト"/>
        <xdr:cNvSpPr txBox="1"/>
      </xdr:nvSpPr>
      <xdr:spPr>
        <a:xfrm>
          <a:off x="16370300" y="1368023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41" name="直線コネクタ 640"/>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142136</xdr:rowOff>
    </xdr:from>
    <xdr:ext cx="599010" cy="259045"/>
    <xdr:sp macro="" textlink="">
      <xdr:nvSpPr>
        <xdr:cNvPr id="642" name="災害復旧費最大値テキスト"/>
        <xdr:cNvSpPr txBox="1"/>
      </xdr:nvSpPr>
      <xdr:spPr>
        <a:xfrm>
          <a:off x="16370300" y="11972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885,852</a:t>
          </a:r>
          <a:endParaRPr kumimoji="1" lang="ja-JP" altLang="en-US" sz="1000" b="1">
            <a:latin typeface="ＭＳ Ｐゴシック"/>
          </a:endParaRPr>
        </a:p>
      </xdr:txBody>
    </xdr:sp>
    <xdr:clientData/>
  </xdr:oneCellAnchor>
  <xdr:twoCellAnchor>
    <xdr:from>
      <xdr:col>23</xdr:col>
      <xdr:colOff>428625</xdr:colOff>
      <xdr:row>71</xdr:row>
      <xdr:rowOff>24009</xdr:rowOff>
    </xdr:from>
    <xdr:to>
      <xdr:col>23</xdr:col>
      <xdr:colOff>606425</xdr:colOff>
      <xdr:row>71</xdr:row>
      <xdr:rowOff>24009</xdr:rowOff>
    </xdr:to>
    <xdr:cxnSp macro="">
      <xdr:nvCxnSpPr>
        <xdr:cNvPr id="643" name="直線コネクタ 642"/>
        <xdr:cNvCxnSpPr/>
      </xdr:nvCxnSpPr>
      <xdr:spPr>
        <a:xfrm>
          <a:off x="16230600" y="12196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80088</xdr:rowOff>
    </xdr:from>
    <xdr:to>
      <xdr:col>23</xdr:col>
      <xdr:colOff>517525</xdr:colOff>
      <xdr:row>79</xdr:row>
      <xdr:rowOff>88038</xdr:rowOff>
    </xdr:to>
    <xdr:cxnSp macro="">
      <xdr:nvCxnSpPr>
        <xdr:cNvPr id="644" name="直線コネクタ 643"/>
        <xdr:cNvCxnSpPr/>
      </xdr:nvCxnSpPr>
      <xdr:spPr>
        <a:xfrm>
          <a:off x="15481300" y="13624638"/>
          <a:ext cx="838200" cy="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53129</xdr:rowOff>
    </xdr:from>
    <xdr:ext cx="534377" cy="259045"/>
    <xdr:sp macro="" textlink="">
      <xdr:nvSpPr>
        <xdr:cNvPr id="645" name="災害復旧費平均値テキスト"/>
        <xdr:cNvSpPr txBox="1"/>
      </xdr:nvSpPr>
      <xdr:spPr>
        <a:xfrm>
          <a:off x="16370300" y="13426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10,917</a:t>
          </a:r>
          <a:endParaRPr kumimoji="1" lang="ja-JP" altLang="en-US" sz="1000" b="1">
            <a:solidFill>
              <a:srgbClr val="000080"/>
            </a:solidFill>
            <a:latin typeface="ＭＳ Ｐゴシック"/>
          </a:endParaRPr>
        </a:p>
      </xdr:txBody>
    </xdr:sp>
    <xdr:clientData/>
  </xdr:oneCellAnchor>
  <xdr:twoCellAnchor>
    <xdr:from>
      <xdr:col>23</xdr:col>
      <xdr:colOff>466725</xdr:colOff>
      <xdr:row>79</xdr:row>
      <xdr:rowOff>30252</xdr:rowOff>
    </xdr:from>
    <xdr:to>
      <xdr:col>23</xdr:col>
      <xdr:colOff>568325</xdr:colOff>
      <xdr:row>79</xdr:row>
      <xdr:rowOff>131852</xdr:rowOff>
    </xdr:to>
    <xdr:sp macro="" textlink="">
      <xdr:nvSpPr>
        <xdr:cNvPr id="646" name="フローチャート : 判断 645"/>
        <xdr:cNvSpPr/>
      </xdr:nvSpPr>
      <xdr:spPr>
        <a:xfrm>
          <a:off x="16268700" y="1357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18844</xdr:rowOff>
    </xdr:from>
    <xdr:to>
      <xdr:col>22</xdr:col>
      <xdr:colOff>365125</xdr:colOff>
      <xdr:row>79</xdr:row>
      <xdr:rowOff>80088</xdr:rowOff>
    </xdr:to>
    <xdr:cxnSp macro="">
      <xdr:nvCxnSpPr>
        <xdr:cNvPr id="647" name="直線コネクタ 646"/>
        <xdr:cNvCxnSpPr/>
      </xdr:nvCxnSpPr>
      <xdr:spPr>
        <a:xfrm>
          <a:off x="14592300" y="13563394"/>
          <a:ext cx="889000" cy="61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79</xdr:row>
      <xdr:rowOff>20518</xdr:rowOff>
    </xdr:from>
    <xdr:to>
      <xdr:col>22</xdr:col>
      <xdr:colOff>415925</xdr:colOff>
      <xdr:row>79</xdr:row>
      <xdr:rowOff>122118</xdr:rowOff>
    </xdr:to>
    <xdr:sp macro="" textlink="">
      <xdr:nvSpPr>
        <xdr:cNvPr id="648" name="フローチャート : 判断 647"/>
        <xdr:cNvSpPr/>
      </xdr:nvSpPr>
      <xdr:spPr>
        <a:xfrm>
          <a:off x="15430500" y="13565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138645</xdr:rowOff>
    </xdr:from>
    <xdr:ext cx="534377" cy="259045"/>
    <xdr:sp macro="" textlink="">
      <xdr:nvSpPr>
        <xdr:cNvPr id="649" name="テキスト ボックス 648"/>
        <xdr:cNvSpPr txBox="1"/>
      </xdr:nvSpPr>
      <xdr:spPr>
        <a:xfrm>
          <a:off x="15214111" y="13340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16,879</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129335</xdr:rowOff>
    </xdr:from>
    <xdr:to>
      <xdr:col>21</xdr:col>
      <xdr:colOff>161925</xdr:colOff>
      <xdr:row>79</xdr:row>
      <xdr:rowOff>18844</xdr:rowOff>
    </xdr:to>
    <xdr:cxnSp macro="">
      <xdr:nvCxnSpPr>
        <xdr:cNvPr id="650" name="直線コネクタ 649"/>
        <xdr:cNvCxnSpPr/>
      </xdr:nvCxnSpPr>
      <xdr:spPr>
        <a:xfrm>
          <a:off x="13703300" y="13502435"/>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79</xdr:row>
      <xdr:rowOff>24831</xdr:rowOff>
    </xdr:from>
    <xdr:to>
      <xdr:col>21</xdr:col>
      <xdr:colOff>212725</xdr:colOff>
      <xdr:row>79</xdr:row>
      <xdr:rowOff>126431</xdr:rowOff>
    </xdr:to>
    <xdr:sp macro="" textlink="">
      <xdr:nvSpPr>
        <xdr:cNvPr id="651" name="フローチャート : 判断 650"/>
        <xdr:cNvSpPr/>
      </xdr:nvSpPr>
      <xdr:spPr>
        <a:xfrm>
          <a:off x="14541500" y="1356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79</xdr:row>
      <xdr:rowOff>117558</xdr:rowOff>
    </xdr:from>
    <xdr:ext cx="534377" cy="259045"/>
    <xdr:sp macro="" textlink="">
      <xdr:nvSpPr>
        <xdr:cNvPr id="652" name="テキスト ボックス 651"/>
        <xdr:cNvSpPr txBox="1"/>
      </xdr:nvSpPr>
      <xdr:spPr>
        <a:xfrm>
          <a:off x="14325111" y="1366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14,237</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98806</xdr:rowOff>
    </xdr:from>
    <xdr:to>
      <xdr:col>19</xdr:col>
      <xdr:colOff>644525</xdr:colOff>
      <xdr:row>78</xdr:row>
      <xdr:rowOff>129335</xdr:rowOff>
    </xdr:to>
    <xdr:cxnSp macro="">
      <xdr:nvCxnSpPr>
        <xdr:cNvPr id="653" name="直線コネクタ 652"/>
        <xdr:cNvCxnSpPr/>
      </xdr:nvCxnSpPr>
      <xdr:spPr>
        <a:xfrm>
          <a:off x="12814300" y="13300456"/>
          <a:ext cx="889000" cy="201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79</xdr:row>
      <xdr:rowOff>22468</xdr:rowOff>
    </xdr:from>
    <xdr:to>
      <xdr:col>20</xdr:col>
      <xdr:colOff>9525</xdr:colOff>
      <xdr:row>79</xdr:row>
      <xdr:rowOff>124068</xdr:rowOff>
    </xdr:to>
    <xdr:sp macro="" textlink="">
      <xdr:nvSpPr>
        <xdr:cNvPr id="654" name="フローチャート : 判断 653"/>
        <xdr:cNvSpPr/>
      </xdr:nvSpPr>
      <xdr:spPr>
        <a:xfrm>
          <a:off x="13652500" y="1356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79</xdr:row>
      <xdr:rowOff>115195</xdr:rowOff>
    </xdr:from>
    <xdr:ext cx="534377" cy="259045"/>
    <xdr:sp macro="" textlink="">
      <xdr:nvSpPr>
        <xdr:cNvPr id="655" name="テキスト ボックス 654"/>
        <xdr:cNvSpPr txBox="1"/>
      </xdr:nvSpPr>
      <xdr:spPr>
        <a:xfrm>
          <a:off x="13436111" y="13659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15,684</a:t>
          </a:r>
          <a:endParaRPr kumimoji="1" lang="ja-JP" altLang="en-US" sz="1000" b="1">
            <a:solidFill>
              <a:srgbClr val="000080"/>
            </a:solidFill>
            <a:latin typeface="ＭＳ Ｐゴシック"/>
          </a:endParaRPr>
        </a:p>
      </xdr:txBody>
    </xdr:sp>
    <xdr:clientData/>
  </xdr:oneCellAnchor>
  <xdr:twoCellAnchor>
    <xdr:from>
      <xdr:col>18</xdr:col>
      <xdr:colOff>390525</xdr:colOff>
      <xdr:row>79</xdr:row>
      <xdr:rowOff>7198</xdr:rowOff>
    </xdr:from>
    <xdr:to>
      <xdr:col>18</xdr:col>
      <xdr:colOff>492125</xdr:colOff>
      <xdr:row>79</xdr:row>
      <xdr:rowOff>108798</xdr:rowOff>
    </xdr:to>
    <xdr:sp macro="" textlink="">
      <xdr:nvSpPr>
        <xdr:cNvPr id="656" name="フローチャート : 判断 655"/>
        <xdr:cNvSpPr/>
      </xdr:nvSpPr>
      <xdr:spPr>
        <a:xfrm>
          <a:off x="12763500" y="1355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79</xdr:row>
      <xdr:rowOff>99925</xdr:rowOff>
    </xdr:from>
    <xdr:ext cx="534377" cy="259045"/>
    <xdr:sp macro="" textlink="">
      <xdr:nvSpPr>
        <xdr:cNvPr id="657" name="テキスト ボックス 656"/>
        <xdr:cNvSpPr txBox="1"/>
      </xdr:nvSpPr>
      <xdr:spPr>
        <a:xfrm>
          <a:off x="12547111" y="1364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25,036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8" name="テキスト ボックス 65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9" name="テキスト ボックス 65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60" name="テキスト ボックス 65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61" name="テキスト ボックス 66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62" name="テキスト ボックス 66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79</xdr:row>
      <xdr:rowOff>37238</xdr:rowOff>
    </xdr:from>
    <xdr:to>
      <xdr:col>23</xdr:col>
      <xdr:colOff>568325</xdr:colOff>
      <xdr:row>79</xdr:row>
      <xdr:rowOff>138838</xdr:rowOff>
    </xdr:to>
    <xdr:sp macro="" textlink="">
      <xdr:nvSpPr>
        <xdr:cNvPr id="663" name="円/楕円 662"/>
        <xdr:cNvSpPr/>
      </xdr:nvSpPr>
      <xdr:spPr>
        <a:xfrm>
          <a:off x="16268700" y="1358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79</xdr:row>
      <xdr:rowOff>8680</xdr:rowOff>
    </xdr:from>
    <xdr:ext cx="469744" cy="259045"/>
    <xdr:sp macro="" textlink="">
      <xdr:nvSpPr>
        <xdr:cNvPr id="664" name="災害復旧費該当値テキスト"/>
        <xdr:cNvSpPr txBox="1"/>
      </xdr:nvSpPr>
      <xdr:spPr>
        <a:xfrm>
          <a:off x="16370300" y="13553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6,639</a:t>
          </a:r>
          <a:endParaRPr kumimoji="1" lang="ja-JP" altLang="en-US" sz="1000" b="1">
            <a:solidFill>
              <a:srgbClr val="FF0000"/>
            </a:solidFill>
            <a:latin typeface="ＭＳ Ｐゴシック"/>
          </a:endParaRPr>
        </a:p>
      </xdr:txBody>
    </xdr:sp>
    <xdr:clientData/>
  </xdr:oneCellAnchor>
  <xdr:twoCellAnchor>
    <xdr:from>
      <xdr:col>22</xdr:col>
      <xdr:colOff>314325</xdr:colOff>
      <xdr:row>79</xdr:row>
      <xdr:rowOff>29288</xdr:rowOff>
    </xdr:from>
    <xdr:to>
      <xdr:col>22</xdr:col>
      <xdr:colOff>415925</xdr:colOff>
      <xdr:row>79</xdr:row>
      <xdr:rowOff>130888</xdr:rowOff>
    </xdr:to>
    <xdr:sp macro="" textlink="">
      <xdr:nvSpPr>
        <xdr:cNvPr id="665" name="円/楕円 664"/>
        <xdr:cNvSpPr/>
      </xdr:nvSpPr>
      <xdr:spPr>
        <a:xfrm>
          <a:off x="15430500" y="1357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79</xdr:row>
      <xdr:rowOff>122015</xdr:rowOff>
    </xdr:from>
    <xdr:ext cx="534377" cy="259045"/>
    <xdr:sp macro="" textlink="">
      <xdr:nvSpPr>
        <xdr:cNvPr id="666" name="テキスト ボックス 665"/>
        <xdr:cNvSpPr txBox="1"/>
      </xdr:nvSpPr>
      <xdr:spPr>
        <a:xfrm>
          <a:off x="15214111" y="13666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11,508</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139494</xdr:rowOff>
    </xdr:from>
    <xdr:to>
      <xdr:col>21</xdr:col>
      <xdr:colOff>212725</xdr:colOff>
      <xdr:row>79</xdr:row>
      <xdr:rowOff>69644</xdr:rowOff>
    </xdr:to>
    <xdr:sp macro="" textlink="">
      <xdr:nvSpPr>
        <xdr:cNvPr id="667" name="円/楕円 666"/>
        <xdr:cNvSpPr/>
      </xdr:nvSpPr>
      <xdr:spPr>
        <a:xfrm>
          <a:off x="14541500" y="13512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86171</xdr:rowOff>
    </xdr:from>
    <xdr:ext cx="534377" cy="259045"/>
    <xdr:sp macro="" textlink="">
      <xdr:nvSpPr>
        <xdr:cNvPr id="668" name="テキスト ボックス 667"/>
        <xdr:cNvSpPr txBox="1"/>
      </xdr:nvSpPr>
      <xdr:spPr>
        <a:xfrm>
          <a:off x="14325111" y="1328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49,015</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78535</xdr:rowOff>
    </xdr:from>
    <xdr:to>
      <xdr:col>20</xdr:col>
      <xdr:colOff>9525</xdr:colOff>
      <xdr:row>79</xdr:row>
      <xdr:rowOff>8685</xdr:rowOff>
    </xdr:to>
    <xdr:sp macro="" textlink="">
      <xdr:nvSpPr>
        <xdr:cNvPr id="669" name="円/楕円 668"/>
        <xdr:cNvSpPr/>
      </xdr:nvSpPr>
      <xdr:spPr>
        <a:xfrm>
          <a:off x="13652500" y="1345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25212</xdr:rowOff>
    </xdr:from>
    <xdr:ext cx="534377" cy="259045"/>
    <xdr:sp macro="" textlink="">
      <xdr:nvSpPr>
        <xdr:cNvPr id="670" name="テキスト ボックス 669"/>
        <xdr:cNvSpPr txBox="1"/>
      </xdr:nvSpPr>
      <xdr:spPr>
        <a:xfrm>
          <a:off x="13436111" y="1322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86,348</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48006</xdr:rowOff>
    </xdr:from>
    <xdr:to>
      <xdr:col>18</xdr:col>
      <xdr:colOff>492125</xdr:colOff>
      <xdr:row>77</xdr:row>
      <xdr:rowOff>149606</xdr:rowOff>
    </xdr:to>
    <xdr:sp macro="" textlink="">
      <xdr:nvSpPr>
        <xdr:cNvPr id="671" name="円/楕円 670"/>
        <xdr:cNvSpPr/>
      </xdr:nvSpPr>
      <xdr:spPr>
        <a:xfrm>
          <a:off x="12763500" y="13249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75</xdr:row>
      <xdr:rowOff>166133</xdr:rowOff>
    </xdr:from>
    <xdr:ext cx="599010" cy="259045"/>
    <xdr:sp macro="" textlink="">
      <xdr:nvSpPr>
        <xdr:cNvPr id="672" name="テキスト ボックス 671"/>
        <xdr:cNvSpPr txBox="1"/>
      </xdr:nvSpPr>
      <xdr:spPr>
        <a:xfrm>
          <a:off x="12514794" y="13024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210,044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73" name="正方形/長方形 67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74" name="正方形/長方形 67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5" name="正方形/長方形 67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24/64</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6" name="正方形/長方形 67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7" name="正方形/長方形 67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8" name="正方形/長方形 67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9" name="正方形/長方形 67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47,576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80" name="正方形/長方形 67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81" name="テキスト ボックス 68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82" name="直線コネクタ 68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83" name="直線コネクタ 682"/>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84" name="テキスト ボックス 683"/>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85" name="直線コネクタ 684"/>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144434</xdr:rowOff>
    </xdr:from>
    <xdr:ext cx="595419" cy="259045"/>
    <xdr:sp macro="" textlink="">
      <xdr:nvSpPr>
        <xdr:cNvPr id="686" name="テキスト ボックス 685"/>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7" name="直線コネクタ 686"/>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94</xdr:row>
      <xdr:rowOff>160763</xdr:rowOff>
    </xdr:from>
    <xdr:ext cx="595419" cy="259045"/>
    <xdr:sp macro="" textlink="">
      <xdr:nvSpPr>
        <xdr:cNvPr id="688" name="テキスト ボックス 687"/>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9" name="直線コネクタ 688"/>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5641</xdr:rowOff>
    </xdr:from>
    <xdr:ext cx="595419" cy="259045"/>
    <xdr:sp macro="" textlink="">
      <xdr:nvSpPr>
        <xdr:cNvPr id="690" name="テキスト ボックス 689"/>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91" name="直線コネクタ 690"/>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92" name="テキスト ボックス 691"/>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93" name="直線コネクタ 692"/>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38298</xdr:rowOff>
    </xdr:from>
    <xdr:ext cx="685572" cy="259045"/>
    <xdr:sp macro="" textlink="">
      <xdr:nvSpPr>
        <xdr:cNvPr id="694" name="テキスト ボックス 693"/>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5" name="直線コネクタ 69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96" name="テキスト ボックス 69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31750</xdr:rowOff>
    </xdr:from>
    <xdr:to>
      <xdr:col>23</xdr:col>
      <xdr:colOff>516889</xdr:colOff>
      <xdr:row>99</xdr:row>
      <xdr:rowOff>95452</xdr:rowOff>
    </xdr:to>
    <xdr:cxnSp macro="">
      <xdr:nvCxnSpPr>
        <xdr:cNvPr id="698" name="直線コネクタ 697"/>
        <xdr:cNvCxnSpPr/>
      </xdr:nvCxnSpPr>
      <xdr:spPr>
        <a:xfrm flipV="1">
          <a:off x="16317595" y="15633700"/>
          <a:ext cx="1269" cy="1435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99279</xdr:rowOff>
    </xdr:from>
    <xdr:ext cx="469744" cy="259045"/>
    <xdr:sp macro="" textlink="">
      <xdr:nvSpPr>
        <xdr:cNvPr id="699" name="公債費最小値テキスト"/>
        <xdr:cNvSpPr txBox="1"/>
      </xdr:nvSpPr>
      <xdr:spPr>
        <a:xfrm>
          <a:off x="16370300" y="17072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2,099</a:t>
          </a:r>
          <a:endParaRPr kumimoji="1" lang="ja-JP" altLang="en-US" sz="1000" b="1">
            <a:latin typeface="ＭＳ Ｐゴシック"/>
          </a:endParaRPr>
        </a:p>
      </xdr:txBody>
    </xdr:sp>
    <xdr:clientData/>
  </xdr:oneCellAnchor>
  <xdr:twoCellAnchor>
    <xdr:from>
      <xdr:col>23</xdr:col>
      <xdr:colOff>428625</xdr:colOff>
      <xdr:row>99</xdr:row>
      <xdr:rowOff>95452</xdr:rowOff>
    </xdr:from>
    <xdr:to>
      <xdr:col>23</xdr:col>
      <xdr:colOff>606425</xdr:colOff>
      <xdr:row>99</xdr:row>
      <xdr:rowOff>95452</xdr:rowOff>
    </xdr:to>
    <xdr:cxnSp macro="">
      <xdr:nvCxnSpPr>
        <xdr:cNvPr id="700" name="直線コネクタ 699"/>
        <xdr:cNvCxnSpPr/>
      </xdr:nvCxnSpPr>
      <xdr:spPr>
        <a:xfrm>
          <a:off x="16230600" y="17069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149877</xdr:rowOff>
    </xdr:from>
    <xdr:ext cx="599010" cy="259045"/>
    <xdr:sp macro="" textlink="">
      <xdr:nvSpPr>
        <xdr:cNvPr id="701" name="公債費最大値テキスト"/>
        <xdr:cNvSpPr txBox="1"/>
      </xdr:nvSpPr>
      <xdr:spPr>
        <a:xfrm>
          <a:off x="16370300" y="15408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881,111</a:t>
          </a:r>
          <a:endParaRPr kumimoji="1" lang="ja-JP" altLang="en-US" sz="1000" b="1">
            <a:latin typeface="ＭＳ Ｐゴシック"/>
          </a:endParaRPr>
        </a:p>
      </xdr:txBody>
    </xdr:sp>
    <xdr:clientData/>
  </xdr:oneCellAnchor>
  <xdr:twoCellAnchor>
    <xdr:from>
      <xdr:col>23</xdr:col>
      <xdr:colOff>428625</xdr:colOff>
      <xdr:row>91</xdr:row>
      <xdr:rowOff>31750</xdr:rowOff>
    </xdr:from>
    <xdr:to>
      <xdr:col>23</xdr:col>
      <xdr:colOff>606425</xdr:colOff>
      <xdr:row>91</xdr:row>
      <xdr:rowOff>31750</xdr:rowOff>
    </xdr:to>
    <xdr:cxnSp macro="">
      <xdr:nvCxnSpPr>
        <xdr:cNvPr id="702" name="直線コネクタ 701"/>
        <xdr:cNvCxnSpPr/>
      </xdr:nvCxnSpPr>
      <xdr:spPr>
        <a:xfrm>
          <a:off x="16230600" y="1563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146058</xdr:rowOff>
    </xdr:from>
    <xdr:to>
      <xdr:col>23</xdr:col>
      <xdr:colOff>517525</xdr:colOff>
      <xdr:row>97</xdr:row>
      <xdr:rowOff>167608</xdr:rowOff>
    </xdr:to>
    <xdr:cxnSp macro="">
      <xdr:nvCxnSpPr>
        <xdr:cNvPr id="703" name="直線コネクタ 702"/>
        <xdr:cNvCxnSpPr/>
      </xdr:nvCxnSpPr>
      <xdr:spPr>
        <a:xfrm flipV="1">
          <a:off x="15481300" y="16776708"/>
          <a:ext cx="838200" cy="21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121176</xdr:rowOff>
    </xdr:from>
    <xdr:ext cx="599010" cy="259045"/>
    <xdr:sp macro="" textlink="">
      <xdr:nvSpPr>
        <xdr:cNvPr id="704" name="公債費平均値テキスト"/>
        <xdr:cNvSpPr txBox="1"/>
      </xdr:nvSpPr>
      <xdr:spPr>
        <a:xfrm>
          <a:off x="16370300" y="167518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152,021</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142749</xdr:rowOff>
    </xdr:from>
    <xdr:to>
      <xdr:col>23</xdr:col>
      <xdr:colOff>568325</xdr:colOff>
      <xdr:row>98</xdr:row>
      <xdr:rowOff>72899</xdr:rowOff>
    </xdr:to>
    <xdr:sp macro="" textlink="">
      <xdr:nvSpPr>
        <xdr:cNvPr id="705" name="フローチャート : 判断 704"/>
        <xdr:cNvSpPr/>
      </xdr:nvSpPr>
      <xdr:spPr>
        <a:xfrm>
          <a:off x="16268700" y="16773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166222</xdr:rowOff>
    </xdr:from>
    <xdr:to>
      <xdr:col>22</xdr:col>
      <xdr:colOff>365125</xdr:colOff>
      <xdr:row>97</xdr:row>
      <xdr:rowOff>167608</xdr:rowOff>
    </xdr:to>
    <xdr:cxnSp macro="">
      <xdr:nvCxnSpPr>
        <xdr:cNvPr id="706" name="直線コネクタ 705"/>
        <xdr:cNvCxnSpPr/>
      </xdr:nvCxnSpPr>
      <xdr:spPr>
        <a:xfrm>
          <a:off x="14592300" y="16796872"/>
          <a:ext cx="889000" cy="1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23034</xdr:rowOff>
    </xdr:from>
    <xdr:to>
      <xdr:col>22</xdr:col>
      <xdr:colOff>415925</xdr:colOff>
      <xdr:row>98</xdr:row>
      <xdr:rowOff>124634</xdr:rowOff>
    </xdr:to>
    <xdr:sp macro="" textlink="">
      <xdr:nvSpPr>
        <xdr:cNvPr id="707" name="フローチャート : 判断 706"/>
        <xdr:cNvSpPr/>
      </xdr:nvSpPr>
      <xdr:spPr>
        <a:xfrm>
          <a:off x="15430500" y="1682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98</xdr:row>
      <xdr:rowOff>115761</xdr:rowOff>
    </xdr:from>
    <xdr:ext cx="599010" cy="259045"/>
    <xdr:sp macro="" textlink="">
      <xdr:nvSpPr>
        <xdr:cNvPr id="708" name="テキスト ボックス 707"/>
        <xdr:cNvSpPr txBox="1"/>
      </xdr:nvSpPr>
      <xdr:spPr>
        <a:xfrm>
          <a:off x="15181794" y="1691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120,338</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165472</xdr:rowOff>
    </xdr:from>
    <xdr:to>
      <xdr:col>21</xdr:col>
      <xdr:colOff>161925</xdr:colOff>
      <xdr:row>97</xdr:row>
      <xdr:rowOff>166222</xdr:rowOff>
    </xdr:to>
    <xdr:cxnSp macro="">
      <xdr:nvCxnSpPr>
        <xdr:cNvPr id="709" name="直線コネクタ 708"/>
        <xdr:cNvCxnSpPr/>
      </xdr:nvCxnSpPr>
      <xdr:spPr>
        <a:xfrm>
          <a:off x="13703300" y="16796122"/>
          <a:ext cx="889000" cy="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163796</xdr:rowOff>
    </xdr:from>
    <xdr:to>
      <xdr:col>21</xdr:col>
      <xdr:colOff>212725</xdr:colOff>
      <xdr:row>98</xdr:row>
      <xdr:rowOff>93946</xdr:rowOff>
    </xdr:to>
    <xdr:sp macro="" textlink="">
      <xdr:nvSpPr>
        <xdr:cNvPr id="710" name="フローチャート : 判断 709"/>
        <xdr:cNvSpPr/>
      </xdr:nvSpPr>
      <xdr:spPr>
        <a:xfrm>
          <a:off x="14541500" y="1679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98</xdr:row>
      <xdr:rowOff>85073</xdr:rowOff>
    </xdr:from>
    <xdr:ext cx="599010" cy="259045"/>
    <xdr:sp macro="" textlink="">
      <xdr:nvSpPr>
        <xdr:cNvPr id="711" name="テキスト ボックス 710"/>
        <xdr:cNvSpPr txBox="1"/>
      </xdr:nvSpPr>
      <xdr:spPr>
        <a:xfrm>
          <a:off x="14292794" y="16887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139,132</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156694</xdr:rowOff>
    </xdr:from>
    <xdr:to>
      <xdr:col>19</xdr:col>
      <xdr:colOff>644525</xdr:colOff>
      <xdr:row>97</xdr:row>
      <xdr:rowOff>165472</xdr:rowOff>
    </xdr:to>
    <xdr:cxnSp macro="">
      <xdr:nvCxnSpPr>
        <xdr:cNvPr id="712" name="直線コネクタ 711"/>
        <xdr:cNvCxnSpPr/>
      </xdr:nvCxnSpPr>
      <xdr:spPr>
        <a:xfrm>
          <a:off x="12814300" y="16787344"/>
          <a:ext cx="889000" cy="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161530</xdr:rowOff>
    </xdr:from>
    <xdr:to>
      <xdr:col>20</xdr:col>
      <xdr:colOff>9525</xdr:colOff>
      <xdr:row>98</xdr:row>
      <xdr:rowOff>91680</xdr:rowOff>
    </xdr:to>
    <xdr:sp macro="" textlink="">
      <xdr:nvSpPr>
        <xdr:cNvPr id="713" name="フローチャート : 判断 712"/>
        <xdr:cNvSpPr/>
      </xdr:nvSpPr>
      <xdr:spPr>
        <a:xfrm>
          <a:off x="13652500" y="1679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98</xdr:row>
      <xdr:rowOff>82807</xdr:rowOff>
    </xdr:from>
    <xdr:ext cx="599010" cy="259045"/>
    <xdr:sp macro="" textlink="">
      <xdr:nvSpPr>
        <xdr:cNvPr id="714" name="テキスト ボックス 713"/>
        <xdr:cNvSpPr txBox="1"/>
      </xdr:nvSpPr>
      <xdr:spPr>
        <a:xfrm>
          <a:off x="13403794" y="16884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140,520</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150068</xdr:rowOff>
    </xdr:from>
    <xdr:to>
      <xdr:col>18</xdr:col>
      <xdr:colOff>492125</xdr:colOff>
      <xdr:row>98</xdr:row>
      <xdr:rowOff>80218</xdr:rowOff>
    </xdr:to>
    <xdr:sp macro="" textlink="">
      <xdr:nvSpPr>
        <xdr:cNvPr id="715" name="フローチャート : 判断 714"/>
        <xdr:cNvSpPr/>
      </xdr:nvSpPr>
      <xdr:spPr>
        <a:xfrm>
          <a:off x="12763500" y="16780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98</xdr:row>
      <xdr:rowOff>71345</xdr:rowOff>
    </xdr:from>
    <xdr:ext cx="599010" cy="259045"/>
    <xdr:sp macro="" textlink="">
      <xdr:nvSpPr>
        <xdr:cNvPr id="716" name="テキスト ボックス 715"/>
        <xdr:cNvSpPr txBox="1"/>
      </xdr:nvSpPr>
      <xdr:spPr>
        <a:xfrm>
          <a:off x="12514794" y="16873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147,539</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7" name="テキスト ボックス 71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8" name="テキスト ボックス 71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9" name="テキスト ボックス 71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20" name="テキスト ボックス 71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21" name="テキスト ボックス 72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95258</xdr:rowOff>
    </xdr:from>
    <xdr:to>
      <xdr:col>23</xdr:col>
      <xdr:colOff>568325</xdr:colOff>
      <xdr:row>98</xdr:row>
      <xdr:rowOff>25408</xdr:rowOff>
    </xdr:to>
    <xdr:sp macro="" textlink="">
      <xdr:nvSpPr>
        <xdr:cNvPr id="722" name="円/楕円 721"/>
        <xdr:cNvSpPr/>
      </xdr:nvSpPr>
      <xdr:spPr>
        <a:xfrm>
          <a:off x="16268700" y="1672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118135</xdr:rowOff>
    </xdr:from>
    <xdr:ext cx="599010" cy="259045"/>
    <xdr:sp macro="" textlink="">
      <xdr:nvSpPr>
        <xdr:cNvPr id="723" name="公債費該当値テキスト"/>
        <xdr:cNvSpPr txBox="1"/>
      </xdr:nvSpPr>
      <xdr:spPr>
        <a:xfrm>
          <a:off x="16370300" y="16577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181,106</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116808</xdr:rowOff>
    </xdr:from>
    <xdr:to>
      <xdr:col>22</xdr:col>
      <xdr:colOff>415925</xdr:colOff>
      <xdr:row>98</xdr:row>
      <xdr:rowOff>46958</xdr:rowOff>
    </xdr:to>
    <xdr:sp macro="" textlink="">
      <xdr:nvSpPr>
        <xdr:cNvPr id="724" name="円/楕円 723"/>
        <xdr:cNvSpPr/>
      </xdr:nvSpPr>
      <xdr:spPr>
        <a:xfrm>
          <a:off x="15430500" y="16747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96</xdr:row>
      <xdr:rowOff>63485</xdr:rowOff>
    </xdr:from>
    <xdr:ext cx="599010" cy="259045"/>
    <xdr:sp macro="" textlink="">
      <xdr:nvSpPr>
        <xdr:cNvPr id="725" name="テキスト ボックス 724"/>
        <xdr:cNvSpPr txBox="1"/>
      </xdr:nvSpPr>
      <xdr:spPr>
        <a:xfrm>
          <a:off x="15181794" y="16522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167,908</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115422</xdr:rowOff>
    </xdr:from>
    <xdr:to>
      <xdr:col>21</xdr:col>
      <xdr:colOff>212725</xdr:colOff>
      <xdr:row>98</xdr:row>
      <xdr:rowOff>45572</xdr:rowOff>
    </xdr:to>
    <xdr:sp macro="" textlink="">
      <xdr:nvSpPr>
        <xdr:cNvPr id="726" name="円/楕円 725"/>
        <xdr:cNvSpPr/>
      </xdr:nvSpPr>
      <xdr:spPr>
        <a:xfrm>
          <a:off x="14541500" y="1674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96</xdr:row>
      <xdr:rowOff>62099</xdr:rowOff>
    </xdr:from>
    <xdr:ext cx="599010" cy="259045"/>
    <xdr:sp macro="" textlink="">
      <xdr:nvSpPr>
        <xdr:cNvPr id="727" name="テキスト ボックス 726"/>
        <xdr:cNvSpPr txBox="1"/>
      </xdr:nvSpPr>
      <xdr:spPr>
        <a:xfrm>
          <a:off x="14292794" y="16521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168,757</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114672</xdr:rowOff>
    </xdr:from>
    <xdr:to>
      <xdr:col>20</xdr:col>
      <xdr:colOff>9525</xdr:colOff>
      <xdr:row>98</xdr:row>
      <xdr:rowOff>44822</xdr:rowOff>
    </xdr:to>
    <xdr:sp macro="" textlink="">
      <xdr:nvSpPr>
        <xdr:cNvPr id="728" name="円/楕円 727"/>
        <xdr:cNvSpPr/>
      </xdr:nvSpPr>
      <xdr:spPr>
        <a:xfrm>
          <a:off x="13652500" y="1674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61349</xdr:rowOff>
    </xdr:from>
    <xdr:ext cx="599010" cy="259045"/>
    <xdr:sp macro="" textlink="">
      <xdr:nvSpPr>
        <xdr:cNvPr id="729" name="テキスト ボックス 728"/>
        <xdr:cNvSpPr txBox="1"/>
      </xdr:nvSpPr>
      <xdr:spPr>
        <a:xfrm>
          <a:off x="13403794" y="16520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169,217</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105894</xdr:rowOff>
    </xdr:from>
    <xdr:to>
      <xdr:col>18</xdr:col>
      <xdr:colOff>492125</xdr:colOff>
      <xdr:row>98</xdr:row>
      <xdr:rowOff>36044</xdr:rowOff>
    </xdr:to>
    <xdr:sp macro="" textlink="">
      <xdr:nvSpPr>
        <xdr:cNvPr id="730" name="円/楕円 729"/>
        <xdr:cNvSpPr/>
      </xdr:nvSpPr>
      <xdr:spPr>
        <a:xfrm>
          <a:off x="12763500" y="1673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96</xdr:row>
      <xdr:rowOff>52571</xdr:rowOff>
    </xdr:from>
    <xdr:ext cx="599010" cy="259045"/>
    <xdr:sp macro="" textlink="">
      <xdr:nvSpPr>
        <xdr:cNvPr id="731" name="テキスト ボックス 730"/>
        <xdr:cNvSpPr txBox="1"/>
      </xdr:nvSpPr>
      <xdr:spPr>
        <a:xfrm>
          <a:off x="12514794" y="16511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174,592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32" name="正方形/長方形 73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33" name="正方形/長方形 73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34" name="正方形/長方形 73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5" name="正方形/長方形 73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6" name="正方形/長方形 73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7" name="正方形/長方形 73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8" name="正方形/長方形 73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9" name="正方形/長方形 73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40" name="テキスト ボックス 73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41" name="直線コネクタ 74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42" name="直線コネクタ 74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43" name="テキスト ボックス 74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44" name="直線コネクタ 74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45" name="テキスト ボックス 744"/>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46" name="直線コネクタ 74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47" name="テキスト ボックス 74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48" name="直線コネクタ 74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49" name="テキスト ボックス 74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50" name="直線コネクタ 74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51" name="テキスト ボックス 75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5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125115</xdr:rowOff>
    </xdr:from>
    <xdr:to>
      <xdr:col>32</xdr:col>
      <xdr:colOff>186689</xdr:colOff>
      <xdr:row>38</xdr:row>
      <xdr:rowOff>139700</xdr:rowOff>
    </xdr:to>
    <xdr:cxnSp macro="">
      <xdr:nvCxnSpPr>
        <xdr:cNvPr id="753" name="直線コネクタ 752"/>
        <xdr:cNvCxnSpPr/>
      </xdr:nvCxnSpPr>
      <xdr:spPr>
        <a:xfrm flipV="1">
          <a:off x="22159595" y="5440065"/>
          <a:ext cx="1269" cy="1214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162369</xdr:rowOff>
    </xdr:from>
    <xdr:ext cx="249299" cy="259045"/>
    <xdr:sp macro="" textlink="">
      <xdr:nvSpPr>
        <xdr:cNvPr id="754" name="諸支出金最小値テキスト"/>
        <xdr:cNvSpPr txBox="1"/>
      </xdr:nvSpPr>
      <xdr:spPr>
        <a:xfrm>
          <a:off x="22212300" y="66774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55" name="直線コネクタ 75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71792</xdr:rowOff>
    </xdr:from>
    <xdr:ext cx="534377" cy="259045"/>
    <xdr:sp macro="" textlink="">
      <xdr:nvSpPr>
        <xdr:cNvPr id="756" name="諸支出金最大値テキスト"/>
        <xdr:cNvSpPr txBox="1"/>
      </xdr:nvSpPr>
      <xdr:spPr>
        <a:xfrm>
          <a:off x="22212300" y="5215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53,138</a:t>
          </a:r>
          <a:endParaRPr kumimoji="1" lang="ja-JP" altLang="en-US" sz="1000" b="1">
            <a:latin typeface="ＭＳ Ｐゴシック"/>
          </a:endParaRPr>
        </a:p>
      </xdr:txBody>
    </xdr:sp>
    <xdr:clientData/>
  </xdr:oneCellAnchor>
  <xdr:twoCellAnchor>
    <xdr:from>
      <xdr:col>32</xdr:col>
      <xdr:colOff>98425</xdr:colOff>
      <xdr:row>31</xdr:row>
      <xdr:rowOff>125115</xdr:rowOff>
    </xdr:from>
    <xdr:to>
      <xdr:col>32</xdr:col>
      <xdr:colOff>276225</xdr:colOff>
      <xdr:row>31</xdr:row>
      <xdr:rowOff>125115</xdr:rowOff>
    </xdr:to>
    <xdr:cxnSp macro="">
      <xdr:nvCxnSpPr>
        <xdr:cNvPr id="757" name="直線コネクタ 756"/>
        <xdr:cNvCxnSpPr/>
      </xdr:nvCxnSpPr>
      <xdr:spPr>
        <a:xfrm>
          <a:off x="22072600" y="5440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58" name="直線コネクタ 75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79819</xdr:rowOff>
    </xdr:from>
    <xdr:ext cx="469744" cy="259045"/>
    <xdr:sp macro="" textlink="">
      <xdr:nvSpPr>
        <xdr:cNvPr id="759" name="諸支出金平均値テキスト"/>
        <xdr:cNvSpPr txBox="1"/>
      </xdr:nvSpPr>
      <xdr:spPr>
        <a:xfrm>
          <a:off x="22212300" y="6423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1,398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56941</xdr:rowOff>
    </xdr:from>
    <xdr:to>
      <xdr:col>32</xdr:col>
      <xdr:colOff>238125</xdr:colOff>
      <xdr:row>38</xdr:row>
      <xdr:rowOff>158541</xdr:rowOff>
    </xdr:to>
    <xdr:sp macro="" textlink="">
      <xdr:nvSpPr>
        <xdr:cNvPr id="760" name="フローチャート : 判断 759"/>
        <xdr:cNvSpPr/>
      </xdr:nvSpPr>
      <xdr:spPr>
        <a:xfrm>
          <a:off x="22110700" y="6572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61" name="直線コネクタ 76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57559</xdr:rowOff>
    </xdr:from>
    <xdr:to>
      <xdr:col>31</xdr:col>
      <xdr:colOff>85725</xdr:colOff>
      <xdr:row>38</xdr:row>
      <xdr:rowOff>159159</xdr:rowOff>
    </xdr:to>
    <xdr:sp macro="" textlink="">
      <xdr:nvSpPr>
        <xdr:cNvPr id="762" name="フローチャート : 判断 761"/>
        <xdr:cNvSpPr/>
      </xdr:nvSpPr>
      <xdr:spPr>
        <a:xfrm>
          <a:off x="21272500" y="6572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4236</xdr:rowOff>
    </xdr:from>
    <xdr:ext cx="469744" cy="259045"/>
    <xdr:sp macro="" textlink="">
      <xdr:nvSpPr>
        <xdr:cNvPr id="763" name="テキスト ボックス 762"/>
        <xdr:cNvSpPr txBox="1"/>
      </xdr:nvSpPr>
      <xdr:spPr>
        <a:xfrm>
          <a:off x="21088427" y="6347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1,371</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64" name="直線コネクタ 76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85814</xdr:rowOff>
    </xdr:from>
    <xdr:to>
      <xdr:col>29</xdr:col>
      <xdr:colOff>568325</xdr:colOff>
      <xdr:row>39</xdr:row>
      <xdr:rowOff>15964</xdr:rowOff>
    </xdr:to>
    <xdr:sp macro="" textlink="">
      <xdr:nvSpPr>
        <xdr:cNvPr id="765" name="フローチャート : 判断 764"/>
        <xdr:cNvSpPr/>
      </xdr:nvSpPr>
      <xdr:spPr>
        <a:xfrm>
          <a:off x="20383500" y="6600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32491</xdr:rowOff>
    </xdr:from>
    <xdr:ext cx="378565" cy="259045"/>
    <xdr:sp macro="" textlink="">
      <xdr:nvSpPr>
        <xdr:cNvPr id="766" name="テキスト ボックス 765"/>
        <xdr:cNvSpPr txBox="1"/>
      </xdr:nvSpPr>
      <xdr:spPr>
        <a:xfrm>
          <a:off x="20245017" y="6376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67" name="直線コネクタ 76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81859</xdr:rowOff>
    </xdr:from>
    <xdr:to>
      <xdr:col>28</xdr:col>
      <xdr:colOff>365125</xdr:colOff>
      <xdr:row>39</xdr:row>
      <xdr:rowOff>12009</xdr:rowOff>
    </xdr:to>
    <xdr:sp macro="" textlink="">
      <xdr:nvSpPr>
        <xdr:cNvPr id="768" name="フローチャート : 判断 767"/>
        <xdr:cNvSpPr/>
      </xdr:nvSpPr>
      <xdr:spPr>
        <a:xfrm>
          <a:off x="19494500" y="65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28536</xdr:rowOff>
    </xdr:from>
    <xdr:ext cx="378565" cy="259045"/>
    <xdr:sp macro="" textlink="">
      <xdr:nvSpPr>
        <xdr:cNvPr id="769" name="テキスト ボックス 768"/>
        <xdr:cNvSpPr txBox="1"/>
      </xdr:nvSpPr>
      <xdr:spPr>
        <a:xfrm>
          <a:off x="19356017" y="63721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308</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48186</xdr:rowOff>
    </xdr:from>
    <xdr:to>
      <xdr:col>27</xdr:col>
      <xdr:colOff>161925</xdr:colOff>
      <xdr:row>38</xdr:row>
      <xdr:rowOff>149786</xdr:rowOff>
    </xdr:to>
    <xdr:sp macro="" textlink="">
      <xdr:nvSpPr>
        <xdr:cNvPr id="770" name="フローチャート : 判断 769"/>
        <xdr:cNvSpPr/>
      </xdr:nvSpPr>
      <xdr:spPr>
        <a:xfrm>
          <a:off x="18605500" y="656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166313</xdr:rowOff>
    </xdr:from>
    <xdr:ext cx="469744" cy="259045"/>
    <xdr:sp macro="" textlink="">
      <xdr:nvSpPr>
        <xdr:cNvPr id="771" name="テキスト ボックス 770"/>
        <xdr:cNvSpPr txBox="1"/>
      </xdr:nvSpPr>
      <xdr:spPr>
        <a:xfrm>
          <a:off x="18421427" y="633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1,781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72" name="テキスト ボックス 77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73" name="テキスト ボックス 77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4" name="テキスト ボックス 77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5" name="テキスト ボックス 77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6" name="テキスト ボックス 77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77" name="円/楕円 77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35369</xdr:rowOff>
    </xdr:from>
    <xdr:ext cx="249299" cy="259045"/>
    <xdr:sp macro="" textlink="">
      <xdr:nvSpPr>
        <xdr:cNvPr id="778" name="諸支出金該当値テキスト"/>
        <xdr:cNvSpPr txBox="1"/>
      </xdr:nvSpPr>
      <xdr:spPr>
        <a:xfrm>
          <a:off x="22212300" y="65504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79" name="円/楕円 77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80" name="テキスト ボックス 779"/>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81" name="円/楕円 78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82" name="テキスト ボックス 781"/>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83" name="円/楕円 78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84" name="テキスト ボックス 783"/>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85" name="円/楕円 78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86" name="テキスト ボックス 785"/>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7" name="正方形/長方形 78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8" name="正方形/長方形 78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9" name="正方形/長方形 78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90" name="正方形/長方形 78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91" name="正方形/長方形 79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92" name="正方形/長方形 79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93" name="正方形/長方形 79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4" name="正方形/長方形 79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5" name="テキスト ボックス 79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6" name="直線コネクタ 79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7" name="直線コネクタ 79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8" name="テキスト ボックス 79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800" name="テキスト ボックス 79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802" name="直線コネクタ 80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80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6" name="直線コネクタ 80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7" name="直線コネクタ 80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9" name="フローチャート : 判断 80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10" name="直線コネクタ 80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11" name="フローチャート : 判断 81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12" name="テキスト ボックス 811"/>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13" name="直線コネクタ 81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4" name="フローチャート : 判断 81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5" name="テキスト ボックス 814"/>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6" name="直線コネクタ 81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7" name="フローチャート : 判断 81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8" name="テキスト ボックス 817"/>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9" name="フローチャート : 判断 81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20" name="テキスト ボックス 819"/>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6" name="円/楕円 82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8" name="円/楕円 82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9" name="テキスト ボックス 828"/>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30" name="円/楕円 82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31" name="テキスト ボックス 830"/>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32" name="円/楕円 83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33" name="テキスト ボックス 832"/>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4" name="円/楕円 83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5" name="テキスト ボックス 834"/>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latin typeface="ＭＳ Ｐゴシック"/>
            </a:rPr>
            <a:t>住民一人当たりの行政コストは、</a:t>
          </a:r>
          <a:r>
            <a:rPr kumimoji="1" lang="ja-JP" altLang="ja-JP" sz="1200">
              <a:solidFill>
                <a:schemeClr val="dk1"/>
              </a:solidFill>
              <a:effectLst/>
              <a:latin typeface="+mn-lt"/>
              <a:ea typeface="+mn-ea"/>
              <a:cs typeface="+mn-cs"/>
            </a:rPr>
            <a:t>、ほぼ全ての項目で全国平均、奈良県平均、類似団体内平均値を上回っている。</a:t>
          </a:r>
          <a:endParaRPr lang="ja-JP" altLang="ja-JP" sz="1200">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本村における平成</a:t>
          </a:r>
          <a:r>
            <a:rPr kumimoji="1" lang="en-US" altLang="ja-JP" sz="1200">
              <a:solidFill>
                <a:schemeClr val="dk1"/>
              </a:solidFill>
              <a:effectLst/>
              <a:latin typeface="+mn-lt"/>
              <a:ea typeface="+mn-ea"/>
              <a:cs typeface="+mn-cs"/>
            </a:rPr>
            <a:t>22</a:t>
          </a:r>
          <a:r>
            <a:rPr kumimoji="1" lang="ja-JP" altLang="ja-JP" sz="1200">
              <a:solidFill>
                <a:schemeClr val="dk1"/>
              </a:solidFill>
              <a:effectLst/>
              <a:latin typeface="+mn-lt"/>
              <a:ea typeface="+mn-ea"/>
              <a:cs typeface="+mn-cs"/>
            </a:rPr>
            <a:t>－</a:t>
          </a:r>
          <a:r>
            <a:rPr kumimoji="1" lang="en-US" altLang="ja-JP" sz="1200">
              <a:solidFill>
                <a:schemeClr val="dk1"/>
              </a:solidFill>
              <a:effectLst/>
              <a:latin typeface="+mn-lt"/>
              <a:ea typeface="+mn-ea"/>
              <a:cs typeface="+mn-cs"/>
            </a:rPr>
            <a:t>27</a:t>
          </a:r>
          <a:r>
            <a:rPr kumimoji="1" lang="ja-JP" altLang="ja-JP" sz="1200">
              <a:solidFill>
                <a:schemeClr val="dk1"/>
              </a:solidFill>
              <a:effectLst/>
              <a:latin typeface="+mn-lt"/>
              <a:ea typeface="+mn-ea"/>
              <a:cs typeface="+mn-cs"/>
            </a:rPr>
            <a:t>年国勢調査では、人口は</a:t>
          </a:r>
          <a:r>
            <a:rPr kumimoji="1" lang="en-US" altLang="ja-JP" sz="1200">
              <a:solidFill>
                <a:schemeClr val="dk1"/>
              </a:solidFill>
              <a:effectLst/>
              <a:latin typeface="+mn-lt"/>
              <a:ea typeface="+mn-ea"/>
              <a:cs typeface="+mn-cs"/>
            </a:rPr>
            <a:t>13.9</a:t>
          </a:r>
          <a:r>
            <a:rPr kumimoji="1" lang="ja-JP" altLang="ja-JP" sz="1200">
              <a:solidFill>
                <a:schemeClr val="dk1"/>
              </a:solidFill>
              <a:effectLst/>
              <a:latin typeface="+mn-lt"/>
              <a:ea typeface="+mn-ea"/>
              <a:cs typeface="+mn-cs"/>
            </a:rPr>
            <a:t>％減少しており今後も減少が続くと見込まれる。定住・移住促進、雇用対策に積極的に取り組み、人口の減少幅をできる限り小さくする必要がある。</a:t>
          </a:r>
          <a:endParaRPr lang="ja-JP" altLang="ja-JP" sz="1600">
            <a:effectLst/>
          </a:endParaRPr>
        </a:p>
        <a:p>
          <a:r>
            <a:rPr kumimoji="1" lang="ja-JP" altLang="en-US" sz="1300">
              <a:latin typeface="ＭＳ Ｐゴシック"/>
            </a:rPr>
            <a:t>平成</a:t>
          </a:r>
          <a:r>
            <a:rPr kumimoji="1" lang="en-US" altLang="ja-JP" sz="1300">
              <a:latin typeface="ＭＳ Ｐゴシック"/>
            </a:rPr>
            <a:t>28</a:t>
          </a:r>
          <a:r>
            <a:rPr kumimoji="1" lang="ja-JP" altLang="en-US" sz="1300">
              <a:latin typeface="ＭＳ Ｐゴシック"/>
            </a:rPr>
            <a:t>年度では、大型の普通建設事業の実施により、総務費（庁舎等耐震化事業）と商工費（天の川温泉センター大規模改修事業）で行政コストの増加がみられる。</a:t>
          </a:r>
          <a:endParaRPr kumimoji="1" lang="en-US" altLang="ja-JP" sz="1300">
            <a:latin typeface="ＭＳ Ｐゴシック"/>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今後は、村の行財政規模を適切に把握し、事務事業や定員管理について実態に即した運用が図られるよう、常に見直しを行い不断の行財政改革に努める。</a:t>
          </a:r>
          <a:endParaRPr lang="ja-JP" altLang="ja-JP" sz="1200">
            <a:effectLst/>
          </a:endParaRP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奈良県天川村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18-19</a:t>
          </a:r>
          <a:r>
            <a:rPr kumimoji="1" lang="ja-JP" altLang="en-US" sz="1400">
              <a:latin typeface="ＭＳ ゴシック" pitchFamily="49" charset="-128"/>
              <a:ea typeface="ＭＳ ゴシック" pitchFamily="49" charset="-128"/>
            </a:rPr>
            <a:t>年度の行財政改革（人件費の抑制、定員管理、補助金等の削減）、平成</a:t>
          </a:r>
          <a:r>
            <a:rPr kumimoji="1" lang="en-US" altLang="ja-JP" sz="1400">
              <a:latin typeface="ＭＳ ゴシック" pitchFamily="49" charset="-128"/>
              <a:ea typeface="ＭＳ ゴシック" pitchFamily="49" charset="-128"/>
            </a:rPr>
            <a:t>20-26</a:t>
          </a:r>
          <a:r>
            <a:rPr kumimoji="1" lang="ja-JP" altLang="en-US" sz="1400">
              <a:latin typeface="ＭＳ ゴシック" pitchFamily="49" charset="-128"/>
              <a:ea typeface="ＭＳ ゴシック" pitchFamily="49" charset="-128"/>
            </a:rPr>
            <a:t>年度にかけての地方債発行の抑制などの効果により、ここ数年は単年度収支が黒字であり、余剰金の積み立てにより財政調整基金残高は増加している。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一方で、平成</a:t>
          </a:r>
          <a:r>
            <a:rPr kumimoji="1" lang="en-US" altLang="ja-JP" sz="1400">
              <a:latin typeface="ＭＳ ゴシック" pitchFamily="49" charset="-128"/>
              <a:ea typeface="ＭＳ ゴシック" pitchFamily="49" charset="-128"/>
            </a:rPr>
            <a:t>27-28</a:t>
          </a:r>
          <a:r>
            <a:rPr kumimoji="1" lang="ja-JP" altLang="en-US" sz="1400">
              <a:latin typeface="ＭＳ ゴシック" pitchFamily="49" charset="-128"/>
              <a:ea typeface="ＭＳ ゴシック" pitchFamily="49" charset="-128"/>
            </a:rPr>
            <a:t>年度には大型の建設事業の実施により地方債発行額が増加しており、今後は単年度収支も厳しくなることが見込まれる。不断の行財政改革に努める。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奈良県天川村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連結実質赤字比率は、近年は黒字で推移している。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特別会計ごとでは、国民健康保険直診勘定、中央簡易水道事業、下水道事業の各特別会計への繰出金が増加しており、各事業における効率的な事業展開に努める。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x14ac:dyDescent="0.15">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3337777</v>
      </c>
      <c r="BO4" s="411"/>
      <c r="BP4" s="411"/>
      <c r="BQ4" s="411"/>
      <c r="BR4" s="411"/>
      <c r="BS4" s="411"/>
      <c r="BT4" s="411"/>
      <c r="BU4" s="412"/>
      <c r="BV4" s="410">
        <v>2911680</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17.100000000000001</v>
      </c>
      <c r="CU4" s="588"/>
      <c r="CV4" s="588"/>
      <c r="CW4" s="588"/>
      <c r="CX4" s="588"/>
      <c r="CY4" s="588"/>
      <c r="CZ4" s="588"/>
      <c r="DA4" s="589"/>
      <c r="DB4" s="587">
        <v>22.3</v>
      </c>
      <c r="DC4" s="588"/>
      <c r="DD4" s="588"/>
      <c r="DE4" s="588"/>
      <c r="DF4" s="588"/>
      <c r="DG4" s="588"/>
      <c r="DH4" s="588"/>
      <c r="DI4" s="589"/>
      <c r="DJ4" s="139"/>
      <c r="DK4" s="139"/>
      <c r="DL4" s="139"/>
      <c r="DM4" s="139"/>
      <c r="DN4" s="139"/>
      <c r="DO4" s="139"/>
    </row>
    <row r="5" spans="1:119" ht="18.75" customHeight="1" x14ac:dyDescent="0.15">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3075722</v>
      </c>
      <c r="BO5" s="416"/>
      <c r="BP5" s="416"/>
      <c r="BQ5" s="416"/>
      <c r="BR5" s="416"/>
      <c r="BS5" s="416"/>
      <c r="BT5" s="416"/>
      <c r="BU5" s="417"/>
      <c r="BV5" s="415">
        <v>2538264</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89.8</v>
      </c>
      <c r="CU5" s="386"/>
      <c r="CV5" s="386"/>
      <c r="CW5" s="386"/>
      <c r="CX5" s="386"/>
      <c r="CY5" s="386"/>
      <c r="CZ5" s="386"/>
      <c r="DA5" s="387"/>
      <c r="DB5" s="385">
        <v>83.2</v>
      </c>
      <c r="DC5" s="386"/>
      <c r="DD5" s="386"/>
      <c r="DE5" s="386"/>
      <c r="DF5" s="386"/>
      <c r="DG5" s="386"/>
      <c r="DH5" s="386"/>
      <c r="DI5" s="387"/>
      <c r="DJ5" s="139"/>
      <c r="DK5" s="139"/>
      <c r="DL5" s="139"/>
      <c r="DM5" s="139"/>
      <c r="DN5" s="139"/>
      <c r="DO5" s="139"/>
    </row>
    <row r="6" spans="1:119" ht="18.75" customHeight="1" x14ac:dyDescent="0.15">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262055</v>
      </c>
      <c r="BO6" s="416"/>
      <c r="BP6" s="416"/>
      <c r="BQ6" s="416"/>
      <c r="BR6" s="416"/>
      <c r="BS6" s="416"/>
      <c r="BT6" s="416"/>
      <c r="BU6" s="417"/>
      <c r="BV6" s="415">
        <v>373416</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93.1</v>
      </c>
      <c r="CU6" s="562"/>
      <c r="CV6" s="562"/>
      <c r="CW6" s="562"/>
      <c r="CX6" s="562"/>
      <c r="CY6" s="562"/>
      <c r="CZ6" s="562"/>
      <c r="DA6" s="563"/>
      <c r="DB6" s="561">
        <v>87.3</v>
      </c>
      <c r="DC6" s="562"/>
      <c r="DD6" s="562"/>
      <c r="DE6" s="562"/>
      <c r="DF6" s="562"/>
      <c r="DG6" s="562"/>
      <c r="DH6" s="562"/>
      <c r="DI6" s="563"/>
      <c r="DJ6" s="139"/>
      <c r="DK6" s="139"/>
      <c r="DL6" s="139"/>
      <c r="DM6" s="139"/>
      <c r="DN6" s="139"/>
      <c r="DO6" s="139"/>
    </row>
    <row r="7" spans="1:119" ht="18.75" customHeight="1" x14ac:dyDescent="0.15">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v>5479</v>
      </c>
      <c r="BO7" s="416"/>
      <c r="BP7" s="416"/>
      <c r="BQ7" s="416"/>
      <c r="BR7" s="416"/>
      <c r="BS7" s="416"/>
      <c r="BT7" s="416"/>
      <c r="BU7" s="417"/>
      <c r="BV7" s="415">
        <v>33804</v>
      </c>
      <c r="BW7" s="416"/>
      <c r="BX7" s="416"/>
      <c r="BY7" s="416"/>
      <c r="BZ7" s="416"/>
      <c r="CA7" s="416"/>
      <c r="CB7" s="416"/>
      <c r="CC7" s="417"/>
      <c r="CD7" s="424" t="s">
        <v>91</v>
      </c>
      <c r="CE7" s="425"/>
      <c r="CF7" s="425"/>
      <c r="CG7" s="425"/>
      <c r="CH7" s="425"/>
      <c r="CI7" s="425"/>
      <c r="CJ7" s="425"/>
      <c r="CK7" s="425"/>
      <c r="CL7" s="425"/>
      <c r="CM7" s="425"/>
      <c r="CN7" s="425"/>
      <c r="CO7" s="425"/>
      <c r="CP7" s="425"/>
      <c r="CQ7" s="425"/>
      <c r="CR7" s="425"/>
      <c r="CS7" s="426"/>
      <c r="CT7" s="415">
        <v>1496690</v>
      </c>
      <c r="CU7" s="416"/>
      <c r="CV7" s="416"/>
      <c r="CW7" s="416"/>
      <c r="CX7" s="416"/>
      <c r="CY7" s="416"/>
      <c r="CZ7" s="416"/>
      <c r="DA7" s="417"/>
      <c r="DB7" s="415">
        <v>1520977</v>
      </c>
      <c r="DC7" s="416"/>
      <c r="DD7" s="416"/>
      <c r="DE7" s="416"/>
      <c r="DF7" s="416"/>
      <c r="DG7" s="416"/>
      <c r="DH7" s="416"/>
      <c r="DI7" s="417"/>
      <c r="DJ7" s="139"/>
      <c r="DK7" s="139"/>
      <c r="DL7" s="139"/>
      <c r="DM7" s="139"/>
      <c r="DN7" s="139"/>
      <c r="DO7" s="139"/>
    </row>
    <row r="8" spans="1:119" ht="18.75" customHeight="1" thickBot="1" x14ac:dyDescent="0.2">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92</v>
      </c>
      <c r="AN8" s="389"/>
      <c r="AO8" s="389"/>
      <c r="AP8" s="389"/>
      <c r="AQ8" s="389"/>
      <c r="AR8" s="389"/>
      <c r="AS8" s="389"/>
      <c r="AT8" s="390"/>
      <c r="AU8" s="472" t="s">
        <v>93</v>
      </c>
      <c r="AV8" s="473"/>
      <c r="AW8" s="473"/>
      <c r="AX8" s="473"/>
      <c r="AY8" s="395" t="s">
        <v>94</v>
      </c>
      <c r="AZ8" s="396"/>
      <c r="BA8" s="396"/>
      <c r="BB8" s="396"/>
      <c r="BC8" s="396"/>
      <c r="BD8" s="396"/>
      <c r="BE8" s="396"/>
      <c r="BF8" s="396"/>
      <c r="BG8" s="396"/>
      <c r="BH8" s="396"/>
      <c r="BI8" s="396"/>
      <c r="BJ8" s="396"/>
      <c r="BK8" s="396"/>
      <c r="BL8" s="396"/>
      <c r="BM8" s="397"/>
      <c r="BN8" s="415">
        <v>256576</v>
      </c>
      <c r="BO8" s="416"/>
      <c r="BP8" s="416"/>
      <c r="BQ8" s="416"/>
      <c r="BR8" s="416"/>
      <c r="BS8" s="416"/>
      <c r="BT8" s="416"/>
      <c r="BU8" s="417"/>
      <c r="BV8" s="415">
        <v>339612</v>
      </c>
      <c r="BW8" s="416"/>
      <c r="BX8" s="416"/>
      <c r="BY8" s="416"/>
      <c r="BZ8" s="416"/>
      <c r="CA8" s="416"/>
      <c r="CB8" s="416"/>
      <c r="CC8" s="417"/>
      <c r="CD8" s="424" t="s">
        <v>95</v>
      </c>
      <c r="CE8" s="425"/>
      <c r="CF8" s="425"/>
      <c r="CG8" s="425"/>
      <c r="CH8" s="425"/>
      <c r="CI8" s="425"/>
      <c r="CJ8" s="425"/>
      <c r="CK8" s="425"/>
      <c r="CL8" s="425"/>
      <c r="CM8" s="425"/>
      <c r="CN8" s="425"/>
      <c r="CO8" s="425"/>
      <c r="CP8" s="425"/>
      <c r="CQ8" s="425"/>
      <c r="CR8" s="425"/>
      <c r="CS8" s="426"/>
      <c r="CT8" s="524">
        <v>0.13</v>
      </c>
      <c r="CU8" s="525"/>
      <c r="CV8" s="525"/>
      <c r="CW8" s="525"/>
      <c r="CX8" s="525"/>
      <c r="CY8" s="525"/>
      <c r="CZ8" s="525"/>
      <c r="DA8" s="526"/>
      <c r="DB8" s="524">
        <v>0.12</v>
      </c>
      <c r="DC8" s="525"/>
      <c r="DD8" s="525"/>
      <c r="DE8" s="525"/>
      <c r="DF8" s="525"/>
      <c r="DG8" s="525"/>
      <c r="DH8" s="525"/>
      <c r="DI8" s="526"/>
      <c r="DJ8" s="139"/>
      <c r="DK8" s="139"/>
      <c r="DL8" s="139"/>
      <c r="DM8" s="139"/>
      <c r="DN8" s="139"/>
      <c r="DO8" s="139"/>
    </row>
    <row r="9" spans="1:119" ht="18.75" customHeight="1" thickBot="1" x14ac:dyDescent="0.2">
      <c r="A9" s="140"/>
      <c r="B9" s="550" t="s">
        <v>96</v>
      </c>
      <c r="C9" s="551"/>
      <c r="D9" s="551"/>
      <c r="E9" s="551"/>
      <c r="F9" s="551"/>
      <c r="G9" s="551"/>
      <c r="H9" s="551"/>
      <c r="I9" s="551"/>
      <c r="J9" s="551"/>
      <c r="K9" s="478"/>
      <c r="L9" s="552" t="s">
        <v>97</v>
      </c>
      <c r="M9" s="553"/>
      <c r="N9" s="553"/>
      <c r="O9" s="553"/>
      <c r="P9" s="553"/>
      <c r="Q9" s="554"/>
      <c r="R9" s="555">
        <v>1354</v>
      </c>
      <c r="S9" s="556"/>
      <c r="T9" s="556"/>
      <c r="U9" s="556"/>
      <c r="V9" s="557"/>
      <c r="W9" s="494" t="s">
        <v>98</v>
      </c>
      <c r="X9" s="495"/>
      <c r="Y9" s="495"/>
      <c r="Z9" s="495"/>
      <c r="AA9" s="495"/>
      <c r="AB9" s="495"/>
      <c r="AC9" s="495"/>
      <c r="AD9" s="495"/>
      <c r="AE9" s="495"/>
      <c r="AF9" s="495"/>
      <c r="AG9" s="495"/>
      <c r="AH9" s="495"/>
      <c r="AI9" s="495"/>
      <c r="AJ9" s="495"/>
      <c r="AK9" s="495"/>
      <c r="AL9" s="558"/>
      <c r="AM9" s="484" t="s">
        <v>99</v>
      </c>
      <c r="AN9" s="389"/>
      <c r="AO9" s="389"/>
      <c r="AP9" s="389"/>
      <c r="AQ9" s="389"/>
      <c r="AR9" s="389"/>
      <c r="AS9" s="389"/>
      <c r="AT9" s="390"/>
      <c r="AU9" s="472" t="s">
        <v>78</v>
      </c>
      <c r="AV9" s="473"/>
      <c r="AW9" s="473"/>
      <c r="AX9" s="473"/>
      <c r="AY9" s="395" t="s">
        <v>100</v>
      </c>
      <c r="AZ9" s="396"/>
      <c r="BA9" s="396"/>
      <c r="BB9" s="396"/>
      <c r="BC9" s="396"/>
      <c r="BD9" s="396"/>
      <c r="BE9" s="396"/>
      <c r="BF9" s="396"/>
      <c r="BG9" s="396"/>
      <c r="BH9" s="396"/>
      <c r="BI9" s="396"/>
      <c r="BJ9" s="396"/>
      <c r="BK9" s="396"/>
      <c r="BL9" s="396"/>
      <c r="BM9" s="397"/>
      <c r="BN9" s="415">
        <v>-83036</v>
      </c>
      <c r="BO9" s="416"/>
      <c r="BP9" s="416"/>
      <c r="BQ9" s="416"/>
      <c r="BR9" s="416"/>
      <c r="BS9" s="416"/>
      <c r="BT9" s="416"/>
      <c r="BU9" s="417"/>
      <c r="BV9" s="415">
        <v>-6243</v>
      </c>
      <c r="BW9" s="416"/>
      <c r="BX9" s="416"/>
      <c r="BY9" s="416"/>
      <c r="BZ9" s="416"/>
      <c r="CA9" s="416"/>
      <c r="CB9" s="416"/>
      <c r="CC9" s="417"/>
      <c r="CD9" s="424" t="s">
        <v>101</v>
      </c>
      <c r="CE9" s="425"/>
      <c r="CF9" s="425"/>
      <c r="CG9" s="425"/>
      <c r="CH9" s="425"/>
      <c r="CI9" s="425"/>
      <c r="CJ9" s="425"/>
      <c r="CK9" s="425"/>
      <c r="CL9" s="425"/>
      <c r="CM9" s="425"/>
      <c r="CN9" s="425"/>
      <c r="CO9" s="425"/>
      <c r="CP9" s="425"/>
      <c r="CQ9" s="425"/>
      <c r="CR9" s="425"/>
      <c r="CS9" s="426"/>
      <c r="CT9" s="385">
        <v>12.3</v>
      </c>
      <c r="CU9" s="386"/>
      <c r="CV9" s="386"/>
      <c r="CW9" s="386"/>
      <c r="CX9" s="386"/>
      <c r="CY9" s="386"/>
      <c r="CZ9" s="386"/>
      <c r="DA9" s="387"/>
      <c r="DB9" s="385">
        <v>12</v>
      </c>
      <c r="DC9" s="386"/>
      <c r="DD9" s="386"/>
      <c r="DE9" s="386"/>
      <c r="DF9" s="386"/>
      <c r="DG9" s="386"/>
      <c r="DH9" s="386"/>
      <c r="DI9" s="387"/>
      <c r="DJ9" s="139"/>
      <c r="DK9" s="139"/>
      <c r="DL9" s="139"/>
      <c r="DM9" s="139"/>
      <c r="DN9" s="139"/>
      <c r="DO9" s="139"/>
    </row>
    <row r="10" spans="1:119" ht="18.75" customHeight="1" thickBot="1" x14ac:dyDescent="0.2">
      <c r="A10" s="140"/>
      <c r="B10" s="550"/>
      <c r="C10" s="551"/>
      <c r="D10" s="551"/>
      <c r="E10" s="551"/>
      <c r="F10" s="551"/>
      <c r="G10" s="551"/>
      <c r="H10" s="551"/>
      <c r="I10" s="551"/>
      <c r="J10" s="551"/>
      <c r="K10" s="478"/>
      <c r="L10" s="388" t="s">
        <v>102</v>
      </c>
      <c r="M10" s="389"/>
      <c r="N10" s="389"/>
      <c r="O10" s="389"/>
      <c r="P10" s="389"/>
      <c r="Q10" s="390"/>
      <c r="R10" s="391">
        <v>1572</v>
      </c>
      <c r="S10" s="392"/>
      <c r="T10" s="392"/>
      <c r="U10" s="392"/>
      <c r="V10" s="394"/>
      <c r="W10" s="559"/>
      <c r="X10" s="377"/>
      <c r="Y10" s="377"/>
      <c r="Z10" s="377"/>
      <c r="AA10" s="377"/>
      <c r="AB10" s="377"/>
      <c r="AC10" s="377"/>
      <c r="AD10" s="377"/>
      <c r="AE10" s="377"/>
      <c r="AF10" s="377"/>
      <c r="AG10" s="377"/>
      <c r="AH10" s="377"/>
      <c r="AI10" s="377"/>
      <c r="AJ10" s="377"/>
      <c r="AK10" s="377"/>
      <c r="AL10" s="560"/>
      <c r="AM10" s="484" t="s">
        <v>103</v>
      </c>
      <c r="AN10" s="389"/>
      <c r="AO10" s="389"/>
      <c r="AP10" s="389"/>
      <c r="AQ10" s="389"/>
      <c r="AR10" s="389"/>
      <c r="AS10" s="389"/>
      <c r="AT10" s="390"/>
      <c r="AU10" s="472" t="s">
        <v>104</v>
      </c>
      <c r="AV10" s="473"/>
      <c r="AW10" s="473"/>
      <c r="AX10" s="473"/>
      <c r="AY10" s="395" t="s">
        <v>105</v>
      </c>
      <c r="AZ10" s="396"/>
      <c r="BA10" s="396"/>
      <c r="BB10" s="396"/>
      <c r="BC10" s="396"/>
      <c r="BD10" s="396"/>
      <c r="BE10" s="396"/>
      <c r="BF10" s="396"/>
      <c r="BG10" s="396"/>
      <c r="BH10" s="396"/>
      <c r="BI10" s="396"/>
      <c r="BJ10" s="396"/>
      <c r="BK10" s="396"/>
      <c r="BL10" s="396"/>
      <c r="BM10" s="397"/>
      <c r="BN10" s="415">
        <v>201873</v>
      </c>
      <c r="BO10" s="416"/>
      <c r="BP10" s="416"/>
      <c r="BQ10" s="416"/>
      <c r="BR10" s="416"/>
      <c r="BS10" s="416"/>
      <c r="BT10" s="416"/>
      <c r="BU10" s="417"/>
      <c r="BV10" s="415">
        <v>215796</v>
      </c>
      <c r="BW10" s="416"/>
      <c r="BX10" s="416"/>
      <c r="BY10" s="416"/>
      <c r="BZ10" s="416"/>
      <c r="CA10" s="416"/>
      <c r="CB10" s="416"/>
      <c r="CC10" s="417"/>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550"/>
      <c r="C11" s="551"/>
      <c r="D11" s="551"/>
      <c r="E11" s="551"/>
      <c r="F11" s="551"/>
      <c r="G11" s="551"/>
      <c r="H11" s="551"/>
      <c r="I11" s="551"/>
      <c r="J11" s="551"/>
      <c r="K11" s="478"/>
      <c r="L11" s="461" t="s">
        <v>107</v>
      </c>
      <c r="M11" s="462"/>
      <c r="N11" s="462"/>
      <c r="O11" s="462"/>
      <c r="P11" s="462"/>
      <c r="Q11" s="463"/>
      <c r="R11" s="547" t="s">
        <v>108</v>
      </c>
      <c r="S11" s="548"/>
      <c r="T11" s="548"/>
      <c r="U11" s="548"/>
      <c r="V11" s="549"/>
      <c r="W11" s="559"/>
      <c r="X11" s="377"/>
      <c r="Y11" s="377"/>
      <c r="Z11" s="377"/>
      <c r="AA11" s="377"/>
      <c r="AB11" s="377"/>
      <c r="AC11" s="377"/>
      <c r="AD11" s="377"/>
      <c r="AE11" s="377"/>
      <c r="AF11" s="377"/>
      <c r="AG11" s="377"/>
      <c r="AH11" s="377"/>
      <c r="AI11" s="377"/>
      <c r="AJ11" s="377"/>
      <c r="AK11" s="377"/>
      <c r="AL11" s="560"/>
      <c r="AM11" s="484" t="s">
        <v>109</v>
      </c>
      <c r="AN11" s="389"/>
      <c r="AO11" s="389"/>
      <c r="AP11" s="389"/>
      <c r="AQ11" s="389"/>
      <c r="AR11" s="389"/>
      <c r="AS11" s="389"/>
      <c r="AT11" s="390"/>
      <c r="AU11" s="472" t="s">
        <v>78</v>
      </c>
      <c r="AV11" s="473"/>
      <c r="AW11" s="473"/>
      <c r="AX11" s="473"/>
      <c r="AY11" s="395" t="s">
        <v>110</v>
      </c>
      <c r="AZ11" s="396"/>
      <c r="BA11" s="396"/>
      <c r="BB11" s="396"/>
      <c r="BC11" s="396"/>
      <c r="BD11" s="396"/>
      <c r="BE11" s="396"/>
      <c r="BF11" s="396"/>
      <c r="BG11" s="396"/>
      <c r="BH11" s="396"/>
      <c r="BI11" s="396"/>
      <c r="BJ11" s="396"/>
      <c r="BK11" s="396"/>
      <c r="BL11" s="396"/>
      <c r="BM11" s="397"/>
      <c r="BN11" s="415" t="s">
        <v>111</v>
      </c>
      <c r="BO11" s="416"/>
      <c r="BP11" s="416"/>
      <c r="BQ11" s="416"/>
      <c r="BR11" s="416"/>
      <c r="BS11" s="416"/>
      <c r="BT11" s="416"/>
      <c r="BU11" s="417"/>
      <c r="BV11" s="415" t="s">
        <v>111</v>
      </c>
      <c r="BW11" s="416"/>
      <c r="BX11" s="416"/>
      <c r="BY11" s="416"/>
      <c r="BZ11" s="416"/>
      <c r="CA11" s="416"/>
      <c r="CB11" s="416"/>
      <c r="CC11" s="417"/>
      <c r="CD11" s="424" t="s">
        <v>112</v>
      </c>
      <c r="CE11" s="425"/>
      <c r="CF11" s="425"/>
      <c r="CG11" s="425"/>
      <c r="CH11" s="425"/>
      <c r="CI11" s="425"/>
      <c r="CJ11" s="425"/>
      <c r="CK11" s="425"/>
      <c r="CL11" s="425"/>
      <c r="CM11" s="425"/>
      <c r="CN11" s="425"/>
      <c r="CO11" s="425"/>
      <c r="CP11" s="425"/>
      <c r="CQ11" s="425"/>
      <c r="CR11" s="425"/>
      <c r="CS11" s="426"/>
      <c r="CT11" s="524" t="s">
        <v>111</v>
      </c>
      <c r="CU11" s="525"/>
      <c r="CV11" s="525"/>
      <c r="CW11" s="525"/>
      <c r="CX11" s="525"/>
      <c r="CY11" s="525"/>
      <c r="CZ11" s="525"/>
      <c r="DA11" s="526"/>
      <c r="DB11" s="524" t="s">
        <v>111</v>
      </c>
      <c r="DC11" s="525"/>
      <c r="DD11" s="525"/>
      <c r="DE11" s="525"/>
      <c r="DF11" s="525"/>
      <c r="DG11" s="525"/>
      <c r="DH11" s="525"/>
      <c r="DI11" s="526"/>
      <c r="DJ11" s="139"/>
      <c r="DK11" s="139"/>
      <c r="DL11" s="139"/>
      <c r="DM11" s="139"/>
      <c r="DN11" s="139"/>
      <c r="DO11" s="139"/>
    </row>
    <row r="12" spans="1:119" ht="18.75" customHeight="1" x14ac:dyDescent="0.15">
      <c r="A12" s="140"/>
      <c r="B12" s="527" t="s">
        <v>113</v>
      </c>
      <c r="C12" s="528"/>
      <c r="D12" s="528"/>
      <c r="E12" s="528"/>
      <c r="F12" s="528"/>
      <c r="G12" s="528"/>
      <c r="H12" s="528"/>
      <c r="I12" s="528"/>
      <c r="J12" s="528"/>
      <c r="K12" s="529"/>
      <c r="L12" s="536" t="s">
        <v>114</v>
      </c>
      <c r="M12" s="537"/>
      <c r="N12" s="537"/>
      <c r="O12" s="537"/>
      <c r="P12" s="537"/>
      <c r="Q12" s="538"/>
      <c r="R12" s="539">
        <v>1486</v>
      </c>
      <c r="S12" s="540"/>
      <c r="T12" s="540"/>
      <c r="U12" s="540"/>
      <c r="V12" s="541"/>
      <c r="W12" s="542" t="s">
        <v>1</v>
      </c>
      <c r="X12" s="473"/>
      <c r="Y12" s="473"/>
      <c r="Z12" s="473"/>
      <c r="AA12" s="473"/>
      <c r="AB12" s="543"/>
      <c r="AC12" s="472" t="s">
        <v>115</v>
      </c>
      <c r="AD12" s="473"/>
      <c r="AE12" s="473"/>
      <c r="AF12" s="473"/>
      <c r="AG12" s="543"/>
      <c r="AH12" s="472" t="s">
        <v>116</v>
      </c>
      <c r="AI12" s="473"/>
      <c r="AJ12" s="473"/>
      <c r="AK12" s="473"/>
      <c r="AL12" s="544"/>
      <c r="AM12" s="484" t="s">
        <v>117</v>
      </c>
      <c r="AN12" s="389"/>
      <c r="AO12" s="389"/>
      <c r="AP12" s="389"/>
      <c r="AQ12" s="389"/>
      <c r="AR12" s="389"/>
      <c r="AS12" s="389"/>
      <c r="AT12" s="390"/>
      <c r="AU12" s="472" t="s">
        <v>118</v>
      </c>
      <c r="AV12" s="473"/>
      <c r="AW12" s="473"/>
      <c r="AX12" s="473"/>
      <c r="AY12" s="395" t="s">
        <v>119</v>
      </c>
      <c r="AZ12" s="396"/>
      <c r="BA12" s="396"/>
      <c r="BB12" s="396"/>
      <c r="BC12" s="396"/>
      <c r="BD12" s="396"/>
      <c r="BE12" s="396"/>
      <c r="BF12" s="396"/>
      <c r="BG12" s="396"/>
      <c r="BH12" s="396"/>
      <c r="BI12" s="396"/>
      <c r="BJ12" s="396"/>
      <c r="BK12" s="396"/>
      <c r="BL12" s="396"/>
      <c r="BM12" s="397"/>
      <c r="BN12" s="415" t="s">
        <v>120</v>
      </c>
      <c r="BO12" s="416"/>
      <c r="BP12" s="416"/>
      <c r="BQ12" s="416"/>
      <c r="BR12" s="416"/>
      <c r="BS12" s="416"/>
      <c r="BT12" s="416"/>
      <c r="BU12" s="417"/>
      <c r="BV12" s="415" t="s">
        <v>120</v>
      </c>
      <c r="BW12" s="416"/>
      <c r="BX12" s="416"/>
      <c r="BY12" s="416"/>
      <c r="BZ12" s="416"/>
      <c r="CA12" s="416"/>
      <c r="CB12" s="416"/>
      <c r="CC12" s="417"/>
      <c r="CD12" s="424" t="s">
        <v>121</v>
      </c>
      <c r="CE12" s="425"/>
      <c r="CF12" s="425"/>
      <c r="CG12" s="425"/>
      <c r="CH12" s="425"/>
      <c r="CI12" s="425"/>
      <c r="CJ12" s="425"/>
      <c r="CK12" s="425"/>
      <c r="CL12" s="425"/>
      <c r="CM12" s="425"/>
      <c r="CN12" s="425"/>
      <c r="CO12" s="425"/>
      <c r="CP12" s="425"/>
      <c r="CQ12" s="425"/>
      <c r="CR12" s="425"/>
      <c r="CS12" s="426"/>
      <c r="CT12" s="524" t="s">
        <v>120</v>
      </c>
      <c r="CU12" s="525"/>
      <c r="CV12" s="525"/>
      <c r="CW12" s="525"/>
      <c r="CX12" s="525"/>
      <c r="CY12" s="525"/>
      <c r="CZ12" s="525"/>
      <c r="DA12" s="526"/>
      <c r="DB12" s="524" t="s">
        <v>120</v>
      </c>
      <c r="DC12" s="525"/>
      <c r="DD12" s="525"/>
      <c r="DE12" s="525"/>
      <c r="DF12" s="525"/>
      <c r="DG12" s="525"/>
      <c r="DH12" s="525"/>
      <c r="DI12" s="526"/>
      <c r="DJ12" s="139"/>
      <c r="DK12" s="139"/>
      <c r="DL12" s="139"/>
      <c r="DM12" s="139"/>
      <c r="DN12" s="139"/>
      <c r="DO12" s="139"/>
    </row>
    <row r="13" spans="1:119" ht="18.75" customHeight="1" x14ac:dyDescent="0.15">
      <c r="A13" s="140"/>
      <c r="B13" s="530"/>
      <c r="C13" s="531"/>
      <c r="D13" s="531"/>
      <c r="E13" s="531"/>
      <c r="F13" s="531"/>
      <c r="G13" s="531"/>
      <c r="H13" s="531"/>
      <c r="I13" s="531"/>
      <c r="J13" s="531"/>
      <c r="K13" s="532"/>
      <c r="L13" s="150"/>
      <c r="M13" s="513" t="s">
        <v>122</v>
      </c>
      <c r="N13" s="514"/>
      <c r="O13" s="514"/>
      <c r="P13" s="514"/>
      <c r="Q13" s="515"/>
      <c r="R13" s="516">
        <v>1484</v>
      </c>
      <c r="S13" s="517"/>
      <c r="T13" s="517"/>
      <c r="U13" s="517"/>
      <c r="V13" s="518"/>
      <c r="W13" s="504" t="s">
        <v>123</v>
      </c>
      <c r="X13" s="428"/>
      <c r="Y13" s="428"/>
      <c r="Z13" s="428"/>
      <c r="AA13" s="428"/>
      <c r="AB13" s="429"/>
      <c r="AC13" s="391">
        <v>42</v>
      </c>
      <c r="AD13" s="392"/>
      <c r="AE13" s="392"/>
      <c r="AF13" s="392"/>
      <c r="AG13" s="393"/>
      <c r="AH13" s="391">
        <v>57</v>
      </c>
      <c r="AI13" s="392"/>
      <c r="AJ13" s="392"/>
      <c r="AK13" s="392"/>
      <c r="AL13" s="394"/>
      <c r="AM13" s="484" t="s">
        <v>124</v>
      </c>
      <c r="AN13" s="389"/>
      <c r="AO13" s="389"/>
      <c r="AP13" s="389"/>
      <c r="AQ13" s="389"/>
      <c r="AR13" s="389"/>
      <c r="AS13" s="389"/>
      <c r="AT13" s="390"/>
      <c r="AU13" s="472" t="s">
        <v>125</v>
      </c>
      <c r="AV13" s="473"/>
      <c r="AW13" s="473"/>
      <c r="AX13" s="473"/>
      <c r="AY13" s="395" t="s">
        <v>126</v>
      </c>
      <c r="AZ13" s="396"/>
      <c r="BA13" s="396"/>
      <c r="BB13" s="396"/>
      <c r="BC13" s="396"/>
      <c r="BD13" s="396"/>
      <c r="BE13" s="396"/>
      <c r="BF13" s="396"/>
      <c r="BG13" s="396"/>
      <c r="BH13" s="396"/>
      <c r="BI13" s="396"/>
      <c r="BJ13" s="396"/>
      <c r="BK13" s="396"/>
      <c r="BL13" s="396"/>
      <c r="BM13" s="397"/>
      <c r="BN13" s="415">
        <v>118837</v>
      </c>
      <c r="BO13" s="416"/>
      <c r="BP13" s="416"/>
      <c r="BQ13" s="416"/>
      <c r="BR13" s="416"/>
      <c r="BS13" s="416"/>
      <c r="BT13" s="416"/>
      <c r="BU13" s="417"/>
      <c r="BV13" s="415">
        <v>209553</v>
      </c>
      <c r="BW13" s="416"/>
      <c r="BX13" s="416"/>
      <c r="BY13" s="416"/>
      <c r="BZ13" s="416"/>
      <c r="CA13" s="416"/>
      <c r="CB13" s="416"/>
      <c r="CC13" s="417"/>
      <c r="CD13" s="424" t="s">
        <v>127</v>
      </c>
      <c r="CE13" s="425"/>
      <c r="CF13" s="425"/>
      <c r="CG13" s="425"/>
      <c r="CH13" s="425"/>
      <c r="CI13" s="425"/>
      <c r="CJ13" s="425"/>
      <c r="CK13" s="425"/>
      <c r="CL13" s="425"/>
      <c r="CM13" s="425"/>
      <c r="CN13" s="425"/>
      <c r="CO13" s="425"/>
      <c r="CP13" s="425"/>
      <c r="CQ13" s="425"/>
      <c r="CR13" s="425"/>
      <c r="CS13" s="426"/>
      <c r="CT13" s="385">
        <v>10</v>
      </c>
      <c r="CU13" s="386"/>
      <c r="CV13" s="386"/>
      <c r="CW13" s="386"/>
      <c r="CX13" s="386"/>
      <c r="CY13" s="386"/>
      <c r="CZ13" s="386"/>
      <c r="DA13" s="387"/>
      <c r="DB13" s="385">
        <v>9.6</v>
      </c>
      <c r="DC13" s="386"/>
      <c r="DD13" s="386"/>
      <c r="DE13" s="386"/>
      <c r="DF13" s="386"/>
      <c r="DG13" s="386"/>
      <c r="DH13" s="386"/>
      <c r="DI13" s="387"/>
      <c r="DJ13" s="139"/>
      <c r="DK13" s="139"/>
      <c r="DL13" s="139"/>
      <c r="DM13" s="139"/>
      <c r="DN13" s="139"/>
      <c r="DO13" s="139"/>
    </row>
    <row r="14" spans="1:119" ht="18.75" customHeight="1" thickBot="1" x14ac:dyDescent="0.2">
      <c r="A14" s="140"/>
      <c r="B14" s="530"/>
      <c r="C14" s="531"/>
      <c r="D14" s="531"/>
      <c r="E14" s="531"/>
      <c r="F14" s="531"/>
      <c r="G14" s="531"/>
      <c r="H14" s="531"/>
      <c r="I14" s="531"/>
      <c r="J14" s="531"/>
      <c r="K14" s="532"/>
      <c r="L14" s="506" t="s">
        <v>128</v>
      </c>
      <c r="M14" s="545"/>
      <c r="N14" s="545"/>
      <c r="O14" s="545"/>
      <c r="P14" s="545"/>
      <c r="Q14" s="546"/>
      <c r="R14" s="516">
        <v>1530</v>
      </c>
      <c r="S14" s="517"/>
      <c r="T14" s="517"/>
      <c r="U14" s="517"/>
      <c r="V14" s="518"/>
      <c r="W14" s="519"/>
      <c r="X14" s="431"/>
      <c r="Y14" s="431"/>
      <c r="Z14" s="431"/>
      <c r="AA14" s="431"/>
      <c r="AB14" s="432"/>
      <c r="AC14" s="509">
        <v>6.3</v>
      </c>
      <c r="AD14" s="510"/>
      <c r="AE14" s="510"/>
      <c r="AF14" s="510"/>
      <c r="AG14" s="511"/>
      <c r="AH14" s="509">
        <v>7.9</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129</v>
      </c>
      <c r="CE14" s="422"/>
      <c r="CF14" s="422"/>
      <c r="CG14" s="422"/>
      <c r="CH14" s="422"/>
      <c r="CI14" s="422"/>
      <c r="CJ14" s="422"/>
      <c r="CK14" s="422"/>
      <c r="CL14" s="422"/>
      <c r="CM14" s="422"/>
      <c r="CN14" s="422"/>
      <c r="CO14" s="422"/>
      <c r="CP14" s="422"/>
      <c r="CQ14" s="422"/>
      <c r="CR14" s="422"/>
      <c r="CS14" s="423"/>
      <c r="CT14" s="520">
        <v>23.9</v>
      </c>
      <c r="CU14" s="488"/>
      <c r="CV14" s="488"/>
      <c r="CW14" s="488"/>
      <c r="CX14" s="488"/>
      <c r="CY14" s="488"/>
      <c r="CZ14" s="488"/>
      <c r="DA14" s="489"/>
      <c r="DB14" s="520">
        <v>27.3</v>
      </c>
      <c r="DC14" s="488"/>
      <c r="DD14" s="488"/>
      <c r="DE14" s="488"/>
      <c r="DF14" s="488"/>
      <c r="DG14" s="488"/>
      <c r="DH14" s="488"/>
      <c r="DI14" s="489"/>
      <c r="DJ14" s="139"/>
      <c r="DK14" s="139"/>
      <c r="DL14" s="139"/>
      <c r="DM14" s="139"/>
      <c r="DN14" s="139"/>
      <c r="DO14" s="139"/>
    </row>
    <row r="15" spans="1:119" ht="18.75" customHeight="1" x14ac:dyDescent="0.15">
      <c r="A15" s="140"/>
      <c r="B15" s="530"/>
      <c r="C15" s="531"/>
      <c r="D15" s="531"/>
      <c r="E15" s="531"/>
      <c r="F15" s="531"/>
      <c r="G15" s="531"/>
      <c r="H15" s="531"/>
      <c r="I15" s="531"/>
      <c r="J15" s="531"/>
      <c r="K15" s="532"/>
      <c r="L15" s="150"/>
      <c r="M15" s="513" t="s">
        <v>122</v>
      </c>
      <c r="N15" s="514"/>
      <c r="O15" s="514"/>
      <c r="P15" s="514"/>
      <c r="Q15" s="515"/>
      <c r="R15" s="516">
        <v>1528</v>
      </c>
      <c r="S15" s="517"/>
      <c r="T15" s="517"/>
      <c r="U15" s="517"/>
      <c r="V15" s="518"/>
      <c r="W15" s="504" t="s">
        <v>130</v>
      </c>
      <c r="X15" s="428"/>
      <c r="Y15" s="428"/>
      <c r="Z15" s="428"/>
      <c r="AA15" s="428"/>
      <c r="AB15" s="429"/>
      <c r="AC15" s="391">
        <v>113</v>
      </c>
      <c r="AD15" s="392"/>
      <c r="AE15" s="392"/>
      <c r="AF15" s="392"/>
      <c r="AG15" s="393"/>
      <c r="AH15" s="391">
        <v>109</v>
      </c>
      <c r="AI15" s="392"/>
      <c r="AJ15" s="392"/>
      <c r="AK15" s="392"/>
      <c r="AL15" s="394"/>
      <c r="AM15" s="484"/>
      <c r="AN15" s="389"/>
      <c r="AO15" s="389"/>
      <c r="AP15" s="389"/>
      <c r="AQ15" s="389"/>
      <c r="AR15" s="389"/>
      <c r="AS15" s="389"/>
      <c r="AT15" s="390"/>
      <c r="AU15" s="472"/>
      <c r="AV15" s="473"/>
      <c r="AW15" s="473"/>
      <c r="AX15" s="473"/>
      <c r="AY15" s="407" t="s">
        <v>131</v>
      </c>
      <c r="AZ15" s="408"/>
      <c r="BA15" s="408"/>
      <c r="BB15" s="408"/>
      <c r="BC15" s="408"/>
      <c r="BD15" s="408"/>
      <c r="BE15" s="408"/>
      <c r="BF15" s="408"/>
      <c r="BG15" s="408"/>
      <c r="BH15" s="408"/>
      <c r="BI15" s="408"/>
      <c r="BJ15" s="408"/>
      <c r="BK15" s="408"/>
      <c r="BL15" s="408"/>
      <c r="BM15" s="409"/>
      <c r="BN15" s="410">
        <v>211339</v>
      </c>
      <c r="BO15" s="411"/>
      <c r="BP15" s="411"/>
      <c r="BQ15" s="411"/>
      <c r="BR15" s="411"/>
      <c r="BS15" s="411"/>
      <c r="BT15" s="411"/>
      <c r="BU15" s="412"/>
      <c r="BV15" s="410">
        <v>161853</v>
      </c>
      <c r="BW15" s="411"/>
      <c r="BX15" s="411"/>
      <c r="BY15" s="411"/>
      <c r="BZ15" s="411"/>
      <c r="CA15" s="411"/>
      <c r="CB15" s="411"/>
      <c r="CC15" s="412"/>
      <c r="CD15" s="521" t="s">
        <v>132</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530"/>
      <c r="C16" s="531"/>
      <c r="D16" s="531"/>
      <c r="E16" s="531"/>
      <c r="F16" s="531"/>
      <c r="G16" s="531"/>
      <c r="H16" s="531"/>
      <c r="I16" s="531"/>
      <c r="J16" s="531"/>
      <c r="K16" s="532"/>
      <c r="L16" s="506" t="s">
        <v>133</v>
      </c>
      <c r="M16" s="507"/>
      <c r="N16" s="507"/>
      <c r="O16" s="507"/>
      <c r="P16" s="507"/>
      <c r="Q16" s="508"/>
      <c r="R16" s="501" t="s">
        <v>134</v>
      </c>
      <c r="S16" s="502"/>
      <c r="T16" s="502"/>
      <c r="U16" s="502"/>
      <c r="V16" s="503"/>
      <c r="W16" s="519"/>
      <c r="X16" s="431"/>
      <c r="Y16" s="431"/>
      <c r="Z16" s="431"/>
      <c r="AA16" s="431"/>
      <c r="AB16" s="432"/>
      <c r="AC16" s="509">
        <v>16.899999999999999</v>
      </c>
      <c r="AD16" s="510"/>
      <c r="AE16" s="510"/>
      <c r="AF16" s="510"/>
      <c r="AG16" s="511"/>
      <c r="AH16" s="509">
        <v>15.1</v>
      </c>
      <c r="AI16" s="510"/>
      <c r="AJ16" s="510"/>
      <c r="AK16" s="510"/>
      <c r="AL16" s="512"/>
      <c r="AM16" s="484"/>
      <c r="AN16" s="389"/>
      <c r="AO16" s="389"/>
      <c r="AP16" s="389"/>
      <c r="AQ16" s="389"/>
      <c r="AR16" s="389"/>
      <c r="AS16" s="389"/>
      <c r="AT16" s="390"/>
      <c r="AU16" s="472"/>
      <c r="AV16" s="473"/>
      <c r="AW16" s="473"/>
      <c r="AX16" s="473"/>
      <c r="AY16" s="395" t="s">
        <v>135</v>
      </c>
      <c r="AZ16" s="396"/>
      <c r="BA16" s="396"/>
      <c r="BB16" s="396"/>
      <c r="BC16" s="396"/>
      <c r="BD16" s="396"/>
      <c r="BE16" s="396"/>
      <c r="BF16" s="396"/>
      <c r="BG16" s="396"/>
      <c r="BH16" s="396"/>
      <c r="BI16" s="396"/>
      <c r="BJ16" s="396"/>
      <c r="BK16" s="396"/>
      <c r="BL16" s="396"/>
      <c r="BM16" s="397"/>
      <c r="BN16" s="415">
        <v>1394765</v>
      </c>
      <c r="BO16" s="416"/>
      <c r="BP16" s="416"/>
      <c r="BQ16" s="416"/>
      <c r="BR16" s="416"/>
      <c r="BS16" s="416"/>
      <c r="BT16" s="416"/>
      <c r="BU16" s="417"/>
      <c r="BV16" s="415">
        <v>1407260</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x14ac:dyDescent="0.2">
      <c r="A17" s="140"/>
      <c r="B17" s="533"/>
      <c r="C17" s="534"/>
      <c r="D17" s="534"/>
      <c r="E17" s="534"/>
      <c r="F17" s="534"/>
      <c r="G17" s="534"/>
      <c r="H17" s="534"/>
      <c r="I17" s="534"/>
      <c r="J17" s="534"/>
      <c r="K17" s="535"/>
      <c r="L17" s="155"/>
      <c r="M17" s="498" t="s">
        <v>136</v>
      </c>
      <c r="N17" s="499"/>
      <c r="O17" s="499"/>
      <c r="P17" s="499"/>
      <c r="Q17" s="500"/>
      <c r="R17" s="501" t="s">
        <v>134</v>
      </c>
      <c r="S17" s="502"/>
      <c r="T17" s="502"/>
      <c r="U17" s="502"/>
      <c r="V17" s="503"/>
      <c r="W17" s="504" t="s">
        <v>137</v>
      </c>
      <c r="X17" s="428"/>
      <c r="Y17" s="428"/>
      <c r="Z17" s="428"/>
      <c r="AA17" s="428"/>
      <c r="AB17" s="429"/>
      <c r="AC17" s="391">
        <v>514</v>
      </c>
      <c r="AD17" s="392"/>
      <c r="AE17" s="392"/>
      <c r="AF17" s="392"/>
      <c r="AG17" s="393"/>
      <c r="AH17" s="391">
        <v>556</v>
      </c>
      <c r="AI17" s="392"/>
      <c r="AJ17" s="392"/>
      <c r="AK17" s="392"/>
      <c r="AL17" s="394"/>
      <c r="AM17" s="484"/>
      <c r="AN17" s="389"/>
      <c r="AO17" s="389"/>
      <c r="AP17" s="389"/>
      <c r="AQ17" s="389"/>
      <c r="AR17" s="389"/>
      <c r="AS17" s="389"/>
      <c r="AT17" s="390"/>
      <c r="AU17" s="472"/>
      <c r="AV17" s="473"/>
      <c r="AW17" s="473"/>
      <c r="AX17" s="473"/>
      <c r="AY17" s="395" t="s">
        <v>138</v>
      </c>
      <c r="AZ17" s="396"/>
      <c r="BA17" s="396"/>
      <c r="BB17" s="396"/>
      <c r="BC17" s="396"/>
      <c r="BD17" s="396"/>
      <c r="BE17" s="396"/>
      <c r="BF17" s="396"/>
      <c r="BG17" s="396"/>
      <c r="BH17" s="396"/>
      <c r="BI17" s="396"/>
      <c r="BJ17" s="396"/>
      <c r="BK17" s="396"/>
      <c r="BL17" s="396"/>
      <c r="BM17" s="397"/>
      <c r="BN17" s="415">
        <v>270760</v>
      </c>
      <c r="BO17" s="416"/>
      <c r="BP17" s="416"/>
      <c r="BQ17" s="416"/>
      <c r="BR17" s="416"/>
      <c r="BS17" s="416"/>
      <c r="BT17" s="416"/>
      <c r="BU17" s="417"/>
      <c r="BV17" s="415">
        <v>203746</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x14ac:dyDescent="0.2">
      <c r="A18" s="140"/>
      <c r="B18" s="477" t="s">
        <v>139</v>
      </c>
      <c r="C18" s="478"/>
      <c r="D18" s="478"/>
      <c r="E18" s="479"/>
      <c r="F18" s="479"/>
      <c r="G18" s="479"/>
      <c r="H18" s="479"/>
      <c r="I18" s="479"/>
      <c r="J18" s="479"/>
      <c r="K18" s="479"/>
      <c r="L18" s="480">
        <v>175.66</v>
      </c>
      <c r="M18" s="480"/>
      <c r="N18" s="480"/>
      <c r="O18" s="480"/>
      <c r="P18" s="480"/>
      <c r="Q18" s="480"/>
      <c r="R18" s="481"/>
      <c r="S18" s="481"/>
      <c r="T18" s="481"/>
      <c r="U18" s="481"/>
      <c r="V18" s="482"/>
      <c r="W18" s="496"/>
      <c r="X18" s="497"/>
      <c r="Y18" s="497"/>
      <c r="Z18" s="497"/>
      <c r="AA18" s="497"/>
      <c r="AB18" s="505"/>
      <c r="AC18" s="379">
        <v>76.8</v>
      </c>
      <c r="AD18" s="380"/>
      <c r="AE18" s="380"/>
      <c r="AF18" s="380"/>
      <c r="AG18" s="483"/>
      <c r="AH18" s="379">
        <v>77</v>
      </c>
      <c r="AI18" s="380"/>
      <c r="AJ18" s="380"/>
      <c r="AK18" s="380"/>
      <c r="AL18" s="381"/>
      <c r="AM18" s="484"/>
      <c r="AN18" s="389"/>
      <c r="AO18" s="389"/>
      <c r="AP18" s="389"/>
      <c r="AQ18" s="389"/>
      <c r="AR18" s="389"/>
      <c r="AS18" s="389"/>
      <c r="AT18" s="390"/>
      <c r="AU18" s="472"/>
      <c r="AV18" s="473"/>
      <c r="AW18" s="473"/>
      <c r="AX18" s="473"/>
      <c r="AY18" s="395" t="s">
        <v>140</v>
      </c>
      <c r="AZ18" s="396"/>
      <c r="BA18" s="396"/>
      <c r="BB18" s="396"/>
      <c r="BC18" s="396"/>
      <c r="BD18" s="396"/>
      <c r="BE18" s="396"/>
      <c r="BF18" s="396"/>
      <c r="BG18" s="396"/>
      <c r="BH18" s="396"/>
      <c r="BI18" s="396"/>
      <c r="BJ18" s="396"/>
      <c r="BK18" s="396"/>
      <c r="BL18" s="396"/>
      <c r="BM18" s="397"/>
      <c r="BN18" s="415">
        <v>1299301</v>
      </c>
      <c r="BO18" s="416"/>
      <c r="BP18" s="416"/>
      <c r="BQ18" s="416"/>
      <c r="BR18" s="416"/>
      <c r="BS18" s="416"/>
      <c r="BT18" s="416"/>
      <c r="BU18" s="417"/>
      <c r="BV18" s="415">
        <v>1282618</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x14ac:dyDescent="0.2">
      <c r="A19" s="140"/>
      <c r="B19" s="477" t="s">
        <v>141</v>
      </c>
      <c r="C19" s="478"/>
      <c r="D19" s="478"/>
      <c r="E19" s="479"/>
      <c r="F19" s="479"/>
      <c r="G19" s="479"/>
      <c r="H19" s="479"/>
      <c r="I19" s="479"/>
      <c r="J19" s="479"/>
      <c r="K19" s="479"/>
      <c r="L19" s="485">
        <v>8</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142</v>
      </c>
      <c r="AZ19" s="396"/>
      <c r="BA19" s="396"/>
      <c r="BB19" s="396"/>
      <c r="BC19" s="396"/>
      <c r="BD19" s="396"/>
      <c r="BE19" s="396"/>
      <c r="BF19" s="396"/>
      <c r="BG19" s="396"/>
      <c r="BH19" s="396"/>
      <c r="BI19" s="396"/>
      <c r="BJ19" s="396"/>
      <c r="BK19" s="396"/>
      <c r="BL19" s="396"/>
      <c r="BM19" s="397"/>
      <c r="BN19" s="415">
        <v>2176143</v>
      </c>
      <c r="BO19" s="416"/>
      <c r="BP19" s="416"/>
      <c r="BQ19" s="416"/>
      <c r="BR19" s="416"/>
      <c r="BS19" s="416"/>
      <c r="BT19" s="416"/>
      <c r="BU19" s="417"/>
      <c r="BV19" s="415">
        <v>2132561</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x14ac:dyDescent="0.2">
      <c r="A20" s="140"/>
      <c r="B20" s="477" t="s">
        <v>143</v>
      </c>
      <c r="C20" s="478"/>
      <c r="D20" s="478"/>
      <c r="E20" s="479"/>
      <c r="F20" s="479"/>
      <c r="G20" s="479"/>
      <c r="H20" s="479"/>
      <c r="I20" s="479"/>
      <c r="J20" s="479"/>
      <c r="K20" s="479"/>
      <c r="L20" s="485">
        <v>628</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x14ac:dyDescent="0.15">
      <c r="A21" s="140"/>
      <c r="B21" s="474" t="s">
        <v>144</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x14ac:dyDescent="0.2">
      <c r="A22" s="140"/>
      <c r="B22" s="444" t="s">
        <v>145</v>
      </c>
      <c r="C22" s="445"/>
      <c r="D22" s="446"/>
      <c r="E22" s="453" t="s">
        <v>1</v>
      </c>
      <c r="F22" s="428"/>
      <c r="G22" s="428"/>
      <c r="H22" s="428"/>
      <c r="I22" s="428"/>
      <c r="J22" s="428"/>
      <c r="K22" s="429"/>
      <c r="L22" s="453" t="s">
        <v>146</v>
      </c>
      <c r="M22" s="428"/>
      <c r="N22" s="428"/>
      <c r="O22" s="428"/>
      <c r="P22" s="429"/>
      <c r="Q22" s="438" t="s">
        <v>147</v>
      </c>
      <c r="R22" s="439"/>
      <c r="S22" s="439"/>
      <c r="T22" s="439"/>
      <c r="U22" s="439"/>
      <c r="V22" s="454"/>
      <c r="W22" s="456" t="s">
        <v>148</v>
      </c>
      <c r="X22" s="445"/>
      <c r="Y22" s="446"/>
      <c r="Z22" s="453" t="s">
        <v>1</v>
      </c>
      <c r="AA22" s="428"/>
      <c r="AB22" s="428"/>
      <c r="AC22" s="428"/>
      <c r="AD22" s="428"/>
      <c r="AE22" s="428"/>
      <c r="AF22" s="428"/>
      <c r="AG22" s="429"/>
      <c r="AH22" s="427" t="s">
        <v>149</v>
      </c>
      <c r="AI22" s="428"/>
      <c r="AJ22" s="428"/>
      <c r="AK22" s="428"/>
      <c r="AL22" s="429"/>
      <c r="AM22" s="427" t="s">
        <v>150</v>
      </c>
      <c r="AN22" s="433"/>
      <c r="AO22" s="433"/>
      <c r="AP22" s="433"/>
      <c r="AQ22" s="433"/>
      <c r="AR22" s="434"/>
      <c r="AS22" s="438" t="s">
        <v>147</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x14ac:dyDescent="0.15">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151</v>
      </c>
      <c r="AZ23" s="408"/>
      <c r="BA23" s="408"/>
      <c r="BB23" s="408"/>
      <c r="BC23" s="408"/>
      <c r="BD23" s="408"/>
      <c r="BE23" s="408"/>
      <c r="BF23" s="408"/>
      <c r="BG23" s="408"/>
      <c r="BH23" s="408"/>
      <c r="BI23" s="408"/>
      <c r="BJ23" s="408"/>
      <c r="BK23" s="408"/>
      <c r="BL23" s="408"/>
      <c r="BM23" s="409"/>
      <c r="BN23" s="415">
        <v>3257317</v>
      </c>
      <c r="BO23" s="416"/>
      <c r="BP23" s="416"/>
      <c r="BQ23" s="416"/>
      <c r="BR23" s="416"/>
      <c r="BS23" s="416"/>
      <c r="BT23" s="416"/>
      <c r="BU23" s="417"/>
      <c r="BV23" s="415">
        <v>2751173</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x14ac:dyDescent="0.2">
      <c r="A24" s="140"/>
      <c r="B24" s="447"/>
      <c r="C24" s="448"/>
      <c r="D24" s="449"/>
      <c r="E24" s="388" t="s">
        <v>152</v>
      </c>
      <c r="F24" s="389"/>
      <c r="G24" s="389"/>
      <c r="H24" s="389"/>
      <c r="I24" s="389"/>
      <c r="J24" s="389"/>
      <c r="K24" s="390"/>
      <c r="L24" s="391">
        <v>1</v>
      </c>
      <c r="M24" s="392"/>
      <c r="N24" s="392"/>
      <c r="O24" s="392"/>
      <c r="P24" s="393"/>
      <c r="Q24" s="391">
        <v>6500</v>
      </c>
      <c r="R24" s="392"/>
      <c r="S24" s="392"/>
      <c r="T24" s="392"/>
      <c r="U24" s="392"/>
      <c r="V24" s="393"/>
      <c r="W24" s="457"/>
      <c r="X24" s="448"/>
      <c r="Y24" s="449"/>
      <c r="Z24" s="388" t="s">
        <v>153</v>
      </c>
      <c r="AA24" s="389"/>
      <c r="AB24" s="389"/>
      <c r="AC24" s="389"/>
      <c r="AD24" s="389"/>
      <c r="AE24" s="389"/>
      <c r="AF24" s="389"/>
      <c r="AG24" s="390"/>
      <c r="AH24" s="391">
        <v>50</v>
      </c>
      <c r="AI24" s="392"/>
      <c r="AJ24" s="392"/>
      <c r="AK24" s="392"/>
      <c r="AL24" s="393"/>
      <c r="AM24" s="391">
        <v>132350</v>
      </c>
      <c r="AN24" s="392"/>
      <c r="AO24" s="392"/>
      <c r="AP24" s="392"/>
      <c r="AQ24" s="392"/>
      <c r="AR24" s="393"/>
      <c r="AS24" s="391">
        <v>2647</v>
      </c>
      <c r="AT24" s="392"/>
      <c r="AU24" s="392"/>
      <c r="AV24" s="392"/>
      <c r="AW24" s="392"/>
      <c r="AX24" s="394"/>
      <c r="AY24" s="382" t="s">
        <v>154</v>
      </c>
      <c r="AZ24" s="383"/>
      <c r="BA24" s="383"/>
      <c r="BB24" s="383"/>
      <c r="BC24" s="383"/>
      <c r="BD24" s="383"/>
      <c r="BE24" s="383"/>
      <c r="BF24" s="383"/>
      <c r="BG24" s="383"/>
      <c r="BH24" s="383"/>
      <c r="BI24" s="383"/>
      <c r="BJ24" s="383"/>
      <c r="BK24" s="383"/>
      <c r="BL24" s="383"/>
      <c r="BM24" s="384"/>
      <c r="BN24" s="415">
        <v>2905201</v>
      </c>
      <c r="BO24" s="416"/>
      <c r="BP24" s="416"/>
      <c r="BQ24" s="416"/>
      <c r="BR24" s="416"/>
      <c r="BS24" s="416"/>
      <c r="BT24" s="416"/>
      <c r="BU24" s="417"/>
      <c r="BV24" s="415">
        <v>2454334</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x14ac:dyDescent="0.15">
      <c r="A25" s="140"/>
      <c r="B25" s="447"/>
      <c r="C25" s="448"/>
      <c r="D25" s="449"/>
      <c r="E25" s="388" t="s">
        <v>155</v>
      </c>
      <c r="F25" s="389"/>
      <c r="G25" s="389"/>
      <c r="H25" s="389"/>
      <c r="I25" s="389"/>
      <c r="J25" s="389"/>
      <c r="K25" s="390"/>
      <c r="L25" s="391">
        <v>1</v>
      </c>
      <c r="M25" s="392"/>
      <c r="N25" s="392"/>
      <c r="O25" s="392"/>
      <c r="P25" s="393"/>
      <c r="Q25" s="391">
        <v>5700</v>
      </c>
      <c r="R25" s="392"/>
      <c r="S25" s="392"/>
      <c r="T25" s="392"/>
      <c r="U25" s="392"/>
      <c r="V25" s="393"/>
      <c r="W25" s="457"/>
      <c r="X25" s="448"/>
      <c r="Y25" s="449"/>
      <c r="Z25" s="388" t="s">
        <v>156</v>
      </c>
      <c r="AA25" s="389"/>
      <c r="AB25" s="389"/>
      <c r="AC25" s="389"/>
      <c r="AD25" s="389"/>
      <c r="AE25" s="389"/>
      <c r="AF25" s="389"/>
      <c r="AG25" s="390"/>
      <c r="AH25" s="391" t="s">
        <v>120</v>
      </c>
      <c r="AI25" s="392"/>
      <c r="AJ25" s="392"/>
      <c r="AK25" s="392"/>
      <c r="AL25" s="393"/>
      <c r="AM25" s="391" t="s">
        <v>120</v>
      </c>
      <c r="AN25" s="392"/>
      <c r="AO25" s="392"/>
      <c r="AP25" s="392"/>
      <c r="AQ25" s="392"/>
      <c r="AR25" s="393"/>
      <c r="AS25" s="391" t="s">
        <v>120</v>
      </c>
      <c r="AT25" s="392"/>
      <c r="AU25" s="392"/>
      <c r="AV25" s="392"/>
      <c r="AW25" s="392"/>
      <c r="AX25" s="394"/>
      <c r="AY25" s="407" t="s">
        <v>157</v>
      </c>
      <c r="AZ25" s="408"/>
      <c r="BA25" s="408"/>
      <c r="BB25" s="408"/>
      <c r="BC25" s="408"/>
      <c r="BD25" s="408"/>
      <c r="BE25" s="408"/>
      <c r="BF25" s="408"/>
      <c r="BG25" s="408"/>
      <c r="BH25" s="408"/>
      <c r="BI25" s="408"/>
      <c r="BJ25" s="408"/>
      <c r="BK25" s="408"/>
      <c r="BL25" s="408"/>
      <c r="BM25" s="409"/>
      <c r="BN25" s="410">
        <v>104413</v>
      </c>
      <c r="BO25" s="411"/>
      <c r="BP25" s="411"/>
      <c r="BQ25" s="411"/>
      <c r="BR25" s="411"/>
      <c r="BS25" s="411"/>
      <c r="BT25" s="411"/>
      <c r="BU25" s="412"/>
      <c r="BV25" s="410">
        <v>473499</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x14ac:dyDescent="0.15">
      <c r="A26" s="140"/>
      <c r="B26" s="447"/>
      <c r="C26" s="448"/>
      <c r="D26" s="449"/>
      <c r="E26" s="388" t="s">
        <v>158</v>
      </c>
      <c r="F26" s="389"/>
      <c r="G26" s="389"/>
      <c r="H26" s="389"/>
      <c r="I26" s="389"/>
      <c r="J26" s="389"/>
      <c r="K26" s="390"/>
      <c r="L26" s="391">
        <v>1</v>
      </c>
      <c r="M26" s="392"/>
      <c r="N26" s="392"/>
      <c r="O26" s="392"/>
      <c r="P26" s="393"/>
      <c r="Q26" s="391">
        <v>5000</v>
      </c>
      <c r="R26" s="392"/>
      <c r="S26" s="392"/>
      <c r="T26" s="392"/>
      <c r="U26" s="392"/>
      <c r="V26" s="393"/>
      <c r="W26" s="457"/>
      <c r="X26" s="448"/>
      <c r="Y26" s="449"/>
      <c r="Z26" s="388" t="s">
        <v>159</v>
      </c>
      <c r="AA26" s="470"/>
      <c r="AB26" s="470"/>
      <c r="AC26" s="470"/>
      <c r="AD26" s="470"/>
      <c r="AE26" s="470"/>
      <c r="AF26" s="470"/>
      <c r="AG26" s="471"/>
      <c r="AH26" s="391">
        <v>9</v>
      </c>
      <c r="AI26" s="392"/>
      <c r="AJ26" s="392"/>
      <c r="AK26" s="392"/>
      <c r="AL26" s="393"/>
      <c r="AM26" s="391">
        <v>20619</v>
      </c>
      <c r="AN26" s="392"/>
      <c r="AO26" s="392"/>
      <c r="AP26" s="392"/>
      <c r="AQ26" s="392"/>
      <c r="AR26" s="393"/>
      <c r="AS26" s="391">
        <v>2291</v>
      </c>
      <c r="AT26" s="392"/>
      <c r="AU26" s="392"/>
      <c r="AV26" s="392"/>
      <c r="AW26" s="392"/>
      <c r="AX26" s="394"/>
      <c r="AY26" s="424" t="s">
        <v>160</v>
      </c>
      <c r="AZ26" s="425"/>
      <c r="BA26" s="425"/>
      <c r="BB26" s="425"/>
      <c r="BC26" s="425"/>
      <c r="BD26" s="425"/>
      <c r="BE26" s="425"/>
      <c r="BF26" s="425"/>
      <c r="BG26" s="425"/>
      <c r="BH26" s="425"/>
      <c r="BI26" s="425"/>
      <c r="BJ26" s="425"/>
      <c r="BK26" s="425"/>
      <c r="BL26" s="425"/>
      <c r="BM26" s="426"/>
      <c r="BN26" s="415" t="s">
        <v>120</v>
      </c>
      <c r="BO26" s="416"/>
      <c r="BP26" s="416"/>
      <c r="BQ26" s="416"/>
      <c r="BR26" s="416"/>
      <c r="BS26" s="416"/>
      <c r="BT26" s="416"/>
      <c r="BU26" s="417"/>
      <c r="BV26" s="415" t="s">
        <v>120</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x14ac:dyDescent="0.2">
      <c r="A27" s="140"/>
      <c r="B27" s="447"/>
      <c r="C27" s="448"/>
      <c r="D27" s="449"/>
      <c r="E27" s="388" t="s">
        <v>161</v>
      </c>
      <c r="F27" s="389"/>
      <c r="G27" s="389"/>
      <c r="H27" s="389"/>
      <c r="I27" s="389"/>
      <c r="J27" s="389"/>
      <c r="K27" s="390"/>
      <c r="L27" s="391">
        <v>1</v>
      </c>
      <c r="M27" s="392"/>
      <c r="N27" s="392"/>
      <c r="O27" s="392"/>
      <c r="P27" s="393"/>
      <c r="Q27" s="391">
        <v>2450</v>
      </c>
      <c r="R27" s="392"/>
      <c r="S27" s="392"/>
      <c r="T27" s="392"/>
      <c r="U27" s="392"/>
      <c r="V27" s="393"/>
      <c r="W27" s="457"/>
      <c r="X27" s="448"/>
      <c r="Y27" s="449"/>
      <c r="Z27" s="388" t="s">
        <v>162</v>
      </c>
      <c r="AA27" s="389"/>
      <c r="AB27" s="389"/>
      <c r="AC27" s="389"/>
      <c r="AD27" s="389"/>
      <c r="AE27" s="389"/>
      <c r="AF27" s="389"/>
      <c r="AG27" s="390"/>
      <c r="AH27" s="391">
        <v>4</v>
      </c>
      <c r="AI27" s="392"/>
      <c r="AJ27" s="392"/>
      <c r="AK27" s="392"/>
      <c r="AL27" s="393"/>
      <c r="AM27" s="391">
        <v>14728</v>
      </c>
      <c r="AN27" s="392"/>
      <c r="AO27" s="392"/>
      <c r="AP27" s="392"/>
      <c r="AQ27" s="392"/>
      <c r="AR27" s="393"/>
      <c r="AS27" s="391">
        <v>3682</v>
      </c>
      <c r="AT27" s="392"/>
      <c r="AU27" s="392"/>
      <c r="AV27" s="392"/>
      <c r="AW27" s="392"/>
      <c r="AX27" s="394"/>
      <c r="AY27" s="421" t="s">
        <v>163</v>
      </c>
      <c r="AZ27" s="422"/>
      <c r="BA27" s="422"/>
      <c r="BB27" s="422"/>
      <c r="BC27" s="422"/>
      <c r="BD27" s="422"/>
      <c r="BE27" s="422"/>
      <c r="BF27" s="422"/>
      <c r="BG27" s="422"/>
      <c r="BH27" s="422"/>
      <c r="BI27" s="422"/>
      <c r="BJ27" s="422"/>
      <c r="BK27" s="422"/>
      <c r="BL27" s="422"/>
      <c r="BM27" s="423"/>
      <c r="BN27" s="418">
        <v>148336</v>
      </c>
      <c r="BO27" s="419"/>
      <c r="BP27" s="419"/>
      <c r="BQ27" s="419"/>
      <c r="BR27" s="419"/>
      <c r="BS27" s="419"/>
      <c r="BT27" s="419"/>
      <c r="BU27" s="420"/>
      <c r="BV27" s="418">
        <v>148056</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x14ac:dyDescent="0.15">
      <c r="A28" s="140"/>
      <c r="B28" s="447"/>
      <c r="C28" s="448"/>
      <c r="D28" s="449"/>
      <c r="E28" s="388" t="s">
        <v>164</v>
      </c>
      <c r="F28" s="389"/>
      <c r="G28" s="389"/>
      <c r="H28" s="389"/>
      <c r="I28" s="389"/>
      <c r="J28" s="389"/>
      <c r="K28" s="390"/>
      <c r="L28" s="391">
        <v>1</v>
      </c>
      <c r="M28" s="392"/>
      <c r="N28" s="392"/>
      <c r="O28" s="392"/>
      <c r="P28" s="393"/>
      <c r="Q28" s="391">
        <v>1950</v>
      </c>
      <c r="R28" s="392"/>
      <c r="S28" s="392"/>
      <c r="T28" s="392"/>
      <c r="U28" s="392"/>
      <c r="V28" s="393"/>
      <c r="W28" s="457"/>
      <c r="X28" s="448"/>
      <c r="Y28" s="449"/>
      <c r="Z28" s="388" t="s">
        <v>165</v>
      </c>
      <c r="AA28" s="389"/>
      <c r="AB28" s="389"/>
      <c r="AC28" s="389"/>
      <c r="AD28" s="389"/>
      <c r="AE28" s="389"/>
      <c r="AF28" s="389"/>
      <c r="AG28" s="390"/>
      <c r="AH28" s="391" t="s">
        <v>120</v>
      </c>
      <c r="AI28" s="392"/>
      <c r="AJ28" s="392"/>
      <c r="AK28" s="392"/>
      <c r="AL28" s="393"/>
      <c r="AM28" s="391" t="s">
        <v>120</v>
      </c>
      <c r="AN28" s="392"/>
      <c r="AO28" s="392"/>
      <c r="AP28" s="392"/>
      <c r="AQ28" s="392"/>
      <c r="AR28" s="393"/>
      <c r="AS28" s="391" t="s">
        <v>120</v>
      </c>
      <c r="AT28" s="392"/>
      <c r="AU28" s="392"/>
      <c r="AV28" s="392"/>
      <c r="AW28" s="392"/>
      <c r="AX28" s="394"/>
      <c r="AY28" s="398" t="s">
        <v>166</v>
      </c>
      <c r="AZ28" s="399"/>
      <c r="BA28" s="399"/>
      <c r="BB28" s="400"/>
      <c r="BC28" s="407" t="s">
        <v>167</v>
      </c>
      <c r="BD28" s="408"/>
      <c r="BE28" s="408"/>
      <c r="BF28" s="408"/>
      <c r="BG28" s="408"/>
      <c r="BH28" s="408"/>
      <c r="BI28" s="408"/>
      <c r="BJ28" s="408"/>
      <c r="BK28" s="408"/>
      <c r="BL28" s="408"/>
      <c r="BM28" s="409"/>
      <c r="BN28" s="410">
        <v>1250579</v>
      </c>
      <c r="BO28" s="411"/>
      <c r="BP28" s="411"/>
      <c r="BQ28" s="411"/>
      <c r="BR28" s="411"/>
      <c r="BS28" s="411"/>
      <c r="BT28" s="411"/>
      <c r="BU28" s="412"/>
      <c r="BV28" s="410">
        <v>1048706</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x14ac:dyDescent="0.15">
      <c r="A29" s="140"/>
      <c r="B29" s="447"/>
      <c r="C29" s="448"/>
      <c r="D29" s="449"/>
      <c r="E29" s="388" t="s">
        <v>168</v>
      </c>
      <c r="F29" s="389"/>
      <c r="G29" s="389"/>
      <c r="H29" s="389"/>
      <c r="I29" s="389"/>
      <c r="J29" s="389"/>
      <c r="K29" s="390"/>
      <c r="L29" s="391">
        <v>6</v>
      </c>
      <c r="M29" s="392"/>
      <c r="N29" s="392"/>
      <c r="O29" s="392"/>
      <c r="P29" s="393"/>
      <c r="Q29" s="391">
        <v>1850</v>
      </c>
      <c r="R29" s="392"/>
      <c r="S29" s="392"/>
      <c r="T29" s="392"/>
      <c r="U29" s="392"/>
      <c r="V29" s="393"/>
      <c r="W29" s="458"/>
      <c r="X29" s="459"/>
      <c r="Y29" s="460"/>
      <c r="Z29" s="388" t="s">
        <v>169</v>
      </c>
      <c r="AA29" s="389"/>
      <c r="AB29" s="389"/>
      <c r="AC29" s="389"/>
      <c r="AD29" s="389"/>
      <c r="AE29" s="389"/>
      <c r="AF29" s="389"/>
      <c r="AG29" s="390"/>
      <c r="AH29" s="391">
        <v>54</v>
      </c>
      <c r="AI29" s="392"/>
      <c r="AJ29" s="392"/>
      <c r="AK29" s="392"/>
      <c r="AL29" s="393"/>
      <c r="AM29" s="391">
        <v>147078</v>
      </c>
      <c r="AN29" s="392"/>
      <c r="AO29" s="392"/>
      <c r="AP29" s="392"/>
      <c r="AQ29" s="392"/>
      <c r="AR29" s="393"/>
      <c r="AS29" s="391">
        <v>2724</v>
      </c>
      <c r="AT29" s="392"/>
      <c r="AU29" s="392"/>
      <c r="AV29" s="392"/>
      <c r="AW29" s="392"/>
      <c r="AX29" s="394"/>
      <c r="AY29" s="401"/>
      <c r="AZ29" s="402"/>
      <c r="BA29" s="402"/>
      <c r="BB29" s="403"/>
      <c r="BC29" s="395" t="s">
        <v>170</v>
      </c>
      <c r="BD29" s="396"/>
      <c r="BE29" s="396"/>
      <c r="BF29" s="396"/>
      <c r="BG29" s="396"/>
      <c r="BH29" s="396"/>
      <c r="BI29" s="396"/>
      <c r="BJ29" s="396"/>
      <c r="BK29" s="396"/>
      <c r="BL29" s="396"/>
      <c r="BM29" s="397"/>
      <c r="BN29" s="415">
        <v>35471</v>
      </c>
      <c r="BO29" s="416"/>
      <c r="BP29" s="416"/>
      <c r="BQ29" s="416"/>
      <c r="BR29" s="416"/>
      <c r="BS29" s="416"/>
      <c r="BT29" s="416"/>
      <c r="BU29" s="417"/>
      <c r="BV29" s="415">
        <v>35092</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x14ac:dyDescent="0.2">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171</v>
      </c>
      <c r="X30" s="468"/>
      <c r="Y30" s="468"/>
      <c r="Z30" s="468"/>
      <c r="AA30" s="468"/>
      <c r="AB30" s="468"/>
      <c r="AC30" s="468"/>
      <c r="AD30" s="468"/>
      <c r="AE30" s="468"/>
      <c r="AF30" s="468"/>
      <c r="AG30" s="469"/>
      <c r="AH30" s="379">
        <v>89</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172</v>
      </c>
      <c r="BD30" s="383"/>
      <c r="BE30" s="383"/>
      <c r="BF30" s="383"/>
      <c r="BG30" s="383"/>
      <c r="BH30" s="383"/>
      <c r="BI30" s="383"/>
      <c r="BJ30" s="383"/>
      <c r="BK30" s="383"/>
      <c r="BL30" s="383"/>
      <c r="BM30" s="384"/>
      <c r="BN30" s="418">
        <v>240257</v>
      </c>
      <c r="BO30" s="419"/>
      <c r="BP30" s="419"/>
      <c r="BQ30" s="419"/>
      <c r="BR30" s="419"/>
      <c r="BS30" s="419"/>
      <c r="BT30" s="419"/>
      <c r="BU30" s="420"/>
      <c r="BV30" s="418">
        <v>252697</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173</v>
      </c>
      <c r="D32" s="167"/>
      <c r="E32" s="167"/>
      <c r="F32" s="164"/>
      <c r="G32" s="164"/>
      <c r="H32" s="164"/>
      <c r="I32" s="164"/>
      <c r="J32" s="164"/>
      <c r="K32" s="164"/>
      <c r="L32" s="164"/>
      <c r="M32" s="164"/>
      <c r="N32" s="164"/>
      <c r="O32" s="164"/>
      <c r="P32" s="164"/>
      <c r="Q32" s="164"/>
      <c r="R32" s="164"/>
      <c r="S32" s="164"/>
      <c r="T32" s="164"/>
      <c r="U32" s="164" t="s">
        <v>174</v>
      </c>
      <c r="V32" s="164"/>
      <c r="W32" s="164"/>
      <c r="X32" s="164"/>
      <c r="Y32" s="164"/>
      <c r="Z32" s="164"/>
      <c r="AA32" s="164"/>
      <c r="AB32" s="164"/>
      <c r="AC32" s="164"/>
      <c r="AD32" s="164"/>
      <c r="AE32" s="164"/>
      <c r="AF32" s="164"/>
      <c r="AG32" s="164"/>
      <c r="AH32" s="164"/>
      <c r="AI32" s="164"/>
      <c r="AJ32" s="164"/>
      <c r="AK32" s="164"/>
      <c r="AL32" s="164"/>
      <c r="AM32" s="168" t="s">
        <v>175</v>
      </c>
      <c r="AN32" s="164"/>
      <c r="AO32" s="164"/>
      <c r="AP32" s="164"/>
      <c r="AQ32" s="164"/>
      <c r="AR32" s="164"/>
      <c r="AS32" s="168"/>
      <c r="AT32" s="168"/>
      <c r="AU32" s="168"/>
      <c r="AV32" s="168"/>
      <c r="AW32" s="168"/>
      <c r="AX32" s="168"/>
      <c r="AY32" s="168"/>
      <c r="AZ32" s="168"/>
      <c r="BA32" s="168"/>
      <c r="BB32" s="164"/>
      <c r="BC32" s="168"/>
      <c r="BD32" s="164"/>
      <c r="BE32" s="168" t="s">
        <v>176</v>
      </c>
      <c r="BF32" s="164"/>
      <c r="BG32" s="164"/>
      <c r="BH32" s="164"/>
      <c r="BI32" s="164"/>
      <c r="BJ32" s="168"/>
      <c r="BK32" s="168"/>
      <c r="BL32" s="168"/>
      <c r="BM32" s="168"/>
      <c r="BN32" s="168"/>
      <c r="BO32" s="168"/>
      <c r="BP32" s="168"/>
      <c r="BQ32" s="168"/>
      <c r="BR32" s="164"/>
      <c r="BS32" s="164"/>
      <c r="BT32" s="164"/>
      <c r="BU32" s="164"/>
      <c r="BV32" s="164"/>
      <c r="BW32" s="164" t="s">
        <v>177</v>
      </c>
      <c r="BX32" s="164"/>
      <c r="BY32" s="164"/>
      <c r="BZ32" s="164"/>
      <c r="CA32" s="164"/>
      <c r="CB32" s="168"/>
      <c r="CC32" s="168"/>
      <c r="CD32" s="168"/>
      <c r="CE32" s="168"/>
      <c r="CF32" s="168"/>
      <c r="CG32" s="168"/>
      <c r="CH32" s="168"/>
      <c r="CI32" s="168"/>
      <c r="CJ32" s="168"/>
      <c r="CK32" s="168"/>
      <c r="CL32" s="168"/>
      <c r="CM32" s="168"/>
      <c r="CN32" s="168"/>
      <c r="CO32" s="168" t="s">
        <v>178</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378" t="s">
        <v>179</v>
      </c>
      <c r="D33" s="378"/>
      <c r="E33" s="377" t="s">
        <v>180</v>
      </c>
      <c r="F33" s="377"/>
      <c r="G33" s="377"/>
      <c r="H33" s="377"/>
      <c r="I33" s="377"/>
      <c r="J33" s="377"/>
      <c r="K33" s="377"/>
      <c r="L33" s="377"/>
      <c r="M33" s="377"/>
      <c r="N33" s="377"/>
      <c r="O33" s="377"/>
      <c r="P33" s="377"/>
      <c r="Q33" s="377"/>
      <c r="R33" s="377"/>
      <c r="S33" s="377"/>
      <c r="T33" s="169"/>
      <c r="U33" s="378" t="s">
        <v>179</v>
      </c>
      <c r="V33" s="378"/>
      <c r="W33" s="377" t="s">
        <v>180</v>
      </c>
      <c r="X33" s="377"/>
      <c r="Y33" s="377"/>
      <c r="Z33" s="377"/>
      <c r="AA33" s="377"/>
      <c r="AB33" s="377"/>
      <c r="AC33" s="377"/>
      <c r="AD33" s="377"/>
      <c r="AE33" s="377"/>
      <c r="AF33" s="377"/>
      <c r="AG33" s="377"/>
      <c r="AH33" s="377"/>
      <c r="AI33" s="377"/>
      <c r="AJ33" s="377"/>
      <c r="AK33" s="377"/>
      <c r="AL33" s="169"/>
      <c r="AM33" s="378" t="s">
        <v>179</v>
      </c>
      <c r="AN33" s="378"/>
      <c r="AO33" s="377" t="s">
        <v>180</v>
      </c>
      <c r="AP33" s="377"/>
      <c r="AQ33" s="377"/>
      <c r="AR33" s="377"/>
      <c r="AS33" s="377"/>
      <c r="AT33" s="377"/>
      <c r="AU33" s="377"/>
      <c r="AV33" s="377"/>
      <c r="AW33" s="377"/>
      <c r="AX33" s="377"/>
      <c r="AY33" s="377"/>
      <c r="AZ33" s="377"/>
      <c r="BA33" s="377"/>
      <c r="BB33" s="377"/>
      <c r="BC33" s="377"/>
      <c r="BD33" s="170"/>
      <c r="BE33" s="377" t="s">
        <v>181</v>
      </c>
      <c r="BF33" s="377"/>
      <c r="BG33" s="377" t="s">
        <v>182</v>
      </c>
      <c r="BH33" s="377"/>
      <c r="BI33" s="377"/>
      <c r="BJ33" s="377"/>
      <c r="BK33" s="377"/>
      <c r="BL33" s="377"/>
      <c r="BM33" s="377"/>
      <c r="BN33" s="377"/>
      <c r="BO33" s="377"/>
      <c r="BP33" s="377"/>
      <c r="BQ33" s="377"/>
      <c r="BR33" s="377"/>
      <c r="BS33" s="377"/>
      <c r="BT33" s="377"/>
      <c r="BU33" s="377"/>
      <c r="BV33" s="170"/>
      <c r="BW33" s="378" t="s">
        <v>181</v>
      </c>
      <c r="BX33" s="378"/>
      <c r="BY33" s="377" t="s">
        <v>183</v>
      </c>
      <c r="BZ33" s="377"/>
      <c r="CA33" s="377"/>
      <c r="CB33" s="377"/>
      <c r="CC33" s="377"/>
      <c r="CD33" s="377"/>
      <c r="CE33" s="377"/>
      <c r="CF33" s="377"/>
      <c r="CG33" s="377"/>
      <c r="CH33" s="377"/>
      <c r="CI33" s="377"/>
      <c r="CJ33" s="377"/>
      <c r="CK33" s="377"/>
      <c r="CL33" s="377"/>
      <c r="CM33" s="377"/>
      <c r="CN33" s="169"/>
      <c r="CO33" s="378" t="s">
        <v>179</v>
      </c>
      <c r="CP33" s="378"/>
      <c r="CQ33" s="377" t="s">
        <v>184</v>
      </c>
      <c r="CR33" s="377"/>
      <c r="CS33" s="377"/>
      <c r="CT33" s="377"/>
      <c r="CU33" s="377"/>
      <c r="CV33" s="377"/>
      <c r="CW33" s="377"/>
      <c r="CX33" s="377"/>
      <c r="CY33" s="377"/>
      <c r="CZ33" s="377"/>
      <c r="DA33" s="377"/>
      <c r="DB33" s="377"/>
      <c r="DC33" s="377"/>
      <c r="DD33" s="377"/>
      <c r="DE33" s="377"/>
      <c r="DF33" s="169"/>
      <c r="DG33" s="377" t="s">
        <v>185</v>
      </c>
      <c r="DH33" s="377"/>
      <c r="DI33" s="171"/>
      <c r="DJ33" s="139"/>
      <c r="DK33" s="139"/>
      <c r="DL33" s="139"/>
      <c r="DM33" s="139"/>
      <c r="DN33" s="139"/>
      <c r="DO33" s="139"/>
    </row>
    <row r="34" spans="1:119" ht="32.25" customHeight="1" x14ac:dyDescent="0.15">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2</v>
      </c>
      <c r="V34" s="375"/>
      <c r="W34" s="374" t="str">
        <f>IF('各会計、関係団体の財政状況及び健全化判断比率'!B28="","",'各会計、関係団体の財政状況及び健全化判断比率'!B28)</f>
        <v>国民健康保険事業勘定特別会計</v>
      </c>
      <c r="X34" s="374"/>
      <c r="Y34" s="374"/>
      <c r="Z34" s="374"/>
      <c r="AA34" s="374"/>
      <c r="AB34" s="374"/>
      <c r="AC34" s="374"/>
      <c r="AD34" s="374"/>
      <c r="AE34" s="374"/>
      <c r="AF34" s="374"/>
      <c r="AG34" s="374"/>
      <c r="AH34" s="374"/>
      <c r="AI34" s="374"/>
      <c r="AJ34" s="374"/>
      <c r="AK34" s="374"/>
      <c r="AL34" s="167"/>
      <c r="AM34" s="375" t="str">
        <f>IF(AO34="","",MAX(C34:D43,U34:V43)+1)</f>
        <v/>
      </c>
      <c r="AN34" s="375"/>
      <c r="AO34" s="374"/>
      <c r="AP34" s="374"/>
      <c r="AQ34" s="374"/>
      <c r="AR34" s="374"/>
      <c r="AS34" s="374"/>
      <c r="AT34" s="374"/>
      <c r="AU34" s="374"/>
      <c r="AV34" s="374"/>
      <c r="AW34" s="374"/>
      <c r="AX34" s="374"/>
      <c r="AY34" s="374"/>
      <c r="AZ34" s="374"/>
      <c r="BA34" s="374"/>
      <c r="BB34" s="374"/>
      <c r="BC34" s="374"/>
      <c r="BD34" s="167"/>
      <c r="BE34" s="375">
        <f>IF(BG34="","",MAX(C34:D43,U34:V43,AM34:AN43)+1)</f>
        <v>6</v>
      </c>
      <c r="BF34" s="375"/>
      <c r="BG34" s="374" t="str">
        <f>IF('各会計、関係団体の財政状況及び健全化判断比率'!B32="","",'各会計、関係団体の財政状況及び健全化判断比率'!B32)</f>
        <v>洞川簡易水道事業特別会計</v>
      </c>
      <c r="BH34" s="374"/>
      <c r="BI34" s="374"/>
      <c r="BJ34" s="374"/>
      <c r="BK34" s="374"/>
      <c r="BL34" s="374"/>
      <c r="BM34" s="374"/>
      <c r="BN34" s="374"/>
      <c r="BO34" s="374"/>
      <c r="BP34" s="374"/>
      <c r="BQ34" s="374"/>
      <c r="BR34" s="374"/>
      <c r="BS34" s="374"/>
      <c r="BT34" s="374"/>
      <c r="BU34" s="374"/>
      <c r="BV34" s="167"/>
      <c r="BW34" s="375">
        <f>IF(BY34="","",MAX(C34:D43,U34:V43,AM34:AN43,BE34:BF43)+1)</f>
        <v>10</v>
      </c>
      <c r="BX34" s="375"/>
      <c r="BY34" s="374" t="str">
        <f>IF('各会計、関係団体の財政状況及び健全化判断比率'!B68="","",'各会計、関係団体の財政状況及び健全化判断比率'!B68)</f>
        <v>奈良県市町村総合事務組合</v>
      </c>
      <c r="BZ34" s="374"/>
      <c r="CA34" s="374"/>
      <c r="CB34" s="374"/>
      <c r="CC34" s="374"/>
      <c r="CD34" s="374"/>
      <c r="CE34" s="374"/>
      <c r="CF34" s="374"/>
      <c r="CG34" s="374"/>
      <c r="CH34" s="374"/>
      <c r="CI34" s="374"/>
      <c r="CJ34" s="374"/>
      <c r="CK34" s="374"/>
      <c r="CL34" s="374"/>
      <c r="CM34" s="374"/>
      <c r="CN34" s="167"/>
      <c r="CO34" s="375" t="str">
        <f>IF(CQ34="","",MAX(C34:D43,U34:V43,AM34:AN43,BE34:BF43,BW34:BX43)+1)</f>
        <v/>
      </c>
      <c r="CP34" s="375"/>
      <c r="CQ34" s="374" t="str">
        <f>IF('各会計、関係団体の財政状況及び健全化判断比率'!BS7="","",'各会計、関係団体の財政状況及び健全化判断比率'!BS7)</f>
        <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x14ac:dyDescent="0.15">
      <c r="A35" s="140"/>
      <c r="B35" s="166"/>
      <c r="C35" s="375" t="str">
        <f>IF(E35="","",C34+1)</f>
        <v/>
      </c>
      <c r="D35" s="375"/>
      <c r="E35" s="374" t="str">
        <f>IF('各会計、関係団体の財政状況及び健全化判断比率'!B8="","",'各会計、関係団体の財政状況及び健全化判断比率'!B8)</f>
        <v/>
      </c>
      <c r="F35" s="374"/>
      <c r="G35" s="374"/>
      <c r="H35" s="374"/>
      <c r="I35" s="374"/>
      <c r="J35" s="374"/>
      <c r="K35" s="374"/>
      <c r="L35" s="374"/>
      <c r="M35" s="374"/>
      <c r="N35" s="374"/>
      <c r="O35" s="374"/>
      <c r="P35" s="374"/>
      <c r="Q35" s="374"/>
      <c r="R35" s="374"/>
      <c r="S35" s="374"/>
      <c r="T35" s="167"/>
      <c r="U35" s="375">
        <f>IF(W35="","",U34+1)</f>
        <v>3</v>
      </c>
      <c r="V35" s="375"/>
      <c r="W35" s="374" t="str">
        <f>IF('各会計、関係団体の財政状況及び健全化判断比率'!B29="","",'各会計、関係団体の財政状況及び健全化判断比率'!B29)</f>
        <v>国民健康保険直診勘定特別会計</v>
      </c>
      <c r="X35" s="374"/>
      <c r="Y35" s="374"/>
      <c r="Z35" s="374"/>
      <c r="AA35" s="374"/>
      <c r="AB35" s="374"/>
      <c r="AC35" s="374"/>
      <c r="AD35" s="374"/>
      <c r="AE35" s="374"/>
      <c r="AF35" s="374"/>
      <c r="AG35" s="374"/>
      <c r="AH35" s="374"/>
      <c r="AI35" s="374"/>
      <c r="AJ35" s="374"/>
      <c r="AK35" s="374"/>
      <c r="AL35" s="167"/>
      <c r="AM35" s="375" t="str">
        <f t="shared" ref="AM35:AM43" si="0">IF(AO35="","",AM34+1)</f>
        <v/>
      </c>
      <c r="AN35" s="375"/>
      <c r="AO35" s="374"/>
      <c r="AP35" s="374"/>
      <c r="AQ35" s="374"/>
      <c r="AR35" s="374"/>
      <c r="AS35" s="374"/>
      <c r="AT35" s="374"/>
      <c r="AU35" s="374"/>
      <c r="AV35" s="374"/>
      <c r="AW35" s="374"/>
      <c r="AX35" s="374"/>
      <c r="AY35" s="374"/>
      <c r="AZ35" s="374"/>
      <c r="BA35" s="374"/>
      <c r="BB35" s="374"/>
      <c r="BC35" s="374"/>
      <c r="BD35" s="167"/>
      <c r="BE35" s="375">
        <f t="shared" ref="BE35:BE43" si="1">IF(BG35="","",BE34+1)</f>
        <v>7</v>
      </c>
      <c r="BF35" s="375"/>
      <c r="BG35" s="374" t="str">
        <f>IF('各会計、関係団体の財政状況及び健全化判断比率'!B33="","",'各会計、関係団体の財政状況及び健全化判断比率'!B33)</f>
        <v>栃尾簡易水道事業特別会計</v>
      </c>
      <c r="BH35" s="374"/>
      <c r="BI35" s="374"/>
      <c r="BJ35" s="374"/>
      <c r="BK35" s="374"/>
      <c r="BL35" s="374"/>
      <c r="BM35" s="374"/>
      <c r="BN35" s="374"/>
      <c r="BO35" s="374"/>
      <c r="BP35" s="374"/>
      <c r="BQ35" s="374"/>
      <c r="BR35" s="374"/>
      <c r="BS35" s="374"/>
      <c r="BT35" s="374"/>
      <c r="BU35" s="374"/>
      <c r="BV35" s="167"/>
      <c r="BW35" s="375">
        <f t="shared" ref="BW35:BW43" si="2">IF(BY35="","",BW34+1)</f>
        <v>11</v>
      </c>
      <c r="BX35" s="375"/>
      <c r="BY35" s="374" t="str">
        <f>IF('各会計、関係団体の財政状況及び健全化判断比率'!B69="","",'各会計、関係団体の財政状況及び健全化判断比率'!B69)</f>
        <v>南和広域衛生組合</v>
      </c>
      <c r="BZ35" s="374"/>
      <c r="CA35" s="374"/>
      <c r="CB35" s="374"/>
      <c r="CC35" s="374"/>
      <c r="CD35" s="374"/>
      <c r="CE35" s="374"/>
      <c r="CF35" s="374"/>
      <c r="CG35" s="374"/>
      <c r="CH35" s="374"/>
      <c r="CI35" s="374"/>
      <c r="CJ35" s="374"/>
      <c r="CK35" s="374"/>
      <c r="CL35" s="374"/>
      <c r="CM35" s="374"/>
      <c r="CN35" s="167"/>
      <c r="CO35" s="375" t="str">
        <f t="shared" ref="CO35:CO43" si="3">IF(CQ35="","",CO34+1)</f>
        <v/>
      </c>
      <c r="CP35" s="375"/>
      <c r="CQ35" s="374" t="str">
        <f>IF('各会計、関係団体の財政状況及び健全化判断比率'!BS8="","",'各会計、関係団体の財政状況及び健全化判断比率'!BS8)</f>
        <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x14ac:dyDescent="0.15">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4</v>
      </c>
      <c r="V36" s="375"/>
      <c r="W36" s="374" t="str">
        <f>IF('各会計、関係団体の財政状況及び健全化判断比率'!B30="","",'各会計、関係団体の財政状況及び健全化判断比率'!B30)</f>
        <v>介護保険特別会計</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f t="shared" si="1"/>
        <v>8</v>
      </c>
      <c r="BF36" s="375"/>
      <c r="BG36" s="374" t="str">
        <f>IF('各会計、関係団体の財政状況及び健全化判断比率'!B34="","",'各会計、関係団体の財政状況及び健全化判断比率'!B34)</f>
        <v>下水道事業特別会計</v>
      </c>
      <c r="BH36" s="374"/>
      <c r="BI36" s="374"/>
      <c r="BJ36" s="374"/>
      <c r="BK36" s="374"/>
      <c r="BL36" s="374"/>
      <c r="BM36" s="374"/>
      <c r="BN36" s="374"/>
      <c r="BO36" s="374"/>
      <c r="BP36" s="374"/>
      <c r="BQ36" s="374"/>
      <c r="BR36" s="374"/>
      <c r="BS36" s="374"/>
      <c r="BT36" s="374"/>
      <c r="BU36" s="374"/>
      <c r="BV36" s="167"/>
      <c r="BW36" s="375">
        <f t="shared" si="2"/>
        <v>12</v>
      </c>
      <c r="BX36" s="375"/>
      <c r="BY36" s="374" t="str">
        <f>IF('各会計、関係団体の財政状況及び健全化判断比率'!B70="","",'各会計、関係団体の財政状況及び健全化判断比率'!B70)</f>
        <v>奈良広域水質検査センター組合</v>
      </c>
      <c r="BZ36" s="374"/>
      <c r="CA36" s="374"/>
      <c r="CB36" s="374"/>
      <c r="CC36" s="374"/>
      <c r="CD36" s="374"/>
      <c r="CE36" s="374"/>
      <c r="CF36" s="374"/>
      <c r="CG36" s="374"/>
      <c r="CH36" s="374"/>
      <c r="CI36" s="374"/>
      <c r="CJ36" s="374"/>
      <c r="CK36" s="374"/>
      <c r="CL36" s="374"/>
      <c r="CM36" s="374"/>
      <c r="CN36" s="167"/>
      <c r="CO36" s="375" t="str">
        <f t="shared" si="3"/>
        <v/>
      </c>
      <c r="CP36" s="375"/>
      <c r="CQ36" s="374" t="str">
        <f>IF('各会計、関係団体の財政状況及び健全化判断比率'!BS9="","",'各会計、関係団体の財政状況及び健全化判断比率'!BS9)</f>
        <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x14ac:dyDescent="0.15">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f t="shared" si="4"/>
        <v>5</v>
      </c>
      <c r="V37" s="375"/>
      <c r="W37" s="374" t="str">
        <f>IF('各会計、関係団体の財政状況及び健全化判断比率'!B31="","",'各会計、関係団体の財政状況及び健全化判断比率'!B31)</f>
        <v>後期高齢者医療特別会計</v>
      </c>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f t="shared" si="1"/>
        <v>9</v>
      </c>
      <c r="BF37" s="375"/>
      <c r="BG37" s="374" t="str">
        <f>IF('各会計、関係団体の財政状況及び健全化判断比率'!B35="","",'各会計、関係団体の財政状況及び健全化判断比率'!B35)</f>
        <v>中央簡易水道事業特別会計</v>
      </c>
      <c r="BH37" s="374"/>
      <c r="BI37" s="374"/>
      <c r="BJ37" s="374"/>
      <c r="BK37" s="374"/>
      <c r="BL37" s="374"/>
      <c r="BM37" s="374"/>
      <c r="BN37" s="374"/>
      <c r="BO37" s="374"/>
      <c r="BP37" s="374"/>
      <c r="BQ37" s="374"/>
      <c r="BR37" s="374"/>
      <c r="BS37" s="374"/>
      <c r="BT37" s="374"/>
      <c r="BU37" s="374"/>
      <c r="BV37" s="167"/>
      <c r="BW37" s="375">
        <f t="shared" si="2"/>
        <v>13</v>
      </c>
      <c r="BX37" s="375"/>
      <c r="BY37" s="374" t="str">
        <f>IF('各会計、関係団体の財政状況及び健全化判断比率'!B71="","",'各会計、関係団体の財政状況及び健全化判断比率'!B71)</f>
        <v>奈良県後期高齢者医療広域連合</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x14ac:dyDescent="0.15">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14</v>
      </c>
      <c r="BX38" s="375"/>
      <c r="BY38" s="374" t="str">
        <f>IF('各会計、関係団体の財政状況及び健全化判断比率'!B72="","",'各会計、関係団体の財政状況及び健全化判断比率'!B72)</f>
        <v>奈良県広域消防組合</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x14ac:dyDescent="0.15">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15</v>
      </c>
      <c r="BX39" s="375"/>
      <c r="BY39" s="374" t="str">
        <f>IF('各会計、関係団体の財政状況及び健全化判断比率'!B73="","",'各会計、関係団体の財政状況及び健全化判断比率'!B73)</f>
        <v>さくら広域衛環境衛生組合</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x14ac:dyDescent="0.15">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f t="shared" si="2"/>
        <v>16</v>
      </c>
      <c r="BX40" s="375"/>
      <c r="BY40" s="374" t="str">
        <f>IF('各会計、関係団体の財政状況及び健全化判断比率'!B74="","",'各会計、関係団体の財政状況及び健全化判断比率'!B74)</f>
        <v>南和広域医療企業団</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x14ac:dyDescent="0.15">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t="str">
        <f t="shared" si="2"/>
        <v/>
      </c>
      <c r="BX41" s="375"/>
      <c r="BY41" s="374" t="str">
        <f>IF('各会計、関係団体の財政状況及び健全化判断比率'!B75="","",'各会計、関係団体の財政状況及び健全化判断比率'!B75)</f>
        <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x14ac:dyDescent="0.15">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t="str">
        <f t="shared" si="2"/>
        <v/>
      </c>
      <c r="BX42" s="375"/>
      <c r="BY42" s="374" t="str">
        <f>IF('各会計、関係団体の財政状況及び健全化判断比率'!B76="","",'各会計、関係団体の財政状況及び健全化判断比率'!B76)</f>
        <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x14ac:dyDescent="0.15">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t="str">
        <f t="shared" si="2"/>
        <v/>
      </c>
      <c r="BX43" s="375"/>
      <c r="BY43" s="374" t="str">
        <f>IF('各会計、関係団体の財政状況及び健全化判断比率'!B77="","",'各会計、関係団体の財政状況及び健全化判断比率'!B77)</f>
        <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186</v>
      </c>
      <c r="C46" s="139"/>
      <c r="D46" s="139"/>
      <c r="E46" s="139" t="s">
        <v>187</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188</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189</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190</v>
      </c>
    </row>
    <row r="50" spans="5:5" x14ac:dyDescent="0.15">
      <c r="E50" s="141" t="s">
        <v>191</v>
      </c>
    </row>
    <row r="51" spans="5:5" x14ac:dyDescent="0.15">
      <c r="E51" s="141" t="s">
        <v>192</v>
      </c>
    </row>
    <row r="52" spans="5:5" x14ac:dyDescent="0.15">
      <c r="E52" s="141" t="s">
        <v>193</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518</v>
      </c>
      <c r="G33" s="29" t="s">
        <v>519</v>
      </c>
      <c r="H33" s="29" t="s">
        <v>520</v>
      </c>
      <c r="I33" s="29" t="s">
        <v>521</v>
      </c>
      <c r="J33" s="30" t="s">
        <v>522</v>
      </c>
      <c r="K33" s="22"/>
      <c r="L33" s="22"/>
      <c r="M33" s="22"/>
      <c r="N33" s="22"/>
      <c r="O33" s="22"/>
      <c r="P33" s="22"/>
    </row>
    <row r="34" spans="1:16" ht="39" customHeight="1" x14ac:dyDescent="0.15">
      <c r="A34" s="22"/>
      <c r="B34" s="31"/>
      <c r="C34" s="1184" t="s">
        <v>523</v>
      </c>
      <c r="D34" s="1184"/>
      <c r="E34" s="1185"/>
      <c r="F34" s="32">
        <v>16.600000000000001</v>
      </c>
      <c r="G34" s="33">
        <v>19.809999999999999</v>
      </c>
      <c r="H34" s="33">
        <v>24.07</v>
      </c>
      <c r="I34" s="33">
        <v>22.32</v>
      </c>
      <c r="J34" s="34">
        <v>17.14</v>
      </c>
      <c r="K34" s="22"/>
      <c r="L34" s="22"/>
      <c r="M34" s="22"/>
      <c r="N34" s="22"/>
      <c r="O34" s="22"/>
      <c r="P34" s="22"/>
    </row>
    <row r="35" spans="1:16" ht="39" customHeight="1" x14ac:dyDescent="0.15">
      <c r="A35" s="22"/>
      <c r="B35" s="35"/>
      <c r="C35" s="1178" t="s">
        <v>524</v>
      </c>
      <c r="D35" s="1179"/>
      <c r="E35" s="1180"/>
      <c r="F35" s="36">
        <v>0.03</v>
      </c>
      <c r="G35" s="37">
        <v>7.0000000000000007E-2</v>
      </c>
      <c r="H35" s="37">
        <v>0.79</v>
      </c>
      <c r="I35" s="37">
        <v>0.81</v>
      </c>
      <c r="J35" s="38">
        <v>1.62</v>
      </c>
      <c r="K35" s="22"/>
      <c r="L35" s="22"/>
      <c r="M35" s="22"/>
      <c r="N35" s="22"/>
      <c r="O35" s="22"/>
      <c r="P35" s="22"/>
    </row>
    <row r="36" spans="1:16" ht="39" customHeight="1" x14ac:dyDescent="0.15">
      <c r="A36" s="22"/>
      <c r="B36" s="35"/>
      <c r="C36" s="1178" t="s">
        <v>525</v>
      </c>
      <c r="D36" s="1179"/>
      <c r="E36" s="1180"/>
      <c r="F36" s="36">
        <v>0.11</v>
      </c>
      <c r="G36" s="37">
        <v>0.1</v>
      </c>
      <c r="H36" s="37">
        <v>1.24</v>
      </c>
      <c r="I36" s="37">
        <v>1.97</v>
      </c>
      <c r="J36" s="38">
        <v>1.38</v>
      </c>
      <c r="K36" s="22"/>
      <c r="L36" s="22"/>
      <c r="M36" s="22"/>
      <c r="N36" s="22"/>
      <c r="O36" s="22"/>
      <c r="P36" s="22"/>
    </row>
    <row r="37" spans="1:16" ht="39" customHeight="1" x14ac:dyDescent="0.15">
      <c r="A37" s="22"/>
      <c r="B37" s="35"/>
      <c r="C37" s="1178" t="s">
        <v>526</v>
      </c>
      <c r="D37" s="1179"/>
      <c r="E37" s="1180"/>
      <c r="F37" s="36">
        <v>0.44</v>
      </c>
      <c r="G37" s="37">
        <v>0.65</v>
      </c>
      <c r="H37" s="37">
        <v>0.59</v>
      </c>
      <c r="I37" s="37">
        <v>0.19</v>
      </c>
      <c r="J37" s="38">
        <v>0.54</v>
      </c>
      <c r="K37" s="22"/>
      <c r="L37" s="22"/>
      <c r="M37" s="22"/>
      <c r="N37" s="22"/>
      <c r="O37" s="22"/>
      <c r="P37" s="22"/>
    </row>
    <row r="38" spans="1:16" ht="39" customHeight="1" x14ac:dyDescent="0.15">
      <c r="A38" s="22"/>
      <c r="B38" s="35"/>
      <c r="C38" s="1178" t="s">
        <v>527</v>
      </c>
      <c r="D38" s="1179"/>
      <c r="E38" s="1180"/>
      <c r="F38" s="36">
        <v>0.1</v>
      </c>
      <c r="G38" s="37">
        <v>0.12</v>
      </c>
      <c r="H38" s="37">
        <v>0.12</v>
      </c>
      <c r="I38" s="37">
        <v>0.15</v>
      </c>
      <c r="J38" s="38">
        <v>0.51</v>
      </c>
      <c r="K38" s="22"/>
      <c r="L38" s="22"/>
      <c r="M38" s="22"/>
      <c r="N38" s="22"/>
      <c r="O38" s="22"/>
      <c r="P38" s="22"/>
    </row>
    <row r="39" spans="1:16" ht="39" customHeight="1" x14ac:dyDescent="0.15">
      <c r="A39" s="22"/>
      <c r="B39" s="35"/>
      <c r="C39" s="1178" t="s">
        <v>528</v>
      </c>
      <c r="D39" s="1179"/>
      <c r="E39" s="1180"/>
      <c r="F39" s="36">
        <v>7.0000000000000007E-2</v>
      </c>
      <c r="G39" s="37">
        <v>7.0000000000000007E-2</v>
      </c>
      <c r="H39" s="37">
        <v>0.16</v>
      </c>
      <c r="I39" s="37">
        <v>0.24</v>
      </c>
      <c r="J39" s="38">
        <v>0.24</v>
      </c>
      <c r="K39" s="22"/>
      <c r="L39" s="22"/>
      <c r="M39" s="22"/>
      <c r="N39" s="22"/>
      <c r="O39" s="22"/>
      <c r="P39" s="22"/>
    </row>
    <row r="40" spans="1:16" ht="39" customHeight="1" x14ac:dyDescent="0.15">
      <c r="A40" s="22"/>
      <c r="B40" s="35"/>
      <c r="C40" s="1178" t="s">
        <v>529</v>
      </c>
      <c r="D40" s="1179"/>
      <c r="E40" s="1180"/>
      <c r="F40" s="36">
        <v>0.1</v>
      </c>
      <c r="G40" s="37">
        <v>0.1</v>
      </c>
      <c r="H40" s="37">
        <v>0.16</v>
      </c>
      <c r="I40" s="37">
        <v>0.12</v>
      </c>
      <c r="J40" s="38">
        <v>0.11</v>
      </c>
      <c r="K40" s="22"/>
      <c r="L40" s="22"/>
      <c r="M40" s="22"/>
      <c r="N40" s="22"/>
      <c r="O40" s="22"/>
      <c r="P40" s="22"/>
    </row>
    <row r="41" spans="1:16" ht="39" customHeight="1" x14ac:dyDescent="0.15">
      <c r="A41" s="22"/>
      <c r="B41" s="35"/>
      <c r="C41" s="1178" t="s">
        <v>530</v>
      </c>
      <c r="D41" s="1179"/>
      <c r="E41" s="1180"/>
      <c r="F41" s="36">
        <v>0.02</v>
      </c>
      <c r="G41" s="37">
        <v>0.02</v>
      </c>
      <c r="H41" s="37">
        <v>0.02</v>
      </c>
      <c r="I41" s="37">
        <v>0.03</v>
      </c>
      <c r="J41" s="38">
        <v>0.04</v>
      </c>
      <c r="K41" s="22"/>
      <c r="L41" s="22"/>
      <c r="M41" s="22"/>
      <c r="N41" s="22"/>
      <c r="O41" s="22"/>
      <c r="P41" s="22"/>
    </row>
    <row r="42" spans="1:16" ht="39" customHeight="1" x14ac:dyDescent="0.15">
      <c r="A42" s="22"/>
      <c r="B42" s="39"/>
      <c r="C42" s="1178" t="s">
        <v>531</v>
      </c>
      <c r="D42" s="1179"/>
      <c r="E42" s="1180"/>
      <c r="F42" s="36" t="s">
        <v>478</v>
      </c>
      <c r="G42" s="37" t="s">
        <v>478</v>
      </c>
      <c r="H42" s="37" t="s">
        <v>478</v>
      </c>
      <c r="I42" s="37" t="s">
        <v>478</v>
      </c>
      <c r="J42" s="38" t="s">
        <v>478</v>
      </c>
      <c r="K42" s="22"/>
      <c r="L42" s="22"/>
      <c r="M42" s="22"/>
      <c r="N42" s="22"/>
      <c r="O42" s="22"/>
      <c r="P42" s="22"/>
    </row>
    <row r="43" spans="1:16" ht="39" customHeight="1" thickBot="1" x14ac:dyDescent="0.2">
      <c r="A43" s="22"/>
      <c r="B43" s="40"/>
      <c r="C43" s="1181" t="s">
        <v>532</v>
      </c>
      <c r="D43" s="1182"/>
      <c r="E43" s="1183"/>
      <c r="F43" s="41">
        <v>0</v>
      </c>
      <c r="G43" s="42">
        <v>0</v>
      </c>
      <c r="H43" s="42">
        <v>0</v>
      </c>
      <c r="I43" s="42">
        <v>0</v>
      </c>
      <c r="J43" s="43">
        <v>0.01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518</v>
      </c>
      <c r="L44" s="56" t="s">
        <v>519</v>
      </c>
      <c r="M44" s="56" t="s">
        <v>520</v>
      </c>
      <c r="N44" s="56" t="s">
        <v>521</v>
      </c>
      <c r="O44" s="57" t="s">
        <v>522</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286</v>
      </c>
      <c r="L45" s="60">
        <v>273</v>
      </c>
      <c r="M45" s="60">
        <v>265</v>
      </c>
      <c r="N45" s="60">
        <v>276</v>
      </c>
      <c r="O45" s="61">
        <v>275</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478</v>
      </c>
      <c r="L46" s="64" t="s">
        <v>478</v>
      </c>
      <c r="M46" s="64" t="s">
        <v>478</v>
      </c>
      <c r="N46" s="64" t="s">
        <v>478</v>
      </c>
      <c r="O46" s="65" t="s">
        <v>478</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478</v>
      </c>
      <c r="L47" s="64" t="s">
        <v>478</v>
      </c>
      <c r="M47" s="64" t="s">
        <v>478</v>
      </c>
      <c r="N47" s="64" t="s">
        <v>478</v>
      </c>
      <c r="O47" s="65" t="s">
        <v>478</v>
      </c>
      <c r="P47" s="48"/>
      <c r="Q47" s="48"/>
      <c r="R47" s="48"/>
      <c r="S47" s="48"/>
      <c r="T47" s="48"/>
      <c r="U47" s="48"/>
    </row>
    <row r="48" spans="1:21" ht="30.75" customHeight="1" x14ac:dyDescent="0.15">
      <c r="A48" s="48"/>
      <c r="B48" s="1196"/>
      <c r="C48" s="1197"/>
      <c r="D48" s="62"/>
      <c r="E48" s="1188" t="s">
        <v>15</v>
      </c>
      <c r="F48" s="1188"/>
      <c r="G48" s="1188"/>
      <c r="H48" s="1188"/>
      <c r="I48" s="1188"/>
      <c r="J48" s="1189"/>
      <c r="K48" s="63">
        <v>92</v>
      </c>
      <c r="L48" s="64">
        <v>88</v>
      </c>
      <c r="M48" s="64">
        <v>100</v>
      </c>
      <c r="N48" s="64">
        <v>102</v>
      </c>
      <c r="O48" s="65">
        <v>95</v>
      </c>
      <c r="P48" s="48"/>
      <c r="Q48" s="48"/>
      <c r="R48" s="48"/>
      <c r="S48" s="48"/>
      <c r="T48" s="48"/>
      <c r="U48" s="48"/>
    </row>
    <row r="49" spans="1:21" ht="30.75" customHeight="1" x14ac:dyDescent="0.15">
      <c r="A49" s="48"/>
      <c r="B49" s="1196"/>
      <c r="C49" s="1197"/>
      <c r="D49" s="62"/>
      <c r="E49" s="1188" t="s">
        <v>16</v>
      </c>
      <c r="F49" s="1188"/>
      <c r="G49" s="1188"/>
      <c r="H49" s="1188"/>
      <c r="I49" s="1188"/>
      <c r="J49" s="1189"/>
      <c r="K49" s="63">
        <v>6</v>
      </c>
      <c r="L49" s="64">
        <v>9</v>
      </c>
      <c r="M49" s="64">
        <v>9</v>
      </c>
      <c r="N49" s="64">
        <v>9</v>
      </c>
      <c r="O49" s="65">
        <v>13</v>
      </c>
      <c r="P49" s="48"/>
      <c r="Q49" s="48"/>
      <c r="R49" s="48"/>
      <c r="S49" s="48"/>
      <c r="T49" s="48"/>
      <c r="U49" s="48"/>
    </row>
    <row r="50" spans="1:21" ht="30.75" customHeight="1" x14ac:dyDescent="0.15">
      <c r="A50" s="48"/>
      <c r="B50" s="1196"/>
      <c r="C50" s="1197"/>
      <c r="D50" s="62"/>
      <c r="E50" s="1188" t="s">
        <v>17</v>
      </c>
      <c r="F50" s="1188"/>
      <c r="G50" s="1188"/>
      <c r="H50" s="1188"/>
      <c r="I50" s="1188"/>
      <c r="J50" s="1189"/>
      <c r="K50" s="63" t="s">
        <v>478</v>
      </c>
      <c r="L50" s="64" t="s">
        <v>478</v>
      </c>
      <c r="M50" s="64" t="s">
        <v>478</v>
      </c>
      <c r="N50" s="64" t="s">
        <v>478</v>
      </c>
      <c r="O50" s="65" t="s">
        <v>478</v>
      </c>
      <c r="P50" s="48"/>
      <c r="Q50" s="48"/>
      <c r="R50" s="48"/>
      <c r="S50" s="48"/>
      <c r="T50" s="48"/>
      <c r="U50" s="48"/>
    </row>
    <row r="51" spans="1:21" ht="30.75" customHeight="1" x14ac:dyDescent="0.15">
      <c r="A51" s="48"/>
      <c r="B51" s="1198"/>
      <c r="C51" s="1199"/>
      <c r="D51" s="66"/>
      <c r="E51" s="1188" t="s">
        <v>18</v>
      </c>
      <c r="F51" s="1188"/>
      <c r="G51" s="1188"/>
      <c r="H51" s="1188"/>
      <c r="I51" s="1188"/>
      <c r="J51" s="1189"/>
      <c r="K51" s="63">
        <v>0</v>
      </c>
      <c r="L51" s="64">
        <v>0</v>
      </c>
      <c r="M51" s="64">
        <v>0</v>
      </c>
      <c r="N51" s="64">
        <v>0</v>
      </c>
      <c r="O51" s="65">
        <v>0</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272</v>
      </c>
      <c r="L52" s="64">
        <v>263</v>
      </c>
      <c r="M52" s="64">
        <v>263</v>
      </c>
      <c r="N52" s="64">
        <v>251</v>
      </c>
      <c r="O52" s="65">
        <v>259</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112</v>
      </c>
      <c r="L53" s="69">
        <v>107</v>
      </c>
      <c r="M53" s="69">
        <v>111</v>
      </c>
      <c r="N53" s="69">
        <v>136</v>
      </c>
      <c r="O53" s="70">
        <v>124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518</v>
      </c>
      <c r="J40" s="79" t="s">
        <v>519</v>
      </c>
      <c r="K40" s="79" t="s">
        <v>520</v>
      </c>
      <c r="L40" s="79" t="s">
        <v>521</v>
      </c>
      <c r="M40" s="80" t="s">
        <v>522</v>
      </c>
    </row>
    <row r="41" spans="2:13" ht="27.75" customHeight="1" x14ac:dyDescent="0.15">
      <c r="B41" s="1214" t="s">
        <v>24</v>
      </c>
      <c r="C41" s="1215"/>
      <c r="D41" s="81"/>
      <c r="E41" s="1216" t="s">
        <v>25</v>
      </c>
      <c r="F41" s="1216"/>
      <c r="G41" s="1216"/>
      <c r="H41" s="1217"/>
      <c r="I41" s="82">
        <v>2447</v>
      </c>
      <c r="J41" s="83">
        <v>2443</v>
      </c>
      <c r="K41" s="83">
        <v>2556</v>
      </c>
      <c r="L41" s="83">
        <v>2751</v>
      </c>
      <c r="M41" s="84">
        <v>3257</v>
      </c>
    </row>
    <row r="42" spans="2:13" ht="27.75" customHeight="1" x14ac:dyDescent="0.15">
      <c r="B42" s="1204"/>
      <c r="C42" s="1205"/>
      <c r="D42" s="85"/>
      <c r="E42" s="1208" t="s">
        <v>26</v>
      </c>
      <c r="F42" s="1208"/>
      <c r="G42" s="1208"/>
      <c r="H42" s="1209"/>
      <c r="I42" s="86" t="s">
        <v>478</v>
      </c>
      <c r="J42" s="87" t="s">
        <v>478</v>
      </c>
      <c r="K42" s="87" t="s">
        <v>478</v>
      </c>
      <c r="L42" s="87" t="s">
        <v>478</v>
      </c>
      <c r="M42" s="88" t="s">
        <v>478</v>
      </c>
    </row>
    <row r="43" spans="2:13" ht="27.75" customHeight="1" x14ac:dyDescent="0.15">
      <c r="B43" s="1204"/>
      <c r="C43" s="1205"/>
      <c r="D43" s="85"/>
      <c r="E43" s="1208" t="s">
        <v>27</v>
      </c>
      <c r="F43" s="1208"/>
      <c r="G43" s="1208"/>
      <c r="H43" s="1209"/>
      <c r="I43" s="86">
        <v>945</v>
      </c>
      <c r="J43" s="87">
        <v>898</v>
      </c>
      <c r="K43" s="87">
        <v>953</v>
      </c>
      <c r="L43" s="87">
        <v>948</v>
      </c>
      <c r="M43" s="88">
        <v>867</v>
      </c>
    </row>
    <row r="44" spans="2:13" ht="27.75" customHeight="1" x14ac:dyDescent="0.15">
      <c r="B44" s="1204"/>
      <c r="C44" s="1205"/>
      <c r="D44" s="85"/>
      <c r="E44" s="1208" t="s">
        <v>28</v>
      </c>
      <c r="F44" s="1208"/>
      <c r="G44" s="1208"/>
      <c r="H44" s="1209"/>
      <c r="I44" s="86">
        <v>55</v>
      </c>
      <c r="J44" s="87">
        <v>48</v>
      </c>
      <c r="K44" s="87">
        <v>79</v>
      </c>
      <c r="L44" s="87">
        <v>183</v>
      </c>
      <c r="M44" s="88">
        <v>281</v>
      </c>
    </row>
    <row r="45" spans="2:13" ht="27.75" customHeight="1" x14ac:dyDescent="0.15">
      <c r="B45" s="1204"/>
      <c r="C45" s="1205"/>
      <c r="D45" s="85"/>
      <c r="E45" s="1208" t="s">
        <v>29</v>
      </c>
      <c r="F45" s="1208"/>
      <c r="G45" s="1208"/>
      <c r="H45" s="1209"/>
      <c r="I45" s="86">
        <v>588</v>
      </c>
      <c r="J45" s="87">
        <v>495</v>
      </c>
      <c r="K45" s="87">
        <v>512</v>
      </c>
      <c r="L45" s="87">
        <v>462</v>
      </c>
      <c r="M45" s="88">
        <v>439</v>
      </c>
    </row>
    <row r="46" spans="2:13" ht="27.75" customHeight="1" x14ac:dyDescent="0.15">
      <c r="B46" s="1204"/>
      <c r="C46" s="1205"/>
      <c r="D46" s="89"/>
      <c r="E46" s="1208" t="s">
        <v>30</v>
      </c>
      <c r="F46" s="1208"/>
      <c r="G46" s="1208"/>
      <c r="H46" s="1209"/>
      <c r="I46" s="86" t="s">
        <v>478</v>
      </c>
      <c r="J46" s="87" t="s">
        <v>478</v>
      </c>
      <c r="K46" s="87" t="s">
        <v>478</v>
      </c>
      <c r="L46" s="87" t="s">
        <v>478</v>
      </c>
      <c r="M46" s="88" t="s">
        <v>478</v>
      </c>
    </row>
    <row r="47" spans="2:13" ht="27.75" customHeight="1" x14ac:dyDescent="0.15">
      <c r="B47" s="1204"/>
      <c r="C47" s="1205"/>
      <c r="D47" s="90"/>
      <c r="E47" s="1218" t="s">
        <v>31</v>
      </c>
      <c r="F47" s="1219"/>
      <c r="G47" s="1219"/>
      <c r="H47" s="1220"/>
      <c r="I47" s="86" t="s">
        <v>478</v>
      </c>
      <c r="J47" s="87" t="s">
        <v>478</v>
      </c>
      <c r="K47" s="87" t="s">
        <v>478</v>
      </c>
      <c r="L47" s="87" t="s">
        <v>478</v>
      </c>
      <c r="M47" s="88" t="s">
        <v>478</v>
      </c>
    </row>
    <row r="48" spans="2:13" ht="27.75" customHeight="1" x14ac:dyDescent="0.15">
      <c r="B48" s="1204"/>
      <c r="C48" s="1205"/>
      <c r="D48" s="85"/>
      <c r="E48" s="1208" t="s">
        <v>32</v>
      </c>
      <c r="F48" s="1208"/>
      <c r="G48" s="1208"/>
      <c r="H48" s="1209"/>
      <c r="I48" s="86" t="s">
        <v>478</v>
      </c>
      <c r="J48" s="87" t="s">
        <v>478</v>
      </c>
      <c r="K48" s="87" t="s">
        <v>478</v>
      </c>
      <c r="L48" s="87" t="s">
        <v>478</v>
      </c>
      <c r="M48" s="88" t="s">
        <v>478</v>
      </c>
    </row>
    <row r="49" spans="2:13" ht="27.75" customHeight="1" x14ac:dyDescent="0.15">
      <c r="B49" s="1206"/>
      <c r="C49" s="1207"/>
      <c r="D49" s="85"/>
      <c r="E49" s="1208" t="s">
        <v>33</v>
      </c>
      <c r="F49" s="1208"/>
      <c r="G49" s="1208"/>
      <c r="H49" s="1209"/>
      <c r="I49" s="86" t="s">
        <v>478</v>
      </c>
      <c r="J49" s="87" t="s">
        <v>478</v>
      </c>
      <c r="K49" s="87" t="s">
        <v>478</v>
      </c>
      <c r="L49" s="87" t="s">
        <v>478</v>
      </c>
      <c r="M49" s="88" t="s">
        <v>478</v>
      </c>
    </row>
    <row r="50" spans="2:13" ht="27.75" customHeight="1" x14ac:dyDescent="0.15">
      <c r="B50" s="1202" t="s">
        <v>34</v>
      </c>
      <c r="C50" s="1203"/>
      <c r="D50" s="91"/>
      <c r="E50" s="1208" t="s">
        <v>35</v>
      </c>
      <c r="F50" s="1208"/>
      <c r="G50" s="1208"/>
      <c r="H50" s="1209"/>
      <c r="I50" s="86">
        <v>1150</v>
      </c>
      <c r="J50" s="87">
        <v>1298</v>
      </c>
      <c r="K50" s="87">
        <v>1326</v>
      </c>
      <c r="L50" s="87">
        <v>1540</v>
      </c>
      <c r="M50" s="88">
        <v>1783</v>
      </c>
    </row>
    <row r="51" spans="2:13" ht="27.75" customHeight="1" x14ac:dyDescent="0.15">
      <c r="B51" s="1204"/>
      <c r="C51" s="1205"/>
      <c r="D51" s="85"/>
      <c r="E51" s="1208" t="s">
        <v>36</v>
      </c>
      <c r="F51" s="1208"/>
      <c r="G51" s="1208"/>
      <c r="H51" s="1209"/>
      <c r="I51" s="86" t="s">
        <v>478</v>
      </c>
      <c r="J51" s="87" t="s">
        <v>478</v>
      </c>
      <c r="K51" s="87">
        <v>25</v>
      </c>
      <c r="L51" s="87" t="s">
        <v>478</v>
      </c>
      <c r="M51" s="88">
        <v>56</v>
      </c>
    </row>
    <row r="52" spans="2:13" ht="27.75" customHeight="1" x14ac:dyDescent="0.15">
      <c r="B52" s="1206"/>
      <c r="C52" s="1207"/>
      <c r="D52" s="85"/>
      <c r="E52" s="1208" t="s">
        <v>37</v>
      </c>
      <c r="F52" s="1208"/>
      <c r="G52" s="1208"/>
      <c r="H52" s="1209"/>
      <c r="I52" s="86">
        <v>2441</v>
      </c>
      <c r="J52" s="87">
        <v>2230</v>
      </c>
      <c r="K52" s="87">
        <v>2353</v>
      </c>
      <c r="L52" s="87">
        <v>2456</v>
      </c>
      <c r="M52" s="88">
        <v>2709</v>
      </c>
    </row>
    <row r="53" spans="2:13" ht="27.75" customHeight="1" thickBot="1" x14ac:dyDescent="0.2">
      <c r="B53" s="1210" t="s">
        <v>21</v>
      </c>
      <c r="C53" s="1211"/>
      <c r="D53" s="92"/>
      <c r="E53" s="1212" t="s">
        <v>38</v>
      </c>
      <c r="F53" s="1212"/>
      <c r="G53" s="1212"/>
      <c r="H53" s="1213"/>
      <c r="I53" s="93">
        <v>445</v>
      </c>
      <c r="J53" s="94">
        <v>356</v>
      </c>
      <c r="K53" s="94">
        <v>394</v>
      </c>
      <c r="L53" s="94">
        <v>347</v>
      </c>
      <c r="M53" s="95">
        <v>297</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0"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71"/>
      <c r="B1" s="373"/>
      <c r="P1" s="246"/>
      <c r="Q1" s="246"/>
    </row>
    <row r="2" spans="1:51" ht="25.5" x14ac:dyDescent="0.25">
      <c r="A2" s="371"/>
      <c r="C2" s="372"/>
      <c r="P2" s="246"/>
      <c r="Q2" s="246"/>
    </row>
    <row r="3" spans="1:51" ht="25.5" x14ac:dyDescent="0.25">
      <c r="A3" s="371"/>
      <c r="C3" s="372"/>
      <c r="P3" s="246"/>
      <c r="Q3" s="246"/>
    </row>
    <row r="4" spans="1:51" s="370" customFormat="1" ht="13.5" x14ac:dyDescent="0.15">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row>
    <row r="5" spans="1:51" s="370" customFormat="1" ht="13.5" x14ac:dyDescent="0.15">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row>
    <row r="6" spans="1:51" s="370" customFormat="1" ht="13.5" x14ac:dyDescent="0.15">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row>
    <row r="7" spans="1:51" s="370" customFormat="1" ht="13.5" x14ac:dyDescent="0.15">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row>
    <row r="8" spans="1:51" s="370" customFormat="1" ht="13.5" x14ac:dyDescent="0.15">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row>
    <row r="9" spans="1:51" s="370" customFormat="1" ht="13.5" x14ac:dyDescent="0.15">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row>
    <row r="10" spans="1:51" s="370" customFormat="1" ht="13.5" x14ac:dyDescent="0.15">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Y10" s="370" t="s">
        <v>551</v>
      </c>
    </row>
    <row r="11" spans="1:51" s="370" customFormat="1" ht="13.5" x14ac:dyDescent="0.15">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row>
    <row r="12" spans="1:51" s="370" customFormat="1" ht="13.5" x14ac:dyDescent="0.15">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Y12" s="370" t="s">
        <v>551</v>
      </c>
    </row>
    <row r="13" spans="1:51" s="370" customFormat="1" ht="13.5" x14ac:dyDescent="0.15">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row>
    <row r="14" spans="1:51" s="370" customFormat="1" ht="14.25" customHeight="1" x14ac:dyDescent="0.15">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row>
    <row r="15" spans="1:51" s="370" customFormat="1" ht="13.5" x14ac:dyDescent="0.15">
      <c r="A15" s="245"/>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row>
    <row r="16" spans="1:51" s="370" customFormat="1" ht="13.5" x14ac:dyDescent="0.15">
      <c r="A16" s="245"/>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row>
    <row r="17" spans="1:259" s="370" customFormat="1" ht="13.5" x14ac:dyDescent="0.15">
      <c r="A17" s="245"/>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row>
    <row r="18" spans="1:259" s="370" customFormat="1" ht="13.5" x14ac:dyDescent="0.15">
      <c r="A18" s="245"/>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row>
    <row r="19" spans="1:259" ht="13.5" x14ac:dyDescent="0.15">
      <c r="P19" s="246"/>
      <c r="Q19" s="246"/>
    </row>
    <row r="20" spans="1:259" ht="13.5" x14ac:dyDescent="0.15">
      <c r="P20" s="246"/>
      <c r="Q20" s="246"/>
    </row>
    <row r="21" spans="1:259" ht="17.25" x14ac:dyDescent="0.15">
      <c r="B21" s="369"/>
      <c r="C21" s="248"/>
      <c r="D21" s="248"/>
      <c r="E21" s="248"/>
      <c r="F21" s="248"/>
      <c r="G21" s="248"/>
      <c r="H21" s="248"/>
      <c r="I21" s="248"/>
      <c r="J21" s="248"/>
      <c r="K21" s="248"/>
      <c r="L21" s="248"/>
      <c r="M21" s="248"/>
      <c r="N21" s="368"/>
      <c r="O21" s="248"/>
      <c r="P21" s="249"/>
      <c r="Q21" s="246"/>
      <c r="IY21" s="367"/>
    </row>
    <row r="22" spans="1:259" ht="17.25" x14ac:dyDescent="0.15">
      <c r="B22" s="250"/>
      <c r="IY22" s="366"/>
    </row>
    <row r="23" spans="1:259" ht="13.5" x14ac:dyDescent="0.15">
      <c r="B23" s="250"/>
    </row>
    <row r="24" spans="1:259" ht="13.5" x14ac:dyDescent="0.15">
      <c r="B24" s="250"/>
    </row>
    <row r="25" spans="1:259" ht="13.5" x14ac:dyDescent="0.15">
      <c r="B25" s="250"/>
    </row>
    <row r="26" spans="1:259" ht="13.5" x14ac:dyDescent="0.15">
      <c r="B26" s="250"/>
    </row>
    <row r="27" spans="1:259" ht="13.5" x14ac:dyDescent="0.15">
      <c r="B27" s="250"/>
    </row>
    <row r="28" spans="1:259" ht="13.5" x14ac:dyDescent="0.15">
      <c r="B28" s="250"/>
    </row>
    <row r="29" spans="1:259" ht="13.5" x14ac:dyDescent="0.15">
      <c r="B29" s="250"/>
    </row>
    <row r="30" spans="1:259" ht="13.5" x14ac:dyDescent="0.15">
      <c r="B30" s="250"/>
    </row>
    <row r="31" spans="1:259" ht="13.5" x14ac:dyDescent="0.15">
      <c r="B31" s="250"/>
    </row>
    <row r="32" spans="1:259" ht="13.5" x14ac:dyDescent="0.15">
      <c r="B32" s="250"/>
    </row>
    <row r="33" spans="2:17" ht="13.5" x14ac:dyDescent="0.15">
      <c r="B33" s="250"/>
    </row>
    <row r="34" spans="2:17" ht="13.5" x14ac:dyDescent="0.15">
      <c r="B34" s="250"/>
    </row>
    <row r="35" spans="2:17" ht="13.5" x14ac:dyDescent="0.15">
      <c r="B35" s="250"/>
    </row>
    <row r="36" spans="2:17" ht="13.5" x14ac:dyDescent="0.15">
      <c r="B36" s="250"/>
    </row>
    <row r="37" spans="2:17" ht="13.5" x14ac:dyDescent="0.15">
      <c r="B37" s="250"/>
    </row>
    <row r="38" spans="2:17" ht="13.5" x14ac:dyDescent="0.15">
      <c r="B38" s="250"/>
    </row>
    <row r="39" spans="2:17" ht="13.5" x14ac:dyDescent="0.15">
      <c r="B39" s="342"/>
      <c r="C39" s="308"/>
      <c r="D39" s="308"/>
      <c r="E39" s="308"/>
      <c r="F39" s="308"/>
      <c r="G39" s="308"/>
      <c r="H39" s="308"/>
      <c r="I39" s="308"/>
      <c r="J39" s="308"/>
      <c r="K39" s="308"/>
      <c r="L39" s="308"/>
      <c r="M39" s="308"/>
      <c r="N39" s="308"/>
      <c r="O39" s="308"/>
      <c r="P39" s="343"/>
    </row>
    <row r="40" spans="2:17" ht="13.5" x14ac:dyDescent="0.15">
      <c r="B40" s="356"/>
      <c r="C40" s="246"/>
      <c r="D40" s="246"/>
      <c r="E40" s="246"/>
      <c r="F40" s="246"/>
      <c r="G40" s="246"/>
      <c r="H40" s="246"/>
      <c r="I40" s="246"/>
      <c r="J40" s="246"/>
      <c r="K40" s="246"/>
      <c r="L40" s="246"/>
      <c r="M40" s="246"/>
      <c r="N40" s="246"/>
      <c r="O40" s="246"/>
      <c r="P40" s="356"/>
      <c r="Q40" s="246"/>
    </row>
    <row r="41" spans="2:17" ht="17.25" x14ac:dyDescent="0.15">
      <c r="B41" s="247" t="s">
        <v>550</v>
      </c>
      <c r="C41" s="248"/>
      <c r="D41" s="248"/>
      <c r="E41" s="248"/>
      <c r="F41" s="248"/>
      <c r="G41" s="248"/>
      <c r="H41" s="248"/>
      <c r="I41" s="248"/>
      <c r="J41" s="248"/>
      <c r="K41" s="248"/>
      <c r="L41" s="248"/>
      <c r="M41" s="248"/>
      <c r="N41" s="248"/>
      <c r="O41" s="248"/>
      <c r="P41" s="249"/>
    </row>
    <row r="42" spans="2:17" ht="13.5" x14ac:dyDescent="0.15">
      <c r="B42" s="250"/>
      <c r="C42" s="246"/>
      <c r="D42" s="246"/>
      <c r="E42" s="246"/>
      <c r="F42" s="246"/>
      <c r="G42" s="355" t="s">
        <v>546</v>
      </c>
      <c r="I42" s="354"/>
      <c r="J42" s="354"/>
      <c r="K42" s="354"/>
      <c r="L42" s="246"/>
      <c r="M42" s="246"/>
      <c r="N42" s="246"/>
      <c r="O42" s="246"/>
    </row>
    <row r="43" spans="2:17" ht="13.5" x14ac:dyDescent="0.15">
      <c r="B43" s="250"/>
      <c r="C43" s="246"/>
      <c r="D43" s="246"/>
      <c r="E43" s="246"/>
      <c r="F43" s="246"/>
      <c r="G43" s="1225"/>
      <c r="H43" s="1226"/>
      <c r="I43" s="1226"/>
      <c r="J43" s="1226"/>
      <c r="K43" s="1226"/>
      <c r="L43" s="1226"/>
      <c r="M43" s="1226"/>
      <c r="N43" s="1226"/>
      <c r="O43" s="1227"/>
    </row>
    <row r="44" spans="2:17" ht="13.5" x14ac:dyDescent="0.15">
      <c r="B44" s="250"/>
      <c r="C44" s="246"/>
      <c r="D44" s="246"/>
      <c r="E44" s="246"/>
      <c r="F44" s="246"/>
      <c r="G44" s="1228"/>
      <c r="H44" s="1229"/>
      <c r="I44" s="1229"/>
      <c r="J44" s="1229"/>
      <c r="K44" s="1229"/>
      <c r="L44" s="1229"/>
      <c r="M44" s="1229"/>
      <c r="N44" s="1229"/>
      <c r="O44" s="1230"/>
    </row>
    <row r="45" spans="2:17" ht="13.5" x14ac:dyDescent="0.15">
      <c r="B45" s="250"/>
      <c r="C45" s="246"/>
      <c r="D45" s="246"/>
      <c r="E45" s="246"/>
      <c r="F45" s="246"/>
      <c r="G45" s="1228"/>
      <c r="H45" s="1229"/>
      <c r="I45" s="1229"/>
      <c r="J45" s="1229"/>
      <c r="K45" s="1229"/>
      <c r="L45" s="1229"/>
      <c r="M45" s="1229"/>
      <c r="N45" s="1229"/>
      <c r="O45" s="1230"/>
    </row>
    <row r="46" spans="2:17" ht="13.5" x14ac:dyDescent="0.15">
      <c r="B46" s="250"/>
      <c r="C46" s="246"/>
      <c r="D46" s="246"/>
      <c r="E46" s="246"/>
      <c r="F46" s="246"/>
      <c r="G46" s="1228"/>
      <c r="H46" s="1229"/>
      <c r="I46" s="1229"/>
      <c r="J46" s="1229"/>
      <c r="K46" s="1229"/>
      <c r="L46" s="1229"/>
      <c r="M46" s="1229"/>
      <c r="N46" s="1229"/>
      <c r="O46" s="1230"/>
    </row>
    <row r="47" spans="2:17" ht="13.5" x14ac:dyDescent="0.15">
      <c r="B47" s="250"/>
      <c r="C47" s="246"/>
      <c r="D47" s="246"/>
      <c r="E47" s="246"/>
      <c r="F47" s="246"/>
      <c r="G47" s="1231"/>
      <c r="H47" s="1232"/>
      <c r="I47" s="1232"/>
      <c r="J47" s="1232"/>
      <c r="K47" s="1232"/>
      <c r="L47" s="1232"/>
      <c r="M47" s="1232"/>
      <c r="N47" s="1232"/>
      <c r="O47" s="1233"/>
    </row>
    <row r="48" spans="2:17" ht="13.5" x14ac:dyDescent="0.15">
      <c r="B48" s="250"/>
      <c r="C48" s="246"/>
      <c r="D48" s="246"/>
      <c r="E48" s="246"/>
      <c r="F48" s="246"/>
      <c r="G48" s="246"/>
      <c r="H48" s="365"/>
      <c r="I48" s="365"/>
      <c r="J48" s="365"/>
    </row>
    <row r="49" spans="1:17" ht="13.5" x14ac:dyDescent="0.15">
      <c r="B49" s="250"/>
      <c r="C49" s="246"/>
      <c r="D49" s="246"/>
      <c r="E49" s="246"/>
      <c r="F49" s="246"/>
      <c r="G49" s="245" t="s">
        <v>549</v>
      </c>
    </row>
    <row r="50" spans="1:17" ht="13.5" x14ac:dyDescent="0.15">
      <c r="B50" s="250"/>
      <c r="C50" s="246"/>
      <c r="D50" s="246"/>
      <c r="E50" s="246"/>
      <c r="F50" s="246"/>
      <c r="G50" s="1234"/>
      <c r="H50" s="1235"/>
      <c r="I50" s="1235"/>
      <c r="J50" s="1236"/>
      <c r="K50" s="347" t="s">
        <v>518</v>
      </c>
      <c r="L50" s="347" t="s">
        <v>519</v>
      </c>
      <c r="M50" s="347" t="s">
        <v>520</v>
      </c>
      <c r="N50" s="347" t="s">
        <v>521</v>
      </c>
      <c r="O50" s="347" t="s">
        <v>522</v>
      </c>
    </row>
    <row r="51" spans="1:17" ht="13.5" x14ac:dyDescent="0.15">
      <c r="B51" s="250"/>
      <c r="C51" s="246"/>
      <c r="D51" s="246"/>
      <c r="E51" s="246"/>
      <c r="F51" s="246"/>
      <c r="G51" s="1237" t="s">
        <v>543</v>
      </c>
      <c r="H51" s="1238"/>
      <c r="I51" s="1243" t="s">
        <v>541</v>
      </c>
      <c r="J51" s="1243"/>
      <c r="K51" s="1255"/>
      <c r="L51" s="1255"/>
      <c r="M51" s="1255"/>
      <c r="N51" s="1255"/>
      <c r="O51" s="1255"/>
    </row>
    <row r="52" spans="1:17" ht="13.5" x14ac:dyDescent="0.15">
      <c r="B52" s="250"/>
      <c r="C52" s="246"/>
      <c r="D52" s="246"/>
      <c r="E52" s="246"/>
      <c r="F52" s="246"/>
      <c r="G52" s="1239"/>
      <c r="H52" s="1240"/>
      <c r="I52" s="1244"/>
      <c r="J52" s="1244"/>
      <c r="K52" s="1221"/>
      <c r="L52" s="1221"/>
      <c r="M52" s="1221"/>
      <c r="N52" s="1221"/>
      <c r="O52" s="1221"/>
    </row>
    <row r="53" spans="1:17" ht="13.5" x14ac:dyDescent="0.15">
      <c r="A53" s="357"/>
      <c r="B53" s="250"/>
      <c r="C53" s="246"/>
      <c r="D53" s="246"/>
      <c r="E53" s="246"/>
      <c r="F53" s="246"/>
      <c r="G53" s="1239"/>
      <c r="H53" s="1240"/>
      <c r="I53" s="1252" t="s">
        <v>548</v>
      </c>
      <c r="J53" s="1252"/>
      <c r="K53" s="1256"/>
      <c r="L53" s="1256"/>
      <c r="M53" s="1256"/>
      <c r="N53" s="1256"/>
      <c r="O53" s="1256"/>
    </row>
    <row r="54" spans="1:17" ht="13.5" x14ac:dyDescent="0.15">
      <c r="A54" s="357"/>
      <c r="B54" s="250"/>
      <c r="C54" s="246"/>
      <c r="D54" s="246"/>
      <c r="E54" s="246"/>
      <c r="F54" s="246"/>
      <c r="G54" s="1241"/>
      <c r="H54" s="1242"/>
      <c r="I54" s="1252"/>
      <c r="J54" s="1252"/>
      <c r="K54" s="1254"/>
      <c r="L54" s="1254"/>
      <c r="M54" s="1254"/>
      <c r="N54" s="1254"/>
      <c r="O54" s="1254"/>
    </row>
    <row r="55" spans="1:17" ht="13.5" x14ac:dyDescent="0.15">
      <c r="A55" s="357"/>
      <c r="B55" s="250"/>
      <c r="C55" s="246"/>
      <c r="D55" s="246"/>
      <c r="E55" s="246"/>
      <c r="F55" s="246"/>
      <c r="G55" s="1246" t="s">
        <v>542</v>
      </c>
      <c r="H55" s="1247"/>
      <c r="I55" s="1252" t="s">
        <v>541</v>
      </c>
      <c r="J55" s="1252"/>
      <c r="K55" s="1255"/>
      <c r="L55" s="1255"/>
      <c r="M55" s="1255"/>
      <c r="N55" s="1255"/>
      <c r="O55" s="1255"/>
    </row>
    <row r="56" spans="1:17" ht="13.5" x14ac:dyDescent="0.15">
      <c r="A56" s="357"/>
      <c r="B56" s="250"/>
      <c r="C56" s="246"/>
      <c r="D56" s="246"/>
      <c r="E56" s="246"/>
      <c r="F56" s="246"/>
      <c r="G56" s="1248"/>
      <c r="H56" s="1249"/>
      <c r="I56" s="1252"/>
      <c r="J56" s="1252"/>
      <c r="K56" s="1221"/>
      <c r="L56" s="1221"/>
      <c r="M56" s="1221"/>
      <c r="N56" s="1221"/>
      <c r="O56" s="1221"/>
    </row>
    <row r="57" spans="1:17" s="357" customFormat="1" ht="13.5" x14ac:dyDescent="0.15">
      <c r="B57" s="358"/>
      <c r="C57" s="354"/>
      <c r="D57" s="354"/>
      <c r="E57" s="354"/>
      <c r="F57" s="354"/>
      <c r="G57" s="1248"/>
      <c r="H57" s="1249"/>
      <c r="I57" s="1223" t="s">
        <v>548</v>
      </c>
      <c r="J57" s="1223"/>
      <c r="K57" s="1256"/>
      <c r="L57" s="1256"/>
      <c r="M57" s="1256"/>
      <c r="N57" s="1256"/>
      <c r="O57" s="1256"/>
      <c r="P57" s="363"/>
      <c r="Q57" s="358"/>
    </row>
    <row r="58" spans="1:17" s="357" customFormat="1" ht="13.5" x14ac:dyDescent="0.15">
      <c r="A58" s="245"/>
      <c r="B58" s="358"/>
      <c r="C58" s="354"/>
      <c r="D58" s="354"/>
      <c r="E58" s="354"/>
      <c r="F58" s="354"/>
      <c r="G58" s="1250"/>
      <c r="H58" s="1251"/>
      <c r="I58" s="1223"/>
      <c r="J58" s="1223"/>
      <c r="K58" s="1254"/>
      <c r="L58" s="1254"/>
      <c r="M58" s="1254"/>
      <c r="N58" s="1254"/>
      <c r="O58" s="1254"/>
      <c r="P58" s="363"/>
      <c r="Q58" s="358"/>
    </row>
    <row r="59" spans="1:17" s="357" customFormat="1" ht="13.5" x14ac:dyDescent="0.15">
      <c r="A59" s="245"/>
      <c r="B59" s="358"/>
      <c r="C59" s="354"/>
      <c r="D59" s="354"/>
      <c r="E59" s="354"/>
      <c r="F59" s="354"/>
      <c r="G59" s="354"/>
      <c r="H59" s="354"/>
      <c r="I59" s="354"/>
      <c r="J59" s="354"/>
      <c r="K59" s="364"/>
      <c r="L59" s="364"/>
      <c r="M59" s="364"/>
      <c r="N59" s="364"/>
      <c r="O59" s="364"/>
      <c r="P59" s="363"/>
      <c r="Q59" s="358"/>
    </row>
    <row r="60" spans="1:17" s="357" customFormat="1" ht="13.5" x14ac:dyDescent="0.15">
      <c r="A60" s="245"/>
      <c r="B60" s="358"/>
      <c r="C60" s="354"/>
      <c r="D60" s="354"/>
      <c r="E60" s="354"/>
      <c r="F60" s="354"/>
      <c r="G60" s="354"/>
      <c r="H60" s="354"/>
      <c r="I60" s="354"/>
      <c r="J60" s="354"/>
      <c r="K60" s="364"/>
      <c r="L60" s="364"/>
      <c r="M60" s="364"/>
      <c r="N60" s="364"/>
      <c r="O60" s="364"/>
      <c r="P60" s="363"/>
      <c r="Q60" s="358"/>
    </row>
    <row r="61" spans="1:17" s="357" customFormat="1" ht="13.5" x14ac:dyDescent="0.15">
      <c r="A61" s="245"/>
      <c r="B61" s="362"/>
      <c r="C61" s="361"/>
      <c r="D61" s="361"/>
      <c r="E61" s="361"/>
      <c r="F61" s="361"/>
      <c r="G61" s="361"/>
      <c r="H61" s="361"/>
      <c r="I61" s="361"/>
      <c r="J61" s="361"/>
      <c r="K61" s="361"/>
      <c r="L61" s="361"/>
      <c r="M61" s="360"/>
      <c r="N61" s="360"/>
      <c r="O61" s="360"/>
      <c r="P61" s="359"/>
      <c r="Q61" s="358"/>
    </row>
    <row r="62" spans="1:17" ht="13.5" x14ac:dyDescent="0.15">
      <c r="B62" s="356"/>
      <c r="C62" s="356"/>
      <c r="D62" s="356"/>
      <c r="E62" s="356"/>
      <c r="F62" s="356"/>
      <c r="G62" s="356"/>
      <c r="H62" s="356"/>
      <c r="I62" s="356"/>
      <c r="J62" s="356"/>
      <c r="K62" s="356"/>
      <c r="L62" s="356"/>
      <c r="M62" s="356"/>
      <c r="N62" s="356"/>
      <c r="O62" s="356"/>
      <c r="P62" s="356"/>
      <c r="Q62" s="246"/>
    </row>
    <row r="63" spans="1:17" ht="17.25" x14ac:dyDescent="0.15">
      <c r="B63" s="309" t="s">
        <v>547</v>
      </c>
      <c r="C63" s="246"/>
      <c r="D63" s="246"/>
      <c r="E63" s="246"/>
      <c r="F63" s="246"/>
      <c r="G63" s="246"/>
      <c r="H63" s="246"/>
      <c r="I63" s="246"/>
      <c r="J63" s="246"/>
      <c r="K63" s="246"/>
      <c r="L63" s="246"/>
      <c r="M63" s="246"/>
      <c r="N63" s="246"/>
      <c r="O63" s="246"/>
    </row>
    <row r="64" spans="1:17" ht="13.5" x14ac:dyDescent="0.15">
      <c r="B64" s="250"/>
      <c r="C64" s="246"/>
      <c r="D64" s="246"/>
      <c r="E64" s="246"/>
      <c r="F64" s="246"/>
      <c r="G64" s="355" t="s">
        <v>546</v>
      </c>
      <c r="I64" s="354"/>
      <c r="J64" s="354"/>
      <c r="K64" s="354"/>
      <c r="L64" s="246"/>
      <c r="M64" s="246"/>
      <c r="N64" s="246"/>
      <c r="O64" s="246"/>
    </row>
    <row r="65" spans="2:30" ht="13.5" x14ac:dyDescent="0.15">
      <c r="B65" s="250"/>
      <c r="C65" s="246"/>
      <c r="D65" s="246"/>
      <c r="E65" s="246"/>
      <c r="F65" s="246"/>
      <c r="G65" s="1225" t="s">
        <v>545</v>
      </c>
      <c r="H65" s="1226"/>
      <c r="I65" s="1226"/>
      <c r="J65" s="1226"/>
      <c r="K65" s="1226"/>
      <c r="L65" s="1226"/>
      <c r="M65" s="1226"/>
      <c r="N65" s="1226"/>
      <c r="O65" s="1227"/>
    </row>
    <row r="66" spans="2:30" ht="13.5" x14ac:dyDescent="0.15">
      <c r="B66" s="250"/>
      <c r="C66" s="246"/>
      <c r="D66" s="246"/>
      <c r="E66" s="246"/>
      <c r="F66" s="246"/>
      <c r="G66" s="1228"/>
      <c r="H66" s="1229"/>
      <c r="I66" s="1229"/>
      <c r="J66" s="1229"/>
      <c r="K66" s="1229"/>
      <c r="L66" s="1229"/>
      <c r="M66" s="1229"/>
      <c r="N66" s="1229"/>
      <c r="O66" s="1230"/>
    </row>
    <row r="67" spans="2:30" ht="13.5" x14ac:dyDescent="0.15">
      <c r="B67" s="250"/>
      <c r="C67" s="246"/>
      <c r="D67" s="246"/>
      <c r="E67" s="246"/>
      <c r="F67" s="246"/>
      <c r="G67" s="1228"/>
      <c r="H67" s="1229"/>
      <c r="I67" s="1229"/>
      <c r="J67" s="1229"/>
      <c r="K67" s="1229"/>
      <c r="L67" s="1229"/>
      <c r="M67" s="1229"/>
      <c r="N67" s="1229"/>
      <c r="O67" s="1230"/>
    </row>
    <row r="68" spans="2:30" ht="13.5" x14ac:dyDescent="0.15">
      <c r="B68" s="250"/>
      <c r="C68" s="246"/>
      <c r="D68" s="246"/>
      <c r="E68" s="246"/>
      <c r="F68" s="246"/>
      <c r="G68" s="1228"/>
      <c r="H68" s="1229"/>
      <c r="I68" s="1229"/>
      <c r="J68" s="1229"/>
      <c r="K68" s="1229"/>
      <c r="L68" s="1229"/>
      <c r="M68" s="1229"/>
      <c r="N68" s="1229"/>
      <c r="O68" s="1230"/>
    </row>
    <row r="69" spans="2:30" ht="13.5" x14ac:dyDescent="0.15">
      <c r="B69" s="250"/>
      <c r="C69" s="246"/>
      <c r="D69" s="246"/>
      <c r="E69" s="246"/>
      <c r="F69" s="246"/>
      <c r="G69" s="1231"/>
      <c r="H69" s="1232"/>
      <c r="I69" s="1232"/>
      <c r="J69" s="1232"/>
      <c r="K69" s="1232"/>
      <c r="L69" s="1232"/>
      <c r="M69" s="1232"/>
      <c r="N69" s="1232"/>
      <c r="O69" s="1233"/>
    </row>
    <row r="70" spans="2:30" ht="13.5" x14ac:dyDescent="0.15">
      <c r="B70" s="250"/>
      <c r="C70" s="246"/>
      <c r="D70" s="246"/>
      <c r="E70" s="246"/>
      <c r="F70" s="246"/>
      <c r="G70" s="246"/>
      <c r="H70" s="353"/>
      <c r="I70" s="353"/>
      <c r="J70" s="350"/>
      <c r="K70" s="350"/>
      <c r="L70" s="349"/>
      <c r="M70" s="350"/>
      <c r="N70" s="349"/>
      <c r="O70" s="348"/>
    </row>
    <row r="71" spans="2:30" ht="13.5" x14ac:dyDescent="0.15">
      <c r="B71" s="250"/>
      <c r="C71" s="246"/>
      <c r="D71" s="246"/>
      <c r="E71" s="246"/>
      <c r="F71" s="246"/>
      <c r="G71" s="352" t="s">
        <v>544</v>
      </c>
      <c r="I71" s="351"/>
      <c r="J71" s="350"/>
      <c r="K71" s="350"/>
      <c r="L71" s="349"/>
      <c r="M71" s="350"/>
      <c r="N71" s="349"/>
      <c r="O71" s="348"/>
    </row>
    <row r="72" spans="2:30" ht="13.5" x14ac:dyDescent="0.15">
      <c r="B72" s="250"/>
      <c r="C72" s="246"/>
      <c r="D72" s="246"/>
      <c r="E72" s="246"/>
      <c r="F72" s="246"/>
      <c r="G72" s="1234"/>
      <c r="H72" s="1235"/>
      <c r="I72" s="1235"/>
      <c r="J72" s="1236"/>
      <c r="K72" s="347" t="s">
        <v>518</v>
      </c>
      <c r="L72" s="347" t="s">
        <v>519</v>
      </c>
      <c r="M72" s="347" t="s">
        <v>520</v>
      </c>
      <c r="N72" s="347" t="s">
        <v>521</v>
      </c>
      <c r="O72" s="347" t="s">
        <v>522</v>
      </c>
    </row>
    <row r="73" spans="2:30" ht="13.5" x14ac:dyDescent="0.15">
      <c r="B73" s="250"/>
      <c r="C73" s="246"/>
      <c r="D73" s="246"/>
      <c r="E73" s="246"/>
      <c r="F73" s="246"/>
      <c r="G73" s="1237" t="s">
        <v>543</v>
      </c>
      <c r="H73" s="1238"/>
      <c r="I73" s="1243" t="s">
        <v>541</v>
      </c>
      <c r="J73" s="1243"/>
      <c r="K73" s="1245">
        <v>35.6</v>
      </c>
      <c r="L73" s="1245">
        <v>28.6</v>
      </c>
      <c r="M73" s="1221">
        <v>33.5</v>
      </c>
      <c r="N73" s="1221">
        <v>27.3</v>
      </c>
      <c r="O73" s="1221">
        <v>23.9</v>
      </c>
      <c r="S73" s="245">
        <v>9.9</v>
      </c>
    </row>
    <row r="74" spans="2:30" ht="13.5" x14ac:dyDescent="0.15">
      <c r="B74" s="250"/>
      <c r="C74" s="246"/>
      <c r="D74" s="246"/>
      <c r="E74" s="246"/>
      <c r="F74" s="246"/>
      <c r="G74" s="1239"/>
      <c r="H74" s="1240"/>
      <c r="I74" s="1244"/>
      <c r="J74" s="1244"/>
      <c r="K74" s="1245"/>
      <c r="L74" s="1245"/>
      <c r="M74" s="1221"/>
      <c r="N74" s="1221"/>
      <c r="O74" s="1221"/>
    </row>
    <row r="75" spans="2:30" ht="13.5" x14ac:dyDescent="0.15">
      <c r="B75" s="250"/>
      <c r="C75" s="246"/>
      <c r="D75" s="246"/>
      <c r="E75" s="246"/>
      <c r="F75" s="246"/>
      <c r="G75" s="1239"/>
      <c r="H75" s="1240"/>
      <c r="I75" s="1252" t="s">
        <v>540</v>
      </c>
      <c r="J75" s="1252"/>
      <c r="K75" s="1253">
        <v>10.4</v>
      </c>
      <c r="L75" s="1253">
        <v>9.3000000000000007</v>
      </c>
      <c r="M75" s="1253">
        <v>9</v>
      </c>
      <c r="N75" s="1253">
        <v>9.6</v>
      </c>
      <c r="O75" s="1253">
        <v>10</v>
      </c>
      <c r="U75" s="245">
        <v>81.2</v>
      </c>
      <c r="W75" s="245">
        <v>87.2</v>
      </c>
      <c r="Y75" s="245">
        <v>99.8</v>
      </c>
      <c r="AA75" s="245">
        <v>109.5</v>
      </c>
      <c r="AC75" s="245">
        <v>115.2</v>
      </c>
    </row>
    <row r="76" spans="2:30" ht="13.5" x14ac:dyDescent="0.15">
      <c r="B76" s="250"/>
      <c r="C76" s="246"/>
      <c r="D76" s="246"/>
      <c r="E76" s="246"/>
      <c r="F76" s="246"/>
      <c r="G76" s="1241"/>
      <c r="H76" s="1242"/>
      <c r="I76" s="1252"/>
      <c r="J76" s="1252"/>
      <c r="K76" s="1254"/>
      <c r="L76" s="1254"/>
      <c r="M76" s="1254"/>
      <c r="N76" s="1254"/>
      <c r="O76" s="1254"/>
    </row>
    <row r="77" spans="2:30" ht="13.5" x14ac:dyDescent="0.15">
      <c r="B77" s="250"/>
      <c r="C77" s="246"/>
      <c r="D77" s="246"/>
      <c r="E77" s="246"/>
      <c r="F77" s="246"/>
      <c r="G77" s="1246" t="s">
        <v>542</v>
      </c>
      <c r="H77" s="1247"/>
      <c r="I77" s="1252" t="s">
        <v>541</v>
      </c>
      <c r="J77" s="1252"/>
      <c r="K77" s="1245">
        <v>0</v>
      </c>
      <c r="L77" s="1245">
        <v>0</v>
      </c>
      <c r="M77" s="1221">
        <v>0</v>
      </c>
      <c r="N77" s="1221">
        <v>0</v>
      </c>
      <c r="O77" s="1221">
        <v>0</v>
      </c>
      <c r="R77" s="245">
        <v>12.3</v>
      </c>
      <c r="T77" s="245">
        <v>11.1</v>
      </c>
    </row>
    <row r="78" spans="2:30" ht="13.5" x14ac:dyDescent="0.15">
      <c r="B78" s="250"/>
      <c r="C78" s="246"/>
      <c r="D78" s="246"/>
      <c r="E78" s="246"/>
      <c r="F78" s="246"/>
      <c r="G78" s="1248"/>
      <c r="H78" s="1249"/>
      <c r="I78" s="1252"/>
      <c r="J78" s="1252"/>
      <c r="K78" s="1245"/>
      <c r="L78" s="1245"/>
      <c r="M78" s="1221"/>
      <c r="N78" s="1221"/>
      <c r="O78" s="1221"/>
    </row>
    <row r="79" spans="2:30" ht="13.5" x14ac:dyDescent="0.15">
      <c r="B79" s="250"/>
      <c r="C79" s="246"/>
      <c r="D79" s="246"/>
      <c r="E79" s="246"/>
      <c r="F79" s="246"/>
      <c r="G79" s="1248"/>
      <c r="H79" s="1249"/>
      <c r="I79" s="1222" t="s">
        <v>540</v>
      </c>
      <c r="J79" s="1223"/>
      <c r="K79" s="1224">
        <v>9.6999999999999993</v>
      </c>
      <c r="L79" s="1224">
        <v>8.6</v>
      </c>
      <c r="M79" s="1224">
        <v>7.7</v>
      </c>
      <c r="N79" s="1224">
        <v>6.4</v>
      </c>
      <c r="O79" s="1224">
        <v>6.9</v>
      </c>
      <c r="V79" s="245">
        <v>53.5</v>
      </c>
      <c r="X79" s="245">
        <v>48.2</v>
      </c>
      <c r="Z79" s="245">
        <v>34.200000000000003</v>
      </c>
      <c r="AB79" s="245">
        <v>30.3</v>
      </c>
      <c r="AD79" s="245">
        <v>28.9</v>
      </c>
    </row>
    <row r="80" spans="2:30" ht="13.5" x14ac:dyDescent="0.15">
      <c r="B80" s="250"/>
      <c r="C80" s="246"/>
      <c r="D80" s="246"/>
      <c r="E80" s="246"/>
      <c r="F80" s="246"/>
      <c r="G80" s="1250"/>
      <c r="H80" s="1251"/>
      <c r="I80" s="1223"/>
      <c r="J80" s="1223"/>
      <c r="K80" s="1224"/>
      <c r="L80" s="1224"/>
      <c r="M80" s="1224"/>
      <c r="N80" s="1224"/>
      <c r="O80" s="1224"/>
    </row>
    <row r="81" spans="2:17" ht="13.5" x14ac:dyDescent="0.15">
      <c r="B81" s="250"/>
      <c r="C81" s="246"/>
      <c r="D81" s="246"/>
      <c r="E81" s="246"/>
      <c r="F81" s="246"/>
      <c r="G81" s="246"/>
      <c r="H81" s="246"/>
      <c r="I81" s="246"/>
      <c r="J81" s="246"/>
      <c r="K81" s="346"/>
      <c r="L81" s="246"/>
      <c r="M81" s="246"/>
      <c r="N81" s="246"/>
      <c r="O81" s="246"/>
    </row>
    <row r="82" spans="2:17" ht="17.25" x14ac:dyDescent="0.15">
      <c r="B82" s="250"/>
      <c r="C82" s="246"/>
      <c r="D82" s="246"/>
      <c r="E82" s="246"/>
      <c r="F82" s="246"/>
      <c r="G82" s="246"/>
      <c r="H82" s="246"/>
      <c r="I82" s="246"/>
      <c r="J82" s="246"/>
      <c r="K82" s="345"/>
      <c r="L82" s="345"/>
      <c r="M82" s="345"/>
      <c r="N82" s="345"/>
      <c r="O82" s="345"/>
    </row>
    <row r="83" spans="2:17" ht="13.5" x14ac:dyDescent="0.15">
      <c r="B83" s="342"/>
      <c r="C83" s="308"/>
      <c r="D83" s="308"/>
      <c r="E83" s="308"/>
      <c r="F83" s="308"/>
      <c r="G83" s="308"/>
      <c r="H83" s="308"/>
      <c r="I83" s="308"/>
      <c r="J83" s="308"/>
      <c r="K83" s="308"/>
      <c r="L83" s="308"/>
      <c r="M83" s="308"/>
      <c r="N83" s="308"/>
      <c r="O83" s="308"/>
      <c r="P83" s="343"/>
    </row>
    <row r="84" spans="2:17" ht="13.5" x14ac:dyDescent="0.15">
      <c r="H84" s="246"/>
      <c r="I84" s="246"/>
      <c r="J84" s="246"/>
      <c r="K84" s="246"/>
      <c r="L84" s="246"/>
      <c r="M84" s="246"/>
      <c r="N84" s="246"/>
      <c r="O84" s="246"/>
      <c r="P84" s="246"/>
      <c r="Q84" s="246"/>
    </row>
    <row r="85" spans="2:17" ht="13.5" x14ac:dyDescent="0.15">
      <c r="B85" s="246"/>
      <c r="C85" s="246"/>
      <c r="D85" s="246"/>
      <c r="E85" s="246"/>
      <c r="F85" s="246"/>
      <c r="G85" s="246"/>
      <c r="H85" s="246"/>
      <c r="I85" s="246"/>
      <c r="J85" s="246"/>
      <c r="K85" s="246"/>
      <c r="L85" s="246"/>
      <c r="M85" s="246"/>
      <c r="N85" s="246"/>
      <c r="O85" s="246"/>
      <c r="P85" s="246"/>
      <c r="Q85" s="246"/>
    </row>
    <row r="86" spans="2:17" ht="13.5" hidden="1" x14ac:dyDescent="0.15">
      <c r="B86" s="246"/>
      <c r="C86" s="246"/>
      <c r="D86" s="246"/>
      <c r="E86" s="246"/>
      <c r="F86" s="246"/>
      <c r="G86" s="246"/>
      <c r="H86" s="246"/>
      <c r="I86" s="246"/>
      <c r="J86" s="246"/>
      <c r="K86" s="246"/>
      <c r="L86" s="246"/>
      <c r="M86" s="246"/>
      <c r="N86" s="246"/>
      <c r="O86" s="246"/>
      <c r="P86" s="246"/>
      <c r="Q86" s="246"/>
    </row>
    <row r="87" spans="2:17" ht="13.5" hidden="1" x14ac:dyDescent="0.15">
      <c r="B87" s="246"/>
      <c r="C87" s="246"/>
      <c r="D87" s="246"/>
      <c r="E87" s="246"/>
      <c r="F87" s="246"/>
      <c r="G87" s="246"/>
      <c r="H87" s="246"/>
      <c r="I87" s="246"/>
      <c r="J87" s="246"/>
      <c r="K87" s="344"/>
      <c r="L87" s="246"/>
      <c r="M87" s="246"/>
      <c r="N87" s="246"/>
      <c r="O87" s="246"/>
      <c r="P87" s="246"/>
      <c r="Q87" s="246"/>
    </row>
    <row r="88" spans="2:17" ht="13.5" hidden="1" x14ac:dyDescent="0.15">
      <c r="B88" s="246"/>
      <c r="C88" s="246"/>
      <c r="D88" s="246"/>
      <c r="E88" s="246"/>
      <c r="F88" s="246"/>
      <c r="G88" s="246"/>
      <c r="H88" s="246"/>
      <c r="I88" s="246"/>
      <c r="J88" s="246"/>
      <c r="K88" s="246"/>
      <c r="L88" s="246"/>
      <c r="M88" s="246"/>
      <c r="N88" s="246"/>
      <c r="O88" s="246"/>
      <c r="P88" s="246"/>
      <c r="Q88" s="246"/>
    </row>
    <row r="89" spans="2:17" ht="13.5" hidden="1" x14ac:dyDescent="0.15">
      <c r="B89" s="246"/>
      <c r="C89" s="246"/>
      <c r="D89" s="246"/>
      <c r="E89" s="246"/>
      <c r="F89" s="246"/>
      <c r="G89" s="246"/>
      <c r="H89" s="246"/>
      <c r="I89" s="246"/>
      <c r="J89" s="246"/>
      <c r="K89" s="246"/>
      <c r="L89" s="246"/>
      <c r="M89" s="246"/>
      <c r="N89" s="246"/>
      <c r="O89" s="246"/>
      <c r="P89" s="246"/>
      <c r="Q89" s="246"/>
    </row>
    <row r="90" spans="2:17" ht="13.5" hidden="1" x14ac:dyDescent="0.15">
      <c r="B90" s="246"/>
      <c r="C90" s="246"/>
      <c r="D90" s="246"/>
      <c r="E90" s="246"/>
      <c r="F90" s="246"/>
      <c r="G90" s="246"/>
      <c r="H90" s="246"/>
      <c r="I90" s="246"/>
      <c r="J90" s="246"/>
      <c r="K90" s="246"/>
      <c r="L90" s="246"/>
      <c r="M90" s="246"/>
      <c r="N90" s="246"/>
      <c r="O90" s="246"/>
      <c r="P90" s="246"/>
      <c r="Q90" s="246"/>
    </row>
    <row r="91" spans="2:17" ht="13.5"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N55:N56"/>
    <mergeCell ref="O55:O56"/>
    <mergeCell ref="I57:J58"/>
    <mergeCell ref="K57:K58"/>
    <mergeCell ref="L57:L58"/>
    <mergeCell ref="M57:M58"/>
    <mergeCell ref="N57:N58"/>
    <mergeCell ref="O57:O58"/>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517</v>
      </c>
      <c r="G2" s="113"/>
      <c r="H2" s="114"/>
    </row>
    <row r="3" spans="1:8" x14ac:dyDescent="0.15">
      <c r="A3" s="110" t="s">
        <v>510</v>
      </c>
      <c r="B3" s="115"/>
      <c r="C3" s="116"/>
      <c r="D3" s="117">
        <v>245865</v>
      </c>
      <c r="E3" s="118"/>
      <c r="F3" s="119">
        <v>185018</v>
      </c>
      <c r="G3" s="120"/>
      <c r="H3" s="121"/>
    </row>
    <row r="4" spans="1:8" x14ac:dyDescent="0.15">
      <c r="A4" s="122"/>
      <c r="B4" s="123"/>
      <c r="C4" s="124"/>
      <c r="D4" s="125">
        <v>159203</v>
      </c>
      <c r="E4" s="126"/>
      <c r="F4" s="127">
        <v>95064</v>
      </c>
      <c r="G4" s="128"/>
      <c r="H4" s="129"/>
    </row>
    <row r="5" spans="1:8" x14ac:dyDescent="0.15">
      <c r="A5" s="110" t="s">
        <v>512</v>
      </c>
      <c r="B5" s="115"/>
      <c r="C5" s="116"/>
      <c r="D5" s="117">
        <v>229484</v>
      </c>
      <c r="E5" s="118"/>
      <c r="F5" s="119">
        <v>238802</v>
      </c>
      <c r="G5" s="120"/>
      <c r="H5" s="121"/>
    </row>
    <row r="6" spans="1:8" x14ac:dyDescent="0.15">
      <c r="A6" s="122"/>
      <c r="B6" s="123"/>
      <c r="C6" s="124"/>
      <c r="D6" s="125">
        <v>130937</v>
      </c>
      <c r="E6" s="126"/>
      <c r="F6" s="127">
        <v>128562</v>
      </c>
      <c r="G6" s="128"/>
      <c r="H6" s="129"/>
    </row>
    <row r="7" spans="1:8" x14ac:dyDescent="0.15">
      <c r="A7" s="110" t="s">
        <v>513</v>
      </c>
      <c r="B7" s="115"/>
      <c r="C7" s="116"/>
      <c r="D7" s="117">
        <v>261552</v>
      </c>
      <c r="E7" s="118"/>
      <c r="F7" s="119">
        <v>288550</v>
      </c>
      <c r="G7" s="120"/>
      <c r="H7" s="121"/>
    </row>
    <row r="8" spans="1:8" x14ac:dyDescent="0.15">
      <c r="A8" s="122"/>
      <c r="B8" s="123"/>
      <c r="C8" s="124"/>
      <c r="D8" s="125">
        <v>144213</v>
      </c>
      <c r="E8" s="126"/>
      <c r="F8" s="127">
        <v>141525</v>
      </c>
      <c r="G8" s="128"/>
      <c r="H8" s="129"/>
    </row>
    <row r="9" spans="1:8" x14ac:dyDescent="0.15">
      <c r="A9" s="110" t="s">
        <v>514</v>
      </c>
      <c r="B9" s="115"/>
      <c r="C9" s="116"/>
      <c r="D9" s="117">
        <v>226551</v>
      </c>
      <c r="E9" s="118"/>
      <c r="F9" s="119">
        <v>287914</v>
      </c>
      <c r="G9" s="120"/>
      <c r="H9" s="121"/>
    </row>
    <row r="10" spans="1:8" x14ac:dyDescent="0.15">
      <c r="A10" s="122"/>
      <c r="B10" s="123"/>
      <c r="C10" s="124"/>
      <c r="D10" s="125">
        <v>161295</v>
      </c>
      <c r="E10" s="126"/>
      <c r="F10" s="127">
        <v>146531</v>
      </c>
      <c r="G10" s="128"/>
      <c r="H10" s="129"/>
    </row>
    <row r="11" spans="1:8" x14ac:dyDescent="0.15">
      <c r="A11" s="110" t="s">
        <v>515</v>
      </c>
      <c r="B11" s="115"/>
      <c r="C11" s="116"/>
      <c r="D11" s="117">
        <v>618912</v>
      </c>
      <c r="E11" s="118"/>
      <c r="F11" s="119">
        <v>310300</v>
      </c>
      <c r="G11" s="120"/>
      <c r="H11" s="121"/>
    </row>
    <row r="12" spans="1:8" x14ac:dyDescent="0.15">
      <c r="A12" s="122"/>
      <c r="B12" s="123"/>
      <c r="C12" s="130"/>
      <c r="D12" s="125">
        <v>258631</v>
      </c>
      <c r="E12" s="126"/>
      <c r="F12" s="127">
        <v>157576</v>
      </c>
      <c r="G12" s="128"/>
      <c r="H12" s="129"/>
    </row>
    <row r="13" spans="1:8" x14ac:dyDescent="0.15">
      <c r="A13" s="110"/>
      <c r="B13" s="115"/>
      <c r="C13" s="131"/>
      <c r="D13" s="132">
        <v>316473</v>
      </c>
      <c r="E13" s="133"/>
      <c r="F13" s="134">
        <v>262117</v>
      </c>
      <c r="G13" s="135"/>
      <c r="H13" s="121"/>
    </row>
    <row r="14" spans="1:8" x14ac:dyDescent="0.15">
      <c r="A14" s="122"/>
      <c r="B14" s="123"/>
      <c r="C14" s="124"/>
      <c r="D14" s="125">
        <v>170856</v>
      </c>
      <c r="E14" s="126"/>
      <c r="F14" s="127">
        <v>133852</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16.600000000000001</v>
      </c>
      <c r="C19" s="136">
        <f>ROUND(VALUE(SUBSTITUTE(実質収支比率等に係る経年分析!G$48,"▲","-")),2)</f>
        <v>19.809999999999999</v>
      </c>
      <c r="D19" s="136">
        <f>ROUND(VALUE(SUBSTITUTE(実質収支比率等に係る経年分析!H$48,"▲","-")),2)</f>
        <v>24.07</v>
      </c>
      <c r="E19" s="136">
        <f>ROUND(VALUE(SUBSTITUTE(実質収支比率等に係る経年分析!I$48,"▲","-")),2)</f>
        <v>22.33</v>
      </c>
      <c r="F19" s="136">
        <f>ROUND(VALUE(SUBSTITUTE(実質収支比率等に係る経年分析!J$48,"▲","-")),2)</f>
        <v>17.14</v>
      </c>
    </row>
    <row r="20" spans="1:11" x14ac:dyDescent="0.15">
      <c r="A20" s="136" t="s">
        <v>43</v>
      </c>
      <c r="B20" s="136">
        <f>ROUND(VALUE(SUBSTITUTE(実質収支比率等に係る経年分析!F$47,"▲","-")),2)</f>
        <v>42.8</v>
      </c>
      <c r="C20" s="136">
        <f>ROUND(VALUE(SUBSTITUTE(実質収支比率等に係る経年分析!G$47,"▲","-")),2)</f>
        <v>53.19</v>
      </c>
      <c r="D20" s="136">
        <f>ROUND(VALUE(SUBSTITUTE(実質収支比率等に係る経年分析!H$47,"▲","-")),2)</f>
        <v>57.97</v>
      </c>
      <c r="E20" s="136">
        <f>ROUND(VALUE(SUBSTITUTE(実質収支比率等に係る経年分析!I$47,"▲","-")),2)</f>
        <v>68.95</v>
      </c>
      <c r="F20" s="136">
        <f>ROUND(VALUE(SUBSTITUTE(実質収支比率等に係る経年分析!J$47,"▲","-")),2)</f>
        <v>83.56</v>
      </c>
    </row>
    <row r="21" spans="1:11" x14ac:dyDescent="0.15">
      <c r="A21" s="136" t="s">
        <v>44</v>
      </c>
      <c r="B21" s="136">
        <f>IF(ISNUMBER(VALUE(SUBSTITUTE(実質収支比率等に係る経年分析!F$49,"▲","-"))),ROUND(VALUE(SUBSTITUTE(実質収支比率等に係る経年分析!F$49,"▲","-")),2),NA())</f>
        <v>6.69</v>
      </c>
      <c r="C21" s="136">
        <f>IF(ISNUMBER(VALUE(SUBSTITUTE(実質収支比率等に係る経年分析!G$49,"▲","-"))),ROUND(VALUE(SUBSTITUTE(実質収支比率等に係る経年分析!G$49,"▲","-")),2),NA())</f>
        <v>13.06</v>
      </c>
      <c r="D21" s="136">
        <f>IF(ISNUMBER(VALUE(SUBSTITUTE(実質収支比率等に係る経年分析!H$49,"▲","-"))),ROUND(VALUE(SUBSTITUTE(実質収支比率等に係る経年分析!H$49,"▲","-")),2),NA())</f>
        <v>5.48</v>
      </c>
      <c r="E21" s="136">
        <f>IF(ISNUMBER(VALUE(SUBSTITUTE(実質収支比率等に係る経年分析!I$49,"▲","-"))),ROUND(VALUE(SUBSTITUTE(実質収支比率等に係る経年分析!I$49,"▲","-")),2),NA())</f>
        <v>13.78</v>
      </c>
      <c r="F21" s="136">
        <f>IF(ISNUMBER(VALUE(SUBSTITUTE(実質収支比率等に係る経年分析!J$49,"▲","-"))),ROUND(VALUE(SUBSTITUTE(実質収支比率等に係る経年分析!J$49,"▲","-")),2),NA())</f>
        <v>7.94</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0.01</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栃尾簡易水道事業特別会計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0.02</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0.02</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0.02</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0.03</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0.04</v>
      </c>
    </row>
    <row r="30" spans="1:11" x14ac:dyDescent="0.15">
      <c r="A30" s="137" t="str">
        <f>IF(連結実質赤字比率に係る赤字・黒字の構成分析!C$40="",NA(),連結実質赤字比率に係る赤字・黒字の構成分析!C$40)</f>
        <v>国民健康保険直診勘定特別会計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0.1</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0.1</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0.16</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0.12</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0.11</v>
      </c>
    </row>
    <row r="31" spans="1:11" x14ac:dyDescent="0.15">
      <c r="A31" s="137" t="str">
        <f>IF(連結実質赤字比率に係る赤字・黒字の構成分析!C$39="",NA(),連結実質赤字比率に係る赤字・黒字の構成分析!C$39)</f>
        <v>中央簡易水道事業特別会計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7.0000000000000007E-2</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7.0000000000000007E-2</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0.16</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0.24</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0.24</v>
      </c>
    </row>
    <row r="32" spans="1:11" x14ac:dyDescent="0.15">
      <c r="A32" s="137" t="str">
        <f>IF(連結実質赤字比率に係る赤字・黒字の構成分析!C$38="",NA(),連結実質赤字比率に係る赤字・黒字の構成分析!C$38)</f>
        <v>下水道事業特別会計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0.1</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0.12</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0.12</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0.15</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0.51</v>
      </c>
    </row>
    <row r="33" spans="1:16" x14ac:dyDescent="0.15">
      <c r="A33" s="137" t="str">
        <f>IF(連結実質赤字比率に係る赤字・黒字の構成分析!C$37="",NA(),連結実質赤字比率に係る赤字・黒字の構成分析!C$37)</f>
        <v>洞川簡易水道事業特別会計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0.44</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0.65</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0.59</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0.19</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0.54</v>
      </c>
    </row>
    <row r="34" spans="1:16" x14ac:dyDescent="0.15">
      <c r="A34" s="137" t="str">
        <f>IF(連結実質赤字比率に係る赤字・黒字の構成分析!C$36="",NA(),連結実質赤字比率に係る赤字・黒字の構成分析!C$36)</f>
        <v>国民健康保険事業勘定特別会計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0.11</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0.1</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1.24</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1.97</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1.38</v>
      </c>
    </row>
    <row r="35" spans="1:16" x14ac:dyDescent="0.15">
      <c r="A35" s="137" t="str">
        <f>IF(連結実質赤字比率に係る赤字・黒字の構成分析!C$35="",NA(),連結実質赤字比率に係る赤字・黒字の構成分析!C$35)</f>
        <v>介護保険特別会計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0.03</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7.0000000000000007E-2</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0.79</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0.81</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1.62</v>
      </c>
    </row>
    <row r="36" spans="1:16" x14ac:dyDescent="0.15">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16.600000000000001</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19.809999999999999</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24.07</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22.32</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17.14</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272</v>
      </c>
      <c r="E42" s="138"/>
      <c r="F42" s="138"/>
      <c r="G42" s="138">
        <f>'実質公債費比率（分子）の構造'!L$52</f>
        <v>263</v>
      </c>
      <c r="H42" s="138"/>
      <c r="I42" s="138"/>
      <c r="J42" s="138">
        <f>'実質公債費比率（分子）の構造'!M$52</f>
        <v>263</v>
      </c>
      <c r="K42" s="138"/>
      <c r="L42" s="138"/>
      <c r="M42" s="138">
        <f>'実質公債費比率（分子）の構造'!N$52</f>
        <v>251</v>
      </c>
      <c r="N42" s="138"/>
      <c r="O42" s="138"/>
      <c r="P42" s="138">
        <f>'実質公債費比率（分子）の構造'!O$52</f>
        <v>259</v>
      </c>
    </row>
    <row r="43" spans="1:16" x14ac:dyDescent="0.15">
      <c r="A43" s="138" t="s">
        <v>52</v>
      </c>
      <c r="B43" s="138">
        <f>'実質公債費比率（分子）の構造'!K$51</f>
        <v>0</v>
      </c>
      <c r="C43" s="138"/>
      <c r="D43" s="138"/>
      <c r="E43" s="138">
        <f>'実質公債費比率（分子）の構造'!L$51</f>
        <v>0</v>
      </c>
      <c r="F43" s="138"/>
      <c r="G43" s="138"/>
      <c r="H43" s="138">
        <f>'実質公債費比率（分子）の構造'!M$51</f>
        <v>0</v>
      </c>
      <c r="I43" s="138"/>
      <c r="J43" s="138"/>
      <c r="K43" s="138">
        <f>'実質公債費比率（分子）の構造'!N$51</f>
        <v>0</v>
      </c>
      <c r="L43" s="138"/>
      <c r="M43" s="138"/>
      <c r="N43" s="138">
        <f>'実質公債費比率（分子）の構造'!O$51</f>
        <v>0</v>
      </c>
      <c r="O43" s="138"/>
      <c r="P43" s="138"/>
    </row>
    <row r="44" spans="1:16" x14ac:dyDescent="0.15">
      <c r="A44" s="138" t="s">
        <v>53</v>
      </c>
      <c r="B44" s="138" t="str">
        <f>'実質公債費比率（分子）の構造'!K$50</f>
        <v>-</v>
      </c>
      <c r="C44" s="138"/>
      <c r="D44" s="138"/>
      <c r="E44" s="138" t="str">
        <f>'実質公債費比率（分子）の構造'!L$50</f>
        <v>-</v>
      </c>
      <c r="F44" s="138"/>
      <c r="G44" s="138"/>
      <c r="H44" s="138" t="str">
        <f>'実質公債費比率（分子）の構造'!M$50</f>
        <v>-</v>
      </c>
      <c r="I44" s="138"/>
      <c r="J44" s="138"/>
      <c r="K44" s="138" t="str">
        <f>'実質公債費比率（分子）の構造'!N$50</f>
        <v>-</v>
      </c>
      <c r="L44" s="138"/>
      <c r="M44" s="138"/>
      <c r="N44" s="138" t="str">
        <f>'実質公債費比率（分子）の構造'!O$50</f>
        <v>-</v>
      </c>
      <c r="O44" s="138"/>
      <c r="P44" s="138"/>
    </row>
    <row r="45" spans="1:16" x14ac:dyDescent="0.15">
      <c r="A45" s="138" t="s">
        <v>54</v>
      </c>
      <c r="B45" s="138">
        <f>'実質公債費比率（分子）の構造'!K$49</f>
        <v>6</v>
      </c>
      <c r="C45" s="138"/>
      <c r="D45" s="138"/>
      <c r="E45" s="138">
        <f>'実質公債費比率（分子）の構造'!L$49</f>
        <v>9</v>
      </c>
      <c r="F45" s="138"/>
      <c r="G45" s="138"/>
      <c r="H45" s="138">
        <f>'実質公債費比率（分子）の構造'!M$49</f>
        <v>9</v>
      </c>
      <c r="I45" s="138"/>
      <c r="J45" s="138"/>
      <c r="K45" s="138">
        <f>'実質公債費比率（分子）の構造'!N$49</f>
        <v>9</v>
      </c>
      <c r="L45" s="138"/>
      <c r="M45" s="138"/>
      <c r="N45" s="138">
        <f>'実質公債費比率（分子）の構造'!O$49</f>
        <v>13</v>
      </c>
      <c r="O45" s="138"/>
      <c r="P45" s="138"/>
    </row>
    <row r="46" spans="1:16" x14ac:dyDescent="0.15">
      <c r="A46" s="138" t="s">
        <v>55</v>
      </c>
      <c r="B46" s="138">
        <f>'実質公債費比率（分子）の構造'!K$48</f>
        <v>92</v>
      </c>
      <c r="C46" s="138"/>
      <c r="D46" s="138"/>
      <c r="E46" s="138">
        <f>'実質公債費比率（分子）の構造'!L$48</f>
        <v>88</v>
      </c>
      <c r="F46" s="138"/>
      <c r="G46" s="138"/>
      <c r="H46" s="138">
        <f>'実質公債費比率（分子）の構造'!M$48</f>
        <v>100</v>
      </c>
      <c r="I46" s="138"/>
      <c r="J46" s="138"/>
      <c r="K46" s="138">
        <f>'実質公債費比率（分子）の構造'!N$48</f>
        <v>102</v>
      </c>
      <c r="L46" s="138"/>
      <c r="M46" s="138"/>
      <c r="N46" s="138">
        <f>'実質公債費比率（分子）の構造'!O$48</f>
        <v>95</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286</v>
      </c>
      <c r="C49" s="138"/>
      <c r="D49" s="138"/>
      <c r="E49" s="138">
        <f>'実質公債費比率（分子）の構造'!L$45</f>
        <v>273</v>
      </c>
      <c r="F49" s="138"/>
      <c r="G49" s="138"/>
      <c r="H49" s="138">
        <f>'実質公債費比率（分子）の構造'!M$45</f>
        <v>265</v>
      </c>
      <c r="I49" s="138"/>
      <c r="J49" s="138"/>
      <c r="K49" s="138">
        <f>'実質公債費比率（分子）の構造'!N$45</f>
        <v>276</v>
      </c>
      <c r="L49" s="138"/>
      <c r="M49" s="138"/>
      <c r="N49" s="138">
        <f>'実質公債費比率（分子）の構造'!O$45</f>
        <v>275</v>
      </c>
      <c r="O49" s="138"/>
      <c r="P49" s="138"/>
    </row>
    <row r="50" spans="1:16" x14ac:dyDescent="0.15">
      <c r="A50" s="138" t="s">
        <v>59</v>
      </c>
      <c r="B50" s="138" t="e">
        <f>NA()</f>
        <v>#N/A</v>
      </c>
      <c r="C50" s="138">
        <f>IF(ISNUMBER('実質公債費比率（分子）の構造'!K$53),'実質公債費比率（分子）の構造'!K$53,NA())</f>
        <v>112</v>
      </c>
      <c r="D50" s="138" t="e">
        <f>NA()</f>
        <v>#N/A</v>
      </c>
      <c r="E50" s="138" t="e">
        <f>NA()</f>
        <v>#N/A</v>
      </c>
      <c r="F50" s="138">
        <f>IF(ISNUMBER('実質公債費比率（分子）の構造'!L$53),'実質公債費比率（分子）の構造'!L$53,NA())</f>
        <v>107</v>
      </c>
      <c r="G50" s="138" t="e">
        <f>NA()</f>
        <v>#N/A</v>
      </c>
      <c r="H50" s="138" t="e">
        <f>NA()</f>
        <v>#N/A</v>
      </c>
      <c r="I50" s="138">
        <f>IF(ISNUMBER('実質公債費比率（分子）の構造'!M$53),'実質公債費比率（分子）の構造'!M$53,NA())</f>
        <v>111</v>
      </c>
      <c r="J50" s="138" t="e">
        <f>NA()</f>
        <v>#N/A</v>
      </c>
      <c r="K50" s="138" t="e">
        <f>NA()</f>
        <v>#N/A</v>
      </c>
      <c r="L50" s="138">
        <f>IF(ISNUMBER('実質公債費比率（分子）の構造'!N$53),'実質公債費比率（分子）の構造'!N$53,NA())</f>
        <v>136</v>
      </c>
      <c r="M50" s="138" t="e">
        <f>NA()</f>
        <v>#N/A</v>
      </c>
      <c r="N50" s="138" t="e">
        <f>NA()</f>
        <v>#N/A</v>
      </c>
      <c r="O50" s="138">
        <f>IF(ISNUMBER('実質公債費比率（分子）の構造'!O$53),'実質公債費比率（分子）の構造'!O$53,NA())</f>
        <v>124</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2441</v>
      </c>
      <c r="E56" s="137"/>
      <c r="F56" s="137"/>
      <c r="G56" s="137">
        <f>'将来負担比率（分子）の構造'!J$52</f>
        <v>2230</v>
      </c>
      <c r="H56" s="137"/>
      <c r="I56" s="137"/>
      <c r="J56" s="137">
        <f>'将来負担比率（分子）の構造'!K$52</f>
        <v>2353</v>
      </c>
      <c r="K56" s="137"/>
      <c r="L56" s="137"/>
      <c r="M56" s="137">
        <f>'将来負担比率（分子）の構造'!L$52</f>
        <v>2456</v>
      </c>
      <c r="N56" s="137"/>
      <c r="O56" s="137"/>
      <c r="P56" s="137">
        <f>'将来負担比率（分子）の構造'!M$52</f>
        <v>2709</v>
      </c>
    </row>
    <row r="57" spans="1:16" x14ac:dyDescent="0.15">
      <c r="A57" s="137" t="s">
        <v>36</v>
      </c>
      <c r="B57" s="137"/>
      <c r="C57" s="137"/>
      <c r="D57" s="137" t="str">
        <f>'将来負担比率（分子）の構造'!I$51</f>
        <v>-</v>
      </c>
      <c r="E57" s="137"/>
      <c r="F57" s="137"/>
      <c r="G57" s="137" t="str">
        <f>'将来負担比率（分子）の構造'!J$51</f>
        <v>-</v>
      </c>
      <c r="H57" s="137"/>
      <c r="I57" s="137"/>
      <c r="J57" s="137">
        <f>'将来負担比率（分子）の構造'!K$51</f>
        <v>25</v>
      </c>
      <c r="K57" s="137"/>
      <c r="L57" s="137"/>
      <c r="M57" s="137" t="str">
        <f>'将来負担比率（分子）の構造'!L$51</f>
        <v>-</v>
      </c>
      <c r="N57" s="137"/>
      <c r="O57" s="137"/>
      <c r="P57" s="137">
        <f>'将来負担比率（分子）の構造'!M$51</f>
        <v>56</v>
      </c>
    </row>
    <row r="58" spans="1:16" x14ac:dyDescent="0.15">
      <c r="A58" s="137" t="s">
        <v>35</v>
      </c>
      <c r="B58" s="137"/>
      <c r="C58" s="137"/>
      <c r="D58" s="137">
        <f>'将来負担比率（分子）の構造'!I$50</f>
        <v>1150</v>
      </c>
      <c r="E58" s="137"/>
      <c r="F58" s="137"/>
      <c r="G58" s="137">
        <f>'将来負担比率（分子）の構造'!J$50</f>
        <v>1298</v>
      </c>
      <c r="H58" s="137"/>
      <c r="I58" s="137"/>
      <c r="J58" s="137">
        <f>'将来負担比率（分子）の構造'!K$50</f>
        <v>1326</v>
      </c>
      <c r="K58" s="137"/>
      <c r="L58" s="137"/>
      <c r="M58" s="137">
        <f>'将来負担比率（分子）の構造'!L$50</f>
        <v>1540</v>
      </c>
      <c r="N58" s="137"/>
      <c r="O58" s="137"/>
      <c r="P58" s="137">
        <f>'将来負担比率（分子）の構造'!M$50</f>
        <v>1783</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588</v>
      </c>
      <c r="C62" s="137"/>
      <c r="D62" s="137"/>
      <c r="E62" s="137">
        <f>'将来負担比率（分子）の構造'!J$45</f>
        <v>495</v>
      </c>
      <c r="F62" s="137"/>
      <c r="G62" s="137"/>
      <c r="H62" s="137">
        <f>'将来負担比率（分子）の構造'!K$45</f>
        <v>512</v>
      </c>
      <c r="I62" s="137"/>
      <c r="J62" s="137"/>
      <c r="K62" s="137">
        <f>'将来負担比率（分子）の構造'!L$45</f>
        <v>462</v>
      </c>
      <c r="L62" s="137"/>
      <c r="M62" s="137"/>
      <c r="N62" s="137">
        <f>'将来負担比率（分子）の構造'!M$45</f>
        <v>439</v>
      </c>
      <c r="O62" s="137"/>
      <c r="P62" s="137"/>
    </row>
    <row r="63" spans="1:16" x14ac:dyDescent="0.15">
      <c r="A63" s="137" t="s">
        <v>28</v>
      </c>
      <c r="B63" s="137">
        <f>'将来負担比率（分子）の構造'!I$44</f>
        <v>55</v>
      </c>
      <c r="C63" s="137"/>
      <c r="D63" s="137"/>
      <c r="E63" s="137">
        <f>'将来負担比率（分子）の構造'!J$44</f>
        <v>48</v>
      </c>
      <c r="F63" s="137"/>
      <c r="G63" s="137"/>
      <c r="H63" s="137">
        <f>'将来負担比率（分子）の構造'!K$44</f>
        <v>79</v>
      </c>
      <c r="I63" s="137"/>
      <c r="J63" s="137"/>
      <c r="K63" s="137">
        <f>'将来負担比率（分子）の構造'!L$44</f>
        <v>183</v>
      </c>
      <c r="L63" s="137"/>
      <c r="M63" s="137"/>
      <c r="N63" s="137">
        <f>'将来負担比率（分子）の構造'!M$44</f>
        <v>281</v>
      </c>
      <c r="O63" s="137"/>
      <c r="P63" s="137"/>
    </row>
    <row r="64" spans="1:16" x14ac:dyDescent="0.15">
      <c r="A64" s="137" t="s">
        <v>27</v>
      </c>
      <c r="B64" s="137">
        <f>'将来負担比率（分子）の構造'!I$43</f>
        <v>945</v>
      </c>
      <c r="C64" s="137"/>
      <c r="D64" s="137"/>
      <c r="E64" s="137">
        <f>'将来負担比率（分子）の構造'!J$43</f>
        <v>898</v>
      </c>
      <c r="F64" s="137"/>
      <c r="G64" s="137"/>
      <c r="H64" s="137">
        <f>'将来負担比率（分子）の構造'!K$43</f>
        <v>953</v>
      </c>
      <c r="I64" s="137"/>
      <c r="J64" s="137"/>
      <c r="K64" s="137">
        <f>'将来負担比率（分子）の構造'!L$43</f>
        <v>948</v>
      </c>
      <c r="L64" s="137"/>
      <c r="M64" s="137"/>
      <c r="N64" s="137">
        <f>'将来負担比率（分子）の構造'!M$43</f>
        <v>867</v>
      </c>
      <c r="O64" s="137"/>
      <c r="P64" s="137"/>
    </row>
    <row r="65" spans="1:16" x14ac:dyDescent="0.15">
      <c r="A65" s="137" t="s">
        <v>26</v>
      </c>
      <c r="B65" s="137" t="str">
        <f>'将来負担比率（分子）の構造'!I$42</f>
        <v>-</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x14ac:dyDescent="0.15">
      <c r="A66" s="137" t="s">
        <v>25</v>
      </c>
      <c r="B66" s="137">
        <f>'将来負担比率（分子）の構造'!I$41</f>
        <v>2447</v>
      </c>
      <c r="C66" s="137"/>
      <c r="D66" s="137"/>
      <c r="E66" s="137">
        <f>'将来負担比率（分子）の構造'!J$41</f>
        <v>2443</v>
      </c>
      <c r="F66" s="137"/>
      <c r="G66" s="137"/>
      <c r="H66" s="137">
        <f>'将来負担比率（分子）の構造'!K$41</f>
        <v>2556</v>
      </c>
      <c r="I66" s="137"/>
      <c r="J66" s="137"/>
      <c r="K66" s="137">
        <f>'将来負担比率（分子）の構造'!L$41</f>
        <v>2751</v>
      </c>
      <c r="L66" s="137"/>
      <c r="M66" s="137"/>
      <c r="N66" s="137">
        <f>'将来負担比率（分子）の構造'!M$41</f>
        <v>3257</v>
      </c>
      <c r="O66" s="137"/>
      <c r="P66" s="137"/>
    </row>
    <row r="67" spans="1:16" x14ac:dyDescent="0.15">
      <c r="A67" s="137" t="s">
        <v>63</v>
      </c>
      <c r="B67" s="137" t="e">
        <f>NA()</f>
        <v>#N/A</v>
      </c>
      <c r="C67" s="137">
        <f>IF(ISNUMBER('将来負担比率（分子）の構造'!I$53), IF('将来負担比率（分子）の構造'!I$53 &lt; 0, 0, '将来負担比率（分子）の構造'!I$53), NA())</f>
        <v>445</v>
      </c>
      <c r="D67" s="137" t="e">
        <f>NA()</f>
        <v>#N/A</v>
      </c>
      <c r="E67" s="137" t="e">
        <f>NA()</f>
        <v>#N/A</v>
      </c>
      <c r="F67" s="137">
        <f>IF(ISNUMBER('将来負担比率（分子）の構造'!J$53), IF('将来負担比率（分子）の構造'!J$53 &lt; 0, 0, '将来負担比率（分子）の構造'!J$53), NA())</f>
        <v>356</v>
      </c>
      <c r="G67" s="137" t="e">
        <f>NA()</f>
        <v>#N/A</v>
      </c>
      <c r="H67" s="137" t="e">
        <f>NA()</f>
        <v>#N/A</v>
      </c>
      <c r="I67" s="137">
        <f>IF(ISNUMBER('将来負担比率（分子）の構造'!K$53), IF('将来負担比率（分子）の構造'!K$53 &lt; 0, 0, '将来負担比率（分子）の構造'!K$53), NA())</f>
        <v>394</v>
      </c>
      <c r="J67" s="137" t="e">
        <f>NA()</f>
        <v>#N/A</v>
      </c>
      <c r="K67" s="137" t="e">
        <f>NA()</f>
        <v>#N/A</v>
      </c>
      <c r="L67" s="137">
        <f>IF(ISNUMBER('将来負担比率（分子）の構造'!L$53), IF('将来負担比率（分子）の構造'!L$53 &lt; 0, 0, '将来負担比率（分子）の構造'!L$53), NA())</f>
        <v>347</v>
      </c>
      <c r="M67" s="137" t="e">
        <f>NA()</f>
        <v>#N/A</v>
      </c>
      <c r="N67" s="137" t="e">
        <f>NA()</f>
        <v>#N/A</v>
      </c>
      <c r="O67" s="137">
        <f>IF(ISNUMBER('将来負担比率（分子）の構造'!M$53), IF('将来負担比率（分子）の構造'!M$53 &lt; 0, 0, '将来負担比率（分子）の構造'!M$53), NA())</f>
        <v>297</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194</v>
      </c>
      <c r="DI1" s="734"/>
      <c r="DJ1" s="734"/>
      <c r="DK1" s="734"/>
      <c r="DL1" s="734"/>
      <c r="DM1" s="734"/>
      <c r="DN1" s="735"/>
      <c r="DP1" s="733" t="s">
        <v>195</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x14ac:dyDescent="0.15">
      <c r="B2" s="180" t="s">
        <v>196</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80" t="s">
        <v>197</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198</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199</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x14ac:dyDescent="0.15">
      <c r="B4" s="680" t="s">
        <v>1</v>
      </c>
      <c r="C4" s="681"/>
      <c r="D4" s="681"/>
      <c r="E4" s="681"/>
      <c r="F4" s="681"/>
      <c r="G4" s="681"/>
      <c r="H4" s="681"/>
      <c r="I4" s="681"/>
      <c r="J4" s="681"/>
      <c r="K4" s="681"/>
      <c r="L4" s="681"/>
      <c r="M4" s="681"/>
      <c r="N4" s="681"/>
      <c r="O4" s="681"/>
      <c r="P4" s="681"/>
      <c r="Q4" s="682"/>
      <c r="R4" s="680" t="s">
        <v>200</v>
      </c>
      <c r="S4" s="681"/>
      <c r="T4" s="681"/>
      <c r="U4" s="681"/>
      <c r="V4" s="681"/>
      <c r="W4" s="681"/>
      <c r="X4" s="681"/>
      <c r="Y4" s="682"/>
      <c r="Z4" s="680" t="s">
        <v>201</v>
      </c>
      <c r="AA4" s="681"/>
      <c r="AB4" s="681"/>
      <c r="AC4" s="682"/>
      <c r="AD4" s="680" t="s">
        <v>202</v>
      </c>
      <c r="AE4" s="681"/>
      <c r="AF4" s="681"/>
      <c r="AG4" s="681"/>
      <c r="AH4" s="681"/>
      <c r="AI4" s="681"/>
      <c r="AJ4" s="681"/>
      <c r="AK4" s="682"/>
      <c r="AL4" s="680" t="s">
        <v>201</v>
      </c>
      <c r="AM4" s="681"/>
      <c r="AN4" s="681"/>
      <c r="AO4" s="682"/>
      <c r="AP4" s="736" t="s">
        <v>203</v>
      </c>
      <c r="AQ4" s="736"/>
      <c r="AR4" s="736"/>
      <c r="AS4" s="736"/>
      <c r="AT4" s="736"/>
      <c r="AU4" s="736"/>
      <c r="AV4" s="736"/>
      <c r="AW4" s="736"/>
      <c r="AX4" s="736"/>
      <c r="AY4" s="736"/>
      <c r="AZ4" s="736"/>
      <c r="BA4" s="736"/>
      <c r="BB4" s="736"/>
      <c r="BC4" s="736"/>
      <c r="BD4" s="736"/>
      <c r="BE4" s="736"/>
      <c r="BF4" s="736"/>
      <c r="BG4" s="736" t="s">
        <v>204</v>
      </c>
      <c r="BH4" s="736"/>
      <c r="BI4" s="736"/>
      <c r="BJ4" s="736"/>
      <c r="BK4" s="736"/>
      <c r="BL4" s="736"/>
      <c r="BM4" s="736"/>
      <c r="BN4" s="736"/>
      <c r="BO4" s="736" t="s">
        <v>201</v>
      </c>
      <c r="BP4" s="736"/>
      <c r="BQ4" s="736"/>
      <c r="BR4" s="736"/>
      <c r="BS4" s="736" t="s">
        <v>205</v>
      </c>
      <c r="BT4" s="736"/>
      <c r="BU4" s="736"/>
      <c r="BV4" s="736"/>
      <c r="BW4" s="736"/>
      <c r="BX4" s="736"/>
      <c r="BY4" s="736"/>
      <c r="BZ4" s="736"/>
      <c r="CA4" s="736"/>
      <c r="CB4" s="736"/>
      <c r="CD4" s="725" t="s">
        <v>206</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x14ac:dyDescent="0.15">
      <c r="B5" s="705" t="s">
        <v>207</v>
      </c>
      <c r="C5" s="706"/>
      <c r="D5" s="706"/>
      <c r="E5" s="706"/>
      <c r="F5" s="706"/>
      <c r="G5" s="706"/>
      <c r="H5" s="706"/>
      <c r="I5" s="706"/>
      <c r="J5" s="706"/>
      <c r="K5" s="706"/>
      <c r="L5" s="706"/>
      <c r="M5" s="706"/>
      <c r="N5" s="706"/>
      <c r="O5" s="706"/>
      <c r="P5" s="706"/>
      <c r="Q5" s="707"/>
      <c r="R5" s="670">
        <v>175900</v>
      </c>
      <c r="S5" s="671"/>
      <c r="T5" s="671"/>
      <c r="U5" s="671"/>
      <c r="V5" s="671"/>
      <c r="W5" s="671"/>
      <c r="X5" s="671"/>
      <c r="Y5" s="718"/>
      <c r="Z5" s="731">
        <v>5.3</v>
      </c>
      <c r="AA5" s="731"/>
      <c r="AB5" s="731"/>
      <c r="AC5" s="731"/>
      <c r="AD5" s="732">
        <v>175900</v>
      </c>
      <c r="AE5" s="732"/>
      <c r="AF5" s="732"/>
      <c r="AG5" s="732"/>
      <c r="AH5" s="732"/>
      <c r="AI5" s="732"/>
      <c r="AJ5" s="732"/>
      <c r="AK5" s="732"/>
      <c r="AL5" s="719">
        <v>12.6</v>
      </c>
      <c r="AM5" s="688"/>
      <c r="AN5" s="688"/>
      <c r="AO5" s="720"/>
      <c r="AP5" s="705" t="s">
        <v>208</v>
      </c>
      <c r="AQ5" s="706"/>
      <c r="AR5" s="706"/>
      <c r="AS5" s="706"/>
      <c r="AT5" s="706"/>
      <c r="AU5" s="706"/>
      <c r="AV5" s="706"/>
      <c r="AW5" s="706"/>
      <c r="AX5" s="706"/>
      <c r="AY5" s="706"/>
      <c r="AZ5" s="706"/>
      <c r="BA5" s="706"/>
      <c r="BB5" s="706"/>
      <c r="BC5" s="706"/>
      <c r="BD5" s="706"/>
      <c r="BE5" s="706"/>
      <c r="BF5" s="707"/>
      <c r="BG5" s="620">
        <v>165421</v>
      </c>
      <c r="BH5" s="621"/>
      <c r="BI5" s="621"/>
      <c r="BJ5" s="621"/>
      <c r="BK5" s="621"/>
      <c r="BL5" s="621"/>
      <c r="BM5" s="621"/>
      <c r="BN5" s="622"/>
      <c r="BO5" s="673">
        <v>94</v>
      </c>
      <c r="BP5" s="673"/>
      <c r="BQ5" s="673"/>
      <c r="BR5" s="673"/>
      <c r="BS5" s="674" t="s">
        <v>209</v>
      </c>
      <c r="BT5" s="674"/>
      <c r="BU5" s="674"/>
      <c r="BV5" s="674"/>
      <c r="BW5" s="674"/>
      <c r="BX5" s="674"/>
      <c r="BY5" s="674"/>
      <c r="BZ5" s="674"/>
      <c r="CA5" s="674"/>
      <c r="CB5" s="710"/>
      <c r="CD5" s="725" t="s">
        <v>203</v>
      </c>
      <c r="CE5" s="726"/>
      <c r="CF5" s="726"/>
      <c r="CG5" s="726"/>
      <c r="CH5" s="726"/>
      <c r="CI5" s="726"/>
      <c r="CJ5" s="726"/>
      <c r="CK5" s="726"/>
      <c r="CL5" s="726"/>
      <c r="CM5" s="726"/>
      <c r="CN5" s="726"/>
      <c r="CO5" s="726"/>
      <c r="CP5" s="726"/>
      <c r="CQ5" s="727"/>
      <c r="CR5" s="725" t="s">
        <v>210</v>
      </c>
      <c r="CS5" s="726"/>
      <c r="CT5" s="726"/>
      <c r="CU5" s="726"/>
      <c r="CV5" s="726"/>
      <c r="CW5" s="726"/>
      <c r="CX5" s="726"/>
      <c r="CY5" s="727"/>
      <c r="CZ5" s="725" t="s">
        <v>201</v>
      </c>
      <c r="DA5" s="726"/>
      <c r="DB5" s="726"/>
      <c r="DC5" s="727"/>
      <c r="DD5" s="725" t="s">
        <v>211</v>
      </c>
      <c r="DE5" s="726"/>
      <c r="DF5" s="726"/>
      <c r="DG5" s="726"/>
      <c r="DH5" s="726"/>
      <c r="DI5" s="726"/>
      <c r="DJ5" s="726"/>
      <c r="DK5" s="726"/>
      <c r="DL5" s="726"/>
      <c r="DM5" s="726"/>
      <c r="DN5" s="726"/>
      <c r="DO5" s="726"/>
      <c r="DP5" s="727"/>
      <c r="DQ5" s="725" t="s">
        <v>212</v>
      </c>
      <c r="DR5" s="726"/>
      <c r="DS5" s="726"/>
      <c r="DT5" s="726"/>
      <c r="DU5" s="726"/>
      <c r="DV5" s="726"/>
      <c r="DW5" s="726"/>
      <c r="DX5" s="726"/>
      <c r="DY5" s="726"/>
      <c r="DZ5" s="726"/>
      <c r="EA5" s="726"/>
      <c r="EB5" s="726"/>
      <c r="EC5" s="727"/>
    </row>
    <row r="6" spans="2:143" ht="11.25" customHeight="1" x14ac:dyDescent="0.15">
      <c r="B6" s="617" t="s">
        <v>213</v>
      </c>
      <c r="C6" s="618"/>
      <c r="D6" s="618"/>
      <c r="E6" s="618"/>
      <c r="F6" s="618"/>
      <c r="G6" s="618"/>
      <c r="H6" s="618"/>
      <c r="I6" s="618"/>
      <c r="J6" s="618"/>
      <c r="K6" s="618"/>
      <c r="L6" s="618"/>
      <c r="M6" s="618"/>
      <c r="N6" s="618"/>
      <c r="O6" s="618"/>
      <c r="P6" s="618"/>
      <c r="Q6" s="619"/>
      <c r="R6" s="620">
        <v>12684</v>
      </c>
      <c r="S6" s="621"/>
      <c r="T6" s="621"/>
      <c r="U6" s="621"/>
      <c r="V6" s="621"/>
      <c r="W6" s="621"/>
      <c r="X6" s="621"/>
      <c r="Y6" s="622"/>
      <c r="Z6" s="673">
        <v>0.4</v>
      </c>
      <c r="AA6" s="673"/>
      <c r="AB6" s="673"/>
      <c r="AC6" s="673"/>
      <c r="AD6" s="674">
        <v>12684</v>
      </c>
      <c r="AE6" s="674"/>
      <c r="AF6" s="674"/>
      <c r="AG6" s="674"/>
      <c r="AH6" s="674"/>
      <c r="AI6" s="674"/>
      <c r="AJ6" s="674"/>
      <c r="AK6" s="674"/>
      <c r="AL6" s="643">
        <v>0.9</v>
      </c>
      <c r="AM6" s="675"/>
      <c r="AN6" s="675"/>
      <c r="AO6" s="676"/>
      <c r="AP6" s="617" t="s">
        <v>214</v>
      </c>
      <c r="AQ6" s="618"/>
      <c r="AR6" s="618"/>
      <c r="AS6" s="618"/>
      <c r="AT6" s="618"/>
      <c r="AU6" s="618"/>
      <c r="AV6" s="618"/>
      <c r="AW6" s="618"/>
      <c r="AX6" s="618"/>
      <c r="AY6" s="618"/>
      <c r="AZ6" s="618"/>
      <c r="BA6" s="618"/>
      <c r="BB6" s="618"/>
      <c r="BC6" s="618"/>
      <c r="BD6" s="618"/>
      <c r="BE6" s="618"/>
      <c r="BF6" s="619"/>
      <c r="BG6" s="620">
        <v>165421</v>
      </c>
      <c r="BH6" s="621"/>
      <c r="BI6" s="621"/>
      <c r="BJ6" s="621"/>
      <c r="BK6" s="621"/>
      <c r="BL6" s="621"/>
      <c r="BM6" s="621"/>
      <c r="BN6" s="622"/>
      <c r="BO6" s="673">
        <v>94</v>
      </c>
      <c r="BP6" s="673"/>
      <c r="BQ6" s="673"/>
      <c r="BR6" s="673"/>
      <c r="BS6" s="674" t="s">
        <v>209</v>
      </c>
      <c r="BT6" s="674"/>
      <c r="BU6" s="674"/>
      <c r="BV6" s="674"/>
      <c r="BW6" s="674"/>
      <c r="BX6" s="674"/>
      <c r="BY6" s="674"/>
      <c r="BZ6" s="674"/>
      <c r="CA6" s="674"/>
      <c r="CB6" s="710"/>
      <c r="CD6" s="677" t="s">
        <v>215</v>
      </c>
      <c r="CE6" s="678"/>
      <c r="CF6" s="678"/>
      <c r="CG6" s="678"/>
      <c r="CH6" s="678"/>
      <c r="CI6" s="678"/>
      <c r="CJ6" s="678"/>
      <c r="CK6" s="678"/>
      <c r="CL6" s="678"/>
      <c r="CM6" s="678"/>
      <c r="CN6" s="678"/>
      <c r="CO6" s="678"/>
      <c r="CP6" s="678"/>
      <c r="CQ6" s="679"/>
      <c r="CR6" s="620">
        <v>42587</v>
      </c>
      <c r="CS6" s="621"/>
      <c r="CT6" s="621"/>
      <c r="CU6" s="621"/>
      <c r="CV6" s="621"/>
      <c r="CW6" s="621"/>
      <c r="CX6" s="621"/>
      <c r="CY6" s="622"/>
      <c r="CZ6" s="673">
        <v>1.4</v>
      </c>
      <c r="DA6" s="673"/>
      <c r="DB6" s="673"/>
      <c r="DC6" s="673"/>
      <c r="DD6" s="626" t="s">
        <v>209</v>
      </c>
      <c r="DE6" s="621"/>
      <c r="DF6" s="621"/>
      <c r="DG6" s="621"/>
      <c r="DH6" s="621"/>
      <c r="DI6" s="621"/>
      <c r="DJ6" s="621"/>
      <c r="DK6" s="621"/>
      <c r="DL6" s="621"/>
      <c r="DM6" s="621"/>
      <c r="DN6" s="621"/>
      <c r="DO6" s="621"/>
      <c r="DP6" s="622"/>
      <c r="DQ6" s="626">
        <v>42587</v>
      </c>
      <c r="DR6" s="621"/>
      <c r="DS6" s="621"/>
      <c r="DT6" s="621"/>
      <c r="DU6" s="621"/>
      <c r="DV6" s="621"/>
      <c r="DW6" s="621"/>
      <c r="DX6" s="621"/>
      <c r="DY6" s="621"/>
      <c r="DZ6" s="621"/>
      <c r="EA6" s="621"/>
      <c r="EB6" s="621"/>
      <c r="EC6" s="656"/>
    </row>
    <row r="7" spans="2:143" ht="11.25" customHeight="1" x14ac:dyDescent="0.15">
      <c r="B7" s="617" t="s">
        <v>216</v>
      </c>
      <c r="C7" s="618"/>
      <c r="D7" s="618"/>
      <c r="E7" s="618"/>
      <c r="F7" s="618"/>
      <c r="G7" s="618"/>
      <c r="H7" s="618"/>
      <c r="I7" s="618"/>
      <c r="J7" s="618"/>
      <c r="K7" s="618"/>
      <c r="L7" s="618"/>
      <c r="M7" s="618"/>
      <c r="N7" s="618"/>
      <c r="O7" s="618"/>
      <c r="P7" s="618"/>
      <c r="Q7" s="619"/>
      <c r="R7" s="620">
        <v>205</v>
      </c>
      <c r="S7" s="621"/>
      <c r="T7" s="621"/>
      <c r="U7" s="621"/>
      <c r="V7" s="621"/>
      <c r="W7" s="621"/>
      <c r="X7" s="621"/>
      <c r="Y7" s="622"/>
      <c r="Z7" s="673">
        <v>0</v>
      </c>
      <c r="AA7" s="673"/>
      <c r="AB7" s="673"/>
      <c r="AC7" s="673"/>
      <c r="AD7" s="674">
        <v>205</v>
      </c>
      <c r="AE7" s="674"/>
      <c r="AF7" s="674"/>
      <c r="AG7" s="674"/>
      <c r="AH7" s="674"/>
      <c r="AI7" s="674"/>
      <c r="AJ7" s="674"/>
      <c r="AK7" s="674"/>
      <c r="AL7" s="643">
        <v>0</v>
      </c>
      <c r="AM7" s="675"/>
      <c r="AN7" s="675"/>
      <c r="AO7" s="676"/>
      <c r="AP7" s="617" t="s">
        <v>217</v>
      </c>
      <c r="AQ7" s="618"/>
      <c r="AR7" s="618"/>
      <c r="AS7" s="618"/>
      <c r="AT7" s="618"/>
      <c r="AU7" s="618"/>
      <c r="AV7" s="618"/>
      <c r="AW7" s="618"/>
      <c r="AX7" s="618"/>
      <c r="AY7" s="618"/>
      <c r="AZ7" s="618"/>
      <c r="BA7" s="618"/>
      <c r="BB7" s="618"/>
      <c r="BC7" s="618"/>
      <c r="BD7" s="618"/>
      <c r="BE7" s="618"/>
      <c r="BF7" s="619"/>
      <c r="BG7" s="620">
        <v>51968</v>
      </c>
      <c r="BH7" s="621"/>
      <c r="BI7" s="621"/>
      <c r="BJ7" s="621"/>
      <c r="BK7" s="621"/>
      <c r="BL7" s="621"/>
      <c r="BM7" s="621"/>
      <c r="BN7" s="622"/>
      <c r="BO7" s="673">
        <v>29.5</v>
      </c>
      <c r="BP7" s="673"/>
      <c r="BQ7" s="673"/>
      <c r="BR7" s="673"/>
      <c r="BS7" s="674" t="s">
        <v>209</v>
      </c>
      <c r="BT7" s="674"/>
      <c r="BU7" s="674"/>
      <c r="BV7" s="674"/>
      <c r="BW7" s="674"/>
      <c r="BX7" s="674"/>
      <c r="BY7" s="674"/>
      <c r="BZ7" s="674"/>
      <c r="CA7" s="674"/>
      <c r="CB7" s="710"/>
      <c r="CD7" s="657" t="s">
        <v>218</v>
      </c>
      <c r="CE7" s="654"/>
      <c r="CF7" s="654"/>
      <c r="CG7" s="654"/>
      <c r="CH7" s="654"/>
      <c r="CI7" s="654"/>
      <c r="CJ7" s="654"/>
      <c r="CK7" s="654"/>
      <c r="CL7" s="654"/>
      <c r="CM7" s="654"/>
      <c r="CN7" s="654"/>
      <c r="CO7" s="654"/>
      <c r="CP7" s="654"/>
      <c r="CQ7" s="655"/>
      <c r="CR7" s="620">
        <v>1021626</v>
      </c>
      <c r="CS7" s="621"/>
      <c r="CT7" s="621"/>
      <c r="CU7" s="621"/>
      <c r="CV7" s="621"/>
      <c r="CW7" s="621"/>
      <c r="CX7" s="621"/>
      <c r="CY7" s="622"/>
      <c r="CZ7" s="673">
        <v>33.200000000000003</v>
      </c>
      <c r="DA7" s="673"/>
      <c r="DB7" s="673"/>
      <c r="DC7" s="673"/>
      <c r="DD7" s="626">
        <v>355149</v>
      </c>
      <c r="DE7" s="621"/>
      <c r="DF7" s="621"/>
      <c r="DG7" s="621"/>
      <c r="DH7" s="621"/>
      <c r="DI7" s="621"/>
      <c r="DJ7" s="621"/>
      <c r="DK7" s="621"/>
      <c r="DL7" s="621"/>
      <c r="DM7" s="621"/>
      <c r="DN7" s="621"/>
      <c r="DO7" s="621"/>
      <c r="DP7" s="622"/>
      <c r="DQ7" s="626">
        <v>646492</v>
      </c>
      <c r="DR7" s="621"/>
      <c r="DS7" s="621"/>
      <c r="DT7" s="621"/>
      <c r="DU7" s="621"/>
      <c r="DV7" s="621"/>
      <c r="DW7" s="621"/>
      <c r="DX7" s="621"/>
      <c r="DY7" s="621"/>
      <c r="DZ7" s="621"/>
      <c r="EA7" s="621"/>
      <c r="EB7" s="621"/>
      <c r="EC7" s="656"/>
    </row>
    <row r="8" spans="2:143" ht="11.25" customHeight="1" x14ac:dyDescent="0.15">
      <c r="B8" s="617" t="s">
        <v>219</v>
      </c>
      <c r="C8" s="618"/>
      <c r="D8" s="618"/>
      <c r="E8" s="618"/>
      <c r="F8" s="618"/>
      <c r="G8" s="618"/>
      <c r="H8" s="618"/>
      <c r="I8" s="618"/>
      <c r="J8" s="618"/>
      <c r="K8" s="618"/>
      <c r="L8" s="618"/>
      <c r="M8" s="618"/>
      <c r="N8" s="618"/>
      <c r="O8" s="618"/>
      <c r="P8" s="618"/>
      <c r="Q8" s="619"/>
      <c r="R8" s="620">
        <v>790</v>
      </c>
      <c r="S8" s="621"/>
      <c r="T8" s="621"/>
      <c r="U8" s="621"/>
      <c r="V8" s="621"/>
      <c r="W8" s="621"/>
      <c r="X8" s="621"/>
      <c r="Y8" s="622"/>
      <c r="Z8" s="673">
        <v>0</v>
      </c>
      <c r="AA8" s="673"/>
      <c r="AB8" s="673"/>
      <c r="AC8" s="673"/>
      <c r="AD8" s="674">
        <v>790</v>
      </c>
      <c r="AE8" s="674"/>
      <c r="AF8" s="674"/>
      <c r="AG8" s="674"/>
      <c r="AH8" s="674"/>
      <c r="AI8" s="674"/>
      <c r="AJ8" s="674"/>
      <c r="AK8" s="674"/>
      <c r="AL8" s="643">
        <v>0.1</v>
      </c>
      <c r="AM8" s="675"/>
      <c r="AN8" s="675"/>
      <c r="AO8" s="676"/>
      <c r="AP8" s="617" t="s">
        <v>220</v>
      </c>
      <c r="AQ8" s="618"/>
      <c r="AR8" s="618"/>
      <c r="AS8" s="618"/>
      <c r="AT8" s="618"/>
      <c r="AU8" s="618"/>
      <c r="AV8" s="618"/>
      <c r="AW8" s="618"/>
      <c r="AX8" s="618"/>
      <c r="AY8" s="618"/>
      <c r="AZ8" s="618"/>
      <c r="BA8" s="618"/>
      <c r="BB8" s="618"/>
      <c r="BC8" s="618"/>
      <c r="BD8" s="618"/>
      <c r="BE8" s="618"/>
      <c r="BF8" s="619"/>
      <c r="BG8" s="620">
        <v>2117</v>
      </c>
      <c r="BH8" s="621"/>
      <c r="BI8" s="621"/>
      <c r="BJ8" s="621"/>
      <c r="BK8" s="621"/>
      <c r="BL8" s="621"/>
      <c r="BM8" s="621"/>
      <c r="BN8" s="622"/>
      <c r="BO8" s="673">
        <v>1.2</v>
      </c>
      <c r="BP8" s="673"/>
      <c r="BQ8" s="673"/>
      <c r="BR8" s="673"/>
      <c r="BS8" s="626" t="s">
        <v>111</v>
      </c>
      <c r="BT8" s="621"/>
      <c r="BU8" s="621"/>
      <c r="BV8" s="621"/>
      <c r="BW8" s="621"/>
      <c r="BX8" s="621"/>
      <c r="BY8" s="621"/>
      <c r="BZ8" s="621"/>
      <c r="CA8" s="621"/>
      <c r="CB8" s="656"/>
      <c r="CD8" s="657" t="s">
        <v>221</v>
      </c>
      <c r="CE8" s="654"/>
      <c r="CF8" s="654"/>
      <c r="CG8" s="654"/>
      <c r="CH8" s="654"/>
      <c r="CI8" s="654"/>
      <c r="CJ8" s="654"/>
      <c r="CK8" s="654"/>
      <c r="CL8" s="654"/>
      <c r="CM8" s="654"/>
      <c r="CN8" s="654"/>
      <c r="CO8" s="654"/>
      <c r="CP8" s="654"/>
      <c r="CQ8" s="655"/>
      <c r="CR8" s="620">
        <v>342084</v>
      </c>
      <c r="CS8" s="621"/>
      <c r="CT8" s="621"/>
      <c r="CU8" s="621"/>
      <c r="CV8" s="621"/>
      <c r="CW8" s="621"/>
      <c r="CX8" s="621"/>
      <c r="CY8" s="622"/>
      <c r="CZ8" s="673">
        <v>11.1</v>
      </c>
      <c r="DA8" s="673"/>
      <c r="DB8" s="673"/>
      <c r="DC8" s="673"/>
      <c r="DD8" s="626">
        <v>12085</v>
      </c>
      <c r="DE8" s="621"/>
      <c r="DF8" s="621"/>
      <c r="DG8" s="621"/>
      <c r="DH8" s="621"/>
      <c r="DI8" s="621"/>
      <c r="DJ8" s="621"/>
      <c r="DK8" s="621"/>
      <c r="DL8" s="621"/>
      <c r="DM8" s="621"/>
      <c r="DN8" s="621"/>
      <c r="DO8" s="621"/>
      <c r="DP8" s="622"/>
      <c r="DQ8" s="626">
        <v>239945</v>
      </c>
      <c r="DR8" s="621"/>
      <c r="DS8" s="621"/>
      <c r="DT8" s="621"/>
      <c r="DU8" s="621"/>
      <c r="DV8" s="621"/>
      <c r="DW8" s="621"/>
      <c r="DX8" s="621"/>
      <c r="DY8" s="621"/>
      <c r="DZ8" s="621"/>
      <c r="EA8" s="621"/>
      <c r="EB8" s="621"/>
      <c r="EC8" s="656"/>
    </row>
    <row r="9" spans="2:143" ht="11.25" customHeight="1" x14ac:dyDescent="0.15">
      <c r="B9" s="617" t="s">
        <v>222</v>
      </c>
      <c r="C9" s="618"/>
      <c r="D9" s="618"/>
      <c r="E9" s="618"/>
      <c r="F9" s="618"/>
      <c r="G9" s="618"/>
      <c r="H9" s="618"/>
      <c r="I9" s="618"/>
      <c r="J9" s="618"/>
      <c r="K9" s="618"/>
      <c r="L9" s="618"/>
      <c r="M9" s="618"/>
      <c r="N9" s="618"/>
      <c r="O9" s="618"/>
      <c r="P9" s="618"/>
      <c r="Q9" s="619"/>
      <c r="R9" s="620">
        <v>410</v>
      </c>
      <c r="S9" s="621"/>
      <c r="T9" s="621"/>
      <c r="U9" s="621"/>
      <c r="V9" s="621"/>
      <c r="W9" s="621"/>
      <c r="X9" s="621"/>
      <c r="Y9" s="622"/>
      <c r="Z9" s="673">
        <v>0</v>
      </c>
      <c r="AA9" s="673"/>
      <c r="AB9" s="673"/>
      <c r="AC9" s="673"/>
      <c r="AD9" s="674">
        <v>410</v>
      </c>
      <c r="AE9" s="674"/>
      <c r="AF9" s="674"/>
      <c r="AG9" s="674"/>
      <c r="AH9" s="674"/>
      <c r="AI9" s="674"/>
      <c r="AJ9" s="674"/>
      <c r="AK9" s="674"/>
      <c r="AL9" s="643">
        <v>0</v>
      </c>
      <c r="AM9" s="675"/>
      <c r="AN9" s="675"/>
      <c r="AO9" s="676"/>
      <c r="AP9" s="617" t="s">
        <v>223</v>
      </c>
      <c r="AQ9" s="618"/>
      <c r="AR9" s="618"/>
      <c r="AS9" s="618"/>
      <c r="AT9" s="618"/>
      <c r="AU9" s="618"/>
      <c r="AV9" s="618"/>
      <c r="AW9" s="618"/>
      <c r="AX9" s="618"/>
      <c r="AY9" s="618"/>
      <c r="AZ9" s="618"/>
      <c r="BA9" s="618"/>
      <c r="BB9" s="618"/>
      <c r="BC9" s="618"/>
      <c r="BD9" s="618"/>
      <c r="BE9" s="618"/>
      <c r="BF9" s="619"/>
      <c r="BG9" s="620">
        <v>43908</v>
      </c>
      <c r="BH9" s="621"/>
      <c r="BI9" s="621"/>
      <c r="BJ9" s="621"/>
      <c r="BK9" s="621"/>
      <c r="BL9" s="621"/>
      <c r="BM9" s="621"/>
      <c r="BN9" s="622"/>
      <c r="BO9" s="673">
        <v>25</v>
      </c>
      <c r="BP9" s="673"/>
      <c r="BQ9" s="673"/>
      <c r="BR9" s="673"/>
      <c r="BS9" s="626" t="s">
        <v>111</v>
      </c>
      <c r="BT9" s="621"/>
      <c r="BU9" s="621"/>
      <c r="BV9" s="621"/>
      <c r="BW9" s="621"/>
      <c r="BX9" s="621"/>
      <c r="BY9" s="621"/>
      <c r="BZ9" s="621"/>
      <c r="CA9" s="621"/>
      <c r="CB9" s="656"/>
      <c r="CD9" s="657" t="s">
        <v>224</v>
      </c>
      <c r="CE9" s="654"/>
      <c r="CF9" s="654"/>
      <c r="CG9" s="654"/>
      <c r="CH9" s="654"/>
      <c r="CI9" s="654"/>
      <c r="CJ9" s="654"/>
      <c r="CK9" s="654"/>
      <c r="CL9" s="654"/>
      <c r="CM9" s="654"/>
      <c r="CN9" s="654"/>
      <c r="CO9" s="654"/>
      <c r="CP9" s="654"/>
      <c r="CQ9" s="655"/>
      <c r="CR9" s="620">
        <v>272673</v>
      </c>
      <c r="CS9" s="621"/>
      <c r="CT9" s="621"/>
      <c r="CU9" s="621"/>
      <c r="CV9" s="621"/>
      <c r="CW9" s="621"/>
      <c r="CX9" s="621"/>
      <c r="CY9" s="622"/>
      <c r="CZ9" s="673">
        <v>8.9</v>
      </c>
      <c r="DA9" s="673"/>
      <c r="DB9" s="673"/>
      <c r="DC9" s="673"/>
      <c r="DD9" s="626">
        <v>19967</v>
      </c>
      <c r="DE9" s="621"/>
      <c r="DF9" s="621"/>
      <c r="DG9" s="621"/>
      <c r="DH9" s="621"/>
      <c r="DI9" s="621"/>
      <c r="DJ9" s="621"/>
      <c r="DK9" s="621"/>
      <c r="DL9" s="621"/>
      <c r="DM9" s="621"/>
      <c r="DN9" s="621"/>
      <c r="DO9" s="621"/>
      <c r="DP9" s="622"/>
      <c r="DQ9" s="626">
        <v>165250</v>
      </c>
      <c r="DR9" s="621"/>
      <c r="DS9" s="621"/>
      <c r="DT9" s="621"/>
      <c r="DU9" s="621"/>
      <c r="DV9" s="621"/>
      <c r="DW9" s="621"/>
      <c r="DX9" s="621"/>
      <c r="DY9" s="621"/>
      <c r="DZ9" s="621"/>
      <c r="EA9" s="621"/>
      <c r="EB9" s="621"/>
      <c r="EC9" s="656"/>
    </row>
    <row r="10" spans="2:143" ht="11.25" customHeight="1" x14ac:dyDescent="0.15">
      <c r="B10" s="617" t="s">
        <v>225</v>
      </c>
      <c r="C10" s="618"/>
      <c r="D10" s="618"/>
      <c r="E10" s="618"/>
      <c r="F10" s="618"/>
      <c r="G10" s="618"/>
      <c r="H10" s="618"/>
      <c r="I10" s="618"/>
      <c r="J10" s="618"/>
      <c r="K10" s="618"/>
      <c r="L10" s="618"/>
      <c r="M10" s="618"/>
      <c r="N10" s="618"/>
      <c r="O10" s="618"/>
      <c r="P10" s="618"/>
      <c r="Q10" s="619"/>
      <c r="R10" s="620">
        <v>27531</v>
      </c>
      <c r="S10" s="621"/>
      <c r="T10" s="621"/>
      <c r="U10" s="621"/>
      <c r="V10" s="621"/>
      <c r="W10" s="621"/>
      <c r="X10" s="621"/>
      <c r="Y10" s="622"/>
      <c r="Z10" s="673">
        <v>0.8</v>
      </c>
      <c r="AA10" s="673"/>
      <c r="AB10" s="673"/>
      <c r="AC10" s="673"/>
      <c r="AD10" s="674">
        <v>27531</v>
      </c>
      <c r="AE10" s="674"/>
      <c r="AF10" s="674"/>
      <c r="AG10" s="674"/>
      <c r="AH10" s="674"/>
      <c r="AI10" s="674"/>
      <c r="AJ10" s="674"/>
      <c r="AK10" s="674"/>
      <c r="AL10" s="643">
        <v>2</v>
      </c>
      <c r="AM10" s="675"/>
      <c r="AN10" s="675"/>
      <c r="AO10" s="676"/>
      <c r="AP10" s="617" t="s">
        <v>226</v>
      </c>
      <c r="AQ10" s="618"/>
      <c r="AR10" s="618"/>
      <c r="AS10" s="618"/>
      <c r="AT10" s="618"/>
      <c r="AU10" s="618"/>
      <c r="AV10" s="618"/>
      <c r="AW10" s="618"/>
      <c r="AX10" s="618"/>
      <c r="AY10" s="618"/>
      <c r="AZ10" s="618"/>
      <c r="BA10" s="618"/>
      <c r="BB10" s="618"/>
      <c r="BC10" s="618"/>
      <c r="BD10" s="618"/>
      <c r="BE10" s="618"/>
      <c r="BF10" s="619"/>
      <c r="BG10" s="620">
        <v>4901</v>
      </c>
      <c r="BH10" s="621"/>
      <c r="BI10" s="621"/>
      <c r="BJ10" s="621"/>
      <c r="BK10" s="621"/>
      <c r="BL10" s="621"/>
      <c r="BM10" s="621"/>
      <c r="BN10" s="622"/>
      <c r="BO10" s="673">
        <v>2.8</v>
      </c>
      <c r="BP10" s="673"/>
      <c r="BQ10" s="673"/>
      <c r="BR10" s="673"/>
      <c r="BS10" s="626" t="s">
        <v>111</v>
      </c>
      <c r="BT10" s="621"/>
      <c r="BU10" s="621"/>
      <c r="BV10" s="621"/>
      <c r="BW10" s="621"/>
      <c r="BX10" s="621"/>
      <c r="BY10" s="621"/>
      <c r="BZ10" s="621"/>
      <c r="CA10" s="621"/>
      <c r="CB10" s="656"/>
      <c r="CD10" s="657" t="s">
        <v>227</v>
      </c>
      <c r="CE10" s="654"/>
      <c r="CF10" s="654"/>
      <c r="CG10" s="654"/>
      <c r="CH10" s="654"/>
      <c r="CI10" s="654"/>
      <c r="CJ10" s="654"/>
      <c r="CK10" s="654"/>
      <c r="CL10" s="654"/>
      <c r="CM10" s="654"/>
      <c r="CN10" s="654"/>
      <c r="CO10" s="654"/>
      <c r="CP10" s="654"/>
      <c r="CQ10" s="655"/>
      <c r="CR10" s="620">
        <v>53</v>
      </c>
      <c r="CS10" s="621"/>
      <c r="CT10" s="621"/>
      <c r="CU10" s="621"/>
      <c r="CV10" s="621"/>
      <c r="CW10" s="621"/>
      <c r="CX10" s="621"/>
      <c r="CY10" s="622"/>
      <c r="CZ10" s="673">
        <v>0</v>
      </c>
      <c r="DA10" s="673"/>
      <c r="DB10" s="673"/>
      <c r="DC10" s="673"/>
      <c r="DD10" s="626" t="s">
        <v>111</v>
      </c>
      <c r="DE10" s="621"/>
      <c r="DF10" s="621"/>
      <c r="DG10" s="621"/>
      <c r="DH10" s="621"/>
      <c r="DI10" s="621"/>
      <c r="DJ10" s="621"/>
      <c r="DK10" s="621"/>
      <c r="DL10" s="621"/>
      <c r="DM10" s="621"/>
      <c r="DN10" s="621"/>
      <c r="DO10" s="621"/>
      <c r="DP10" s="622"/>
      <c r="DQ10" s="626">
        <v>53</v>
      </c>
      <c r="DR10" s="621"/>
      <c r="DS10" s="621"/>
      <c r="DT10" s="621"/>
      <c r="DU10" s="621"/>
      <c r="DV10" s="621"/>
      <c r="DW10" s="621"/>
      <c r="DX10" s="621"/>
      <c r="DY10" s="621"/>
      <c r="DZ10" s="621"/>
      <c r="EA10" s="621"/>
      <c r="EB10" s="621"/>
      <c r="EC10" s="656"/>
    </row>
    <row r="11" spans="2:143" ht="11.25" customHeight="1" x14ac:dyDescent="0.15">
      <c r="B11" s="617" t="s">
        <v>228</v>
      </c>
      <c r="C11" s="618"/>
      <c r="D11" s="618"/>
      <c r="E11" s="618"/>
      <c r="F11" s="618"/>
      <c r="G11" s="618"/>
      <c r="H11" s="618"/>
      <c r="I11" s="618"/>
      <c r="J11" s="618"/>
      <c r="K11" s="618"/>
      <c r="L11" s="618"/>
      <c r="M11" s="618"/>
      <c r="N11" s="618"/>
      <c r="O11" s="618"/>
      <c r="P11" s="618"/>
      <c r="Q11" s="619"/>
      <c r="R11" s="620" t="s">
        <v>111</v>
      </c>
      <c r="S11" s="621"/>
      <c r="T11" s="621"/>
      <c r="U11" s="621"/>
      <c r="V11" s="621"/>
      <c r="W11" s="621"/>
      <c r="X11" s="621"/>
      <c r="Y11" s="622"/>
      <c r="Z11" s="673" t="s">
        <v>111</v>
      </c>
      <c r="AA11" s="673"/>
      <c r="AB11" s="673"/>
      <c r="AC11" s="673"/>
      <c r="AD11" s="674" t="s">
        <v>111</v>
      </c>
      <c r="AE11" s="674"/>
      <c r="AF11" s="674"/>
      <c r="AG11" s="674"/>
      <c r="AH11" s="674"/>
      <c r="AI11" s="674"/>
      <c r="AJ11" s="674"/>
      <c r="AK11" s="674"/>
      <c r="AL11" s="643" t="s">
        <v>111</v>
      </c>
      <c r="AM11" s="675"/>
      <c r="AN11" s="675"/>
      <c r="AO11" s="676"/>
      <c r="AP11" s="617" t="s">
        <v>229</v>
      </c>
      <c r="AQ11" s="618"/>
      <c r="AR11" s="618"/>
      <c r="AS11" s="618"/>
      <c r="AT11" s="618"/>
      <c r="AU11" s="618"/>
      <c r="AV11" s="618"/>
      <c r="AW11" s="618"/>
      <c r="AX11" s="618"/>
      <c r="AY11" s="618"/>
      <c r="AZ11" s="618"/>
      <c r="BA11" s="618"/>
      <c r="BB11" s="618"/>
      <c r="BC11" s="618"/>
      <c r="BD11" s="618"/>
      <c r="BE11" s="618"/>
      <c r="BF11" s="619"/>
      <c r="BG11" s="620">
        <v>1042</v>
      </c>
      <c r="BH11" s="621"/>
      <c r="BI11" s="621"/>
      <c r="BJ11" s="621"/>
      <c r="BK11" s="621"/>
      <c r="BL11" s="621"/>
      <c r="BM11" s="621"/>
      <c r="BN11" s="622"/>
      <c r="BO11" s="673">
        <v>0.6</v>
      </c>
      <c r="BP11" s="673"/>
      <c r="BQ11" s="673"/>
      <c r="BR11" s="673"/>
      <c r="BS11" s="626" t="s">
        <v>111</v>
      </c>
      <c r="BT11" s="621"/>
      <c r="BU11" s="621"/>
      <c r="BV11" s="621"/>
      <c r="BW11" s="621"/>
      <c r="BX11" s="621"/>
      <c r="BY11" s="621"/>
      <c r="BZ11" s="621"/>
      <c r="CA11" s="621"/>
      <c r="CB11" s="656"/>
      <c r="CD11" s="657" t="s">
        <v>230</v>
      </c>
      <c r="CE11" s="654"/>
      <c r="CF11" s="654"/>
      <c r="CG11" s="654"/>
      <c r="CH11" s="654"/>
      <c r="CI11" s="654"/>
      <c r="CJ11" s="654"/>
      <c r="CK11" s="654"/>
      <c r="CL11" s="654"/>
      <c r="CM11" s="654"/>
      <c r="CN11" s="654"/>
      <c r="CO11" s="654"/>
      <c r="CP11" s="654"/>
      <c r="CQ11" s="655"/>
      <c r="CR11" s="620">
        <v>178548</v>
      </c>
      <c r="CS11" s="621"/>
      <c r="CT11" s="621"/>
      <c r="CU11" s="621"/>
      <c r="CV11" s="621"/>
      <c r="CW11" s="621"/>
      <c r="CX11" s="621"/>
      <c r="CY11" s="622"/>
      <c r="CZ11" s="673">
        <v>5.8</v>
      </c>
      <c r="DA11" s="673"/>
      <c r="DB11" s="673"/>
      <c r="DC11" s="673"/>
      <c r="DD11" s="626">
        <v>89865</v>
      </c>
      <c r="DE11" s="621"/>
      <c r="DF11" s="621"/>
      <c r="DG11" s="621"/>
      <c r="DH11" s="621"/>
      <c r="DI11" s="621"/>
      <c r="DJ11" s="621"/>
      <c r="DK11" s="621"/>
      <c r="DL11" s="621"/>
      <c r="DM11" s="621"/>
      <c r="DN11" s="621"/>
      <c r="DO11" s="621"/>
      <c r="DP11" s="622"/>
      <c r="DQ11" s="626">
        <v>69154</v>
      </c>
      <c r="DR11" s="621"/>
      <c r="DS11" s="621"/>
      <c r="DT11" s="621"/>
      <c r="DU11" s="621"/>
      <c r="DV11" s="621"/>
      <c r="DW11" s="621"/>
      <c r="DX11" s="621"/>
      <c r="DY11" s="621"/>
      <c r="DZ11" s="621"/>
      <c r="EA11" s="621"/>
      <c r="EB11" s="621"/>
      <c r="EC11" s="656"/>
    </row>
    <row r="12" spans="2:143" ht="11.25" customHeight="1" x14ac:dyDescent="0.15">
      <c r="B12" s="617" t="s">
        <v>231</v>
      </c>
      <c r="C12" s="618"/>
      <c r="D12" s="618"/>
      <c r="E12" s="618"/>
      <c r="F12" s="618"/>
      <c r="G12" s="618"/>
      <c r="H12" s="618"/>
      <c r="I12" s="618"/>
      <c r="J12" s="618"/>
      <c r="K12" s="618"/>
      <c r="L12" s="618"/>
      <c r="M12" s="618"/>
      <c r="N12" s="618"/>
      <c r="O12" s="618"/>
      <c r="P12" s="618"/>
      <c r="Q12" s="619"/>
      <c r="R12" s="620" t="s">
        <v>111</v>
      </c>
      <c r="S12" s="621"/>
      <c r="T12" s="621"/>
      <c r="U12" s="621"/>
      <c r="V12" s="621"/>
      <c r="W12" s="621"/>
      <c r="X12" s="621"/>
      <c r="Y12" s="622"/>
      <c r="Z12" s="673" t="s">
        <v>111</v>
      </c>
      <c r="AA12" s="673"/>
      <c r="AB12" s="673"/>
      <c r="AC12" s="673"/>
      <c r="AD12" s="674" t="s">
        <v>111</v>
      </c>
      <c r="AE12" s="674"/>
      <c r="AF12" s="674"/>
      <c r="AG12" s="674"/>
      <c r="AH12" s="674"/>
      <c r="AI12" s="674"/>
      <c r="AJ12" s="674"/>
      <c r="AK12" s="674"/>
      <c r="AL12" s="643" t="s">
        <v>111</v>
      </c>
      <c r="AM12" s="675"/>
      <c r="AN12" s="675"/>
      <c r="AO12" s="676"/>
      <c r="AP12" s="617" t="s">
        <v>232</v>
      </c>
      <c r="AQ12" s="618"/>
      <c r="AR12" s="618"/>
      <c r="AS12" s="618"/>
      <c r="AT12" s="618"/>
      <c r="AU12" s="618"/>
      <c r="AV12" s="618"/>
      <c r="AW12" s="618"/>
      <c r="AX12" s="618"/>
      <c r="AY12" s="618"/>
      <c r="AZ12" s="618"/>
      <c r="BA12" s="618"/>
      <c r="BB12" s="618"/>
      <c r="BC12" s="618"/>
      <c r="BD12" s="618"/>
      <c r="BE12" s="618"/>
      <c r="BF12" s="619"/>
      <c r="BG12" s="620">
        <v>102390</v>
      </c>
      <c r="BH12" s="621"/>
      <c r="BI12" s="621"/>
      <c r="BJ12" s="621"/>
      <c r="BK12" s="621"/>
      <c r="BL12" s="621"/>
      <c r="BM12" s="621"/>
      <c r="BN12" s="622"/>
      <c r="BO12" s="673">
        <v>58.2</v>
      </c>
      <c r="BP12" s="673"/>
      <c r="BQ12" s="673"/>
      <c r="BR12" s="673"/>
      <c r="BS12" s="626" t="s">
        <v>111</v>
      </c>
      <c r="BT12" s="621"/>
      <c r="BU12" s="621"/>
      <c r="BV12" s="621"/>
      <c r="BW12" s="621"/>
      <c r="BX12" s="621"/>
      <c r="BY12" s="621"/>
      <c r="BZ12" s="621"/>
      <c r="CA12" s="621"/>
      <c r="CB12" s="656"/>
      <c r="CD12" s="657" t="s">
        <v>233</v>
      </c>
      <c r="CE12" s="654"/>
      <c r="CF12" s="654"/>
      <c r="CG12" s="654"/>
      <c r="CH12" s="654"/>
      <c r="CI12" s="654"/>
      <c r="CJ12" s="654"/>
      <c r="CK12" s="654"/>
      <c r="CL12" s="654"/>
      <c r="CM12" s="654"/>
      <c r="CN12" s="654"/>
      <c r="CO12" s="654"/>
      <c r="CP12" s="654"/>
      <c r="CQ12" s="655"/>
      <c r="CR12" s="620">
        <v>279339</v>
      </c>
      <c r="CS12" s="621"/>
      <c r="CT12" s="621"/>
      <c r="CU12" s="621"/>
      <c r="CV12" s="621"/>
      <c r="CW12" s="621"/>
      <c r="CX12" s="621"/>
      <c r="CY12" s="622"/>
      <c r="CZ12" s="673">
        <v>9.1</v>
      </c>
      <c r="DA12" s="673"/>
      <c r="DB12" s="673"/>
      <c r="DC12" s="673"/>
      <c r="DD12" s="626">
        <v>150918</v>
      </c>
      <c r="DE12" s="621"/>
      <c r="DF12" s="621"/>
      <c r="DG12" s="621"/>
      <c r="DH12" s="621"/>
      <c r="DI12" s="621"/>
      <c r="DJ12" s="621"/>
      <c r="DK12" s="621"/>
      <c r="DL12" s="621"/>
      <c r="DM12" s="621"/>
      <c r="DN12" s="621"/>
      <c r="DO12" s="621"/>
      <c r="DP12" s="622"/>
      <c r="DQ12" s="626">
        <v>58251</v>
      </c>
      <c r="DR12" s="621"/>
      <c r="DS12" s="621"/>
      <c r="DT12" s="621"/>
      <c r="DU12" s="621"/>
      <c r="DV12" s="621"/>
      <c r="DW12" s="621"/>
      <c r="DX12" s="621"/>
      <c r="DY12" s="621"/>
      <c r="DZ12" s="621"/>
      <c r="EA12" s="621"/>
      <c r="EB12" s="621"/>
      <c r="EC12" s="656"/>
    </row>
    <row r="13" spans="2:143" ht="11.25" customHeight="1" x14ac:dyDescent="0.15">
      <c r="B13" s="617" t="s">
        <v>234</v>
      </c>
      <c r="C13" s="618"/>
      <c r="D13" s="618"/>
      <c r="E13" s="618"/>
      <c r="F13" s="618"/>
      <c r="G13" s="618"/>
      <c r="H13" s="618"/>
      <c r="I13" s="618"/>
      <c r="J13" s="618"/>
      <c r="K13" s="618"/>
      <c r="L13" s="618"/>
      <c r="M13" s="618"/>
      <c r="N13" s="618"/>
      <c r="O13" s="618"/>
      <c r="P13" s="618"/>
      <c r="Q13" s="619"/>
      <c r="R13" s="620">
        <v>3087</v>
      </c>
      <c r="S13" s="621"/>
      <c r="T13" s="621"/>
      <c r="U13" s="621"/>
      <c r="V13" s="621"/>
      <c r="W13" s="621"/>
      <c r="X13" s="621"/>
      <c r="Y13" s="622"/>
      <c r="Z13" s="673">
        <v>0.1</v>
      </c>
      <c r="AA13" s="673"/>
      <c r="AB13" s="673"/>
      <c r="AC13" s="673"/>
      <c r="AD13" s="674">
        <v>3087</v>
      </c>
      <c r="AE13" s="674"/>
      <c r="AF13" s="674"/>
      <c r="AG13" s="674"/>
      <c r="AH13" s="674"/>
      <c r="AI13" s="674"/>
      <c r="AJ13" s="674"/>
      <c r="AK13" s="674"/>
      <c r="AL13" s="643">
        <v>0.2</v>
      </c>
      <c r="AM13" s="675"/>
      <c r="AN13" s="675"/>
      <c r="AO13" s="676"/>
      <c r="AP13" s="617" t="s">
        <v>235</v>
      </c>
      <c r="AQ13" s="618"/>
      <c r="AR13" s="618"/>
      <c r="AS13" s="618"/>
      <c r="AT13" s="618"/>
      <c r="AU13" s="618"/>
      <c r="AV13" s="618"/>
      <c r="AW13" s="618"/>
      <c r="AX13" s="618"/>
      <c r="AY13" s="618"/>
      <c r="AZ13" s="618"/>
      <c r="BA13" s="618"/>
      <c r="BB13" s="618"/>
      <c r="BC13" s="618"/>
      <c r="BD13" s="618"/>
      <c r="BE13" s="618"/>
      <c r="BF13" s="619"/>
      <c r="BG13" s="620">
        <v>100268</v>
      </c>
      <c r="BH13" s="621"/>
      <c r="BI13" s="621"/>
      <c r="BJ13" s="621"/>
      <c r="BK13" s="621"/>
      <c r="BL13" s="621"/>
      <c r="BM13" s="621"/>
      <c r="BN13" s="622"/>
      <c r="BO13" s="673">
        <v>57</v>
      </c>
      <c r="BP13" s="673"/>
      <c r="BQ13" s="673"/>
      <c r="BR13" s="673"/>
      <c r="BS13" s="626" t="s">
        <v>111</v>
      </c>
      <c r="BT13" s="621"/>
      <c r="BU13" s="621"/>
      <c r="BV13" s="621"/>
      <c r="BW13" s="621"/>
      <c r="BX13" s="621"/>
      <c r="BY13" s="621"/>
      <c r="BZ13" s="621"/>
      <c r="CA13" s="621"/>
      <c r="CB13" s="656"/>
      <c r="CD13" s="657" t="s">
        <v>236</v>
      </c>
      <c r="CE13" s="654"/>
      <c r="CF13" s="654"/>
      <c r="CG13" s="654"/>
      <c r="CH13" s="654"/>
      <c r="CI13" s="654"/>
      <c r="CJ13" s="654"/>
      <c r="CK13" s="654"/>
      <c r="CL13" s="654"/>
      <c r="CM13" s="654"/>
      <c r="CN13" s="654"/>
      <c r="CO13" s="654"/>
      <c r="CP13" s="654"/>
      <c r="CQ13" s="655"/>
      <c r="CR13" s="620">
        <v>331404</v>
      </c>
      <c r="CS13" s="621"/>
      <c r="CT13" s="621"/>
      <c r="CU13" s="621"/>
      <c r="CV13" s="621"/>
      <c r="CW13" s="621"/>
      <c r="CX13" s="621"/>
      <c r="CY13" s="622"/>
      <c r="CZ13" s="673">
        <v>10.8</v>
      </c>
      <c r="DA13" s="673"/>
      <c r="DB13" s="673"/>
      <c r="DC13" s="673"/>
      <c r="DD13" s="626">
        <v>234616</v>
      </c>
      <c r="DE13" s="621"/>
      <c r="DF13" s="621"/>
      <c r="DG13" s="621"/>
      <c r="DH13" s="621"/>
      <c r="DI13" s="621"/>
      <c r="DJ13" s="621"/>
      <c r="DK13" s="621"/>
      <c r="DL13" s="621"/>
      <c r="DM13" s="621"/>
      <c r="DN13" s="621"/>
      <c r="DO13" s="621"/>
      <c r="DP13" s="622"/>
      <c r="DQ13" s="626">
        <v>151301</v>
      </c>
      <c r="DR13" s="621"/>
      <c r="DS13" s="621"/>
      <c r="DT13" s="621"/>
      <c r="DU13" s="621"/>
      <c r="DV13" s="621"/>
      <c r="DW13" s="621"/>
      <c r="DX13" s="621"/>
      <c r="DY13" s="621"/>
      <c r="DZ13" s="621"/>
      <c r="EA13" s="621"/>
      <c r="EB13" s="621"/>
      <c r="EC13" s="656"/>
    </row>
    <row r="14" spans="2:143" ht="11.25" customHeight="1" x14ac:dyDescent="0.15">
      <c r="B14" s="617" t="s">
        <v>237</v>
      </c>
      <c r="C14" s="618"/>
      <c r="D14" s="618"/>
      <c r="E14" s="618"/>
      <c r="F14" s="618"/>
      <c r="G14" s="618"/>
      <c r="H14" s="618"/>
      <c r="I14" s="618"/>
      <c r="J14" s="618"/>
      <c r="K14" s="618"/>
      <c r="L14" s="618"/>
      <c r="M14" s="618"/>
      <c r="N14" s="618"/>
      <c r="O14" s="618"/>
      <c r="P14" s="618"/>
      <c r="Q14" s="619"/>
      <c r="R14" s="620" t="s">
        <v>111</v>
      </c>
      <c r="S14" s="621"/>
      <c r="T14" s="621"/>
      <c r="U14" s="621"/>
      <c r="V14" s="621"/>
      <c r="W14" s="621"/>
      <c r="X14" s="621"/>
      <c r="Y14" s="622"/>
      <c r="Z14" s="673" t="s">
        <v>111</v>
      </c>
      <c r="AA14" s="673"/>
      <c r="AB14" s="673"/>
      <c r="AC14" s="673"/>
      <c r="AD14" s="674" t="s">
        <v>111</v>
      </c>
      <c r="AE14" s="674"/>
      <c r="AF14" s="674"/>
      <c r="AG14" s="674"/>
      <c r="AH14" s="674"/>
      <c r="AI14" s="674"/>
      <c r="AJ14" s="674"/>
      <c r="AK14" s="674"/>
      <c r="AL14" s="643" t="s">
        <v>111</v>
      </c>
      <c r="AM14" s="675"/>
      <c r="AN14" s="675"/>
      <c r="AO14" s="676"/>
      <c r="AP14" s="617" t="s">
        <v>238</v>
      </c>
      <c r="AQ14" s="618"/>
      <c r="AR14" s="618"/>
      <c r="AS14" s="618"/>
      <c r="AT14" s="618"/>
      <c r="AU14" s="618"/>
      <c r="AV14" s="618"/>
      <c r="AW14" s="618"/>
      <c r="AX14" s="618"/>
      <c r="AY14" s="618"/>
      <c r="AZ14" s="618"/>
      <c r="BA14" s="618"/>
      <c r="BB14" s="618"/>
      <c r="BC14" s="618"/>
      <c r="BD14" s="618"/>
      <c r="BE14" s="618"/>
      <c r="BF14" s="619"/>
      <c r="BG14" s="620">
        <v>5175</v>
      </c>
      <c r="BH14" s="621"/>
      <c r="BI14" s="621"/>
      <c r="BJ14" s="621"/>
      <c r="BK14" s="621"/>
      <c r="BL14" s="621"/>
      <c r="BM14" s="621"/>
      <c r="BN14" s="622"/>
      <c r="BO14" s="673">
        <v>2.9</v>
      </c>
      <c r="BP14" s="673"/>
      <c r="BQ14" s="673"/>
      <c r="BR14" s="673"/>
      <c r="BS14" s="626" t="s">
        <v>111</v>
      </c>
      <c r="BT14" s="621"/>
      <c r="BU14" s="621"/>
      <c r="BV14" s="621"/>
      <c r="BW14" s="621"/>
      <c r="BX14" s="621"/>
      <c r="BY14" s="621"/>
      <c r="BZ14" s="621"/>
      <c r="CA14" s="621"/>
      <c r="CB14" s="656"/>
      <c r="CD14" s="657" t="s">
        <v>239</v>
      </c>
      <c r="CE14" s="654"/>
      <c r="CF14" s="654"/>
      <c r="CG14" s="654"/>
      <c r="CH14" s="654"/>
      <c r="CI14" s="654"/>
      <c r="CJ14" s="654"/>
      <c r="CK14" s="654"/>
      <c r="CL14" s="654"/>
      <c r="CM14" s="654"/>
      <c r="CN14" s="654"/>
      <c r="CO14" s="654"/>
      <c r="CP14" s="654"/>
      <c r="CQ14" s="655"/>
      <c r="CR14" s="620">
        <v>108283</v>
      </c>
      <c r="CS14" s="621"/>
      <c r="CT14" s="621"/>
      <c r="CU14" s="621"/>
      <c r="CV14" s="621"/>
      <c r="CW14" s="621"/>
      <c r="CX14" s="621"/>
      <c r="CY14" s="622"/>
      <c r="CZ14" s="673">
        <v>3.5</v>
      </c>
      <c r="DA14" s="673"/>
      <c r="DB14" s="673"/>
      <c r="DC14" s="673"/>
      <c r="DD14" s="626">
        <v>5709</v>
      </c>
      <c r="DE14" s="621"/>
      <c r="DF14" s="621"/>
      <c r="DG14" s="621"/>
      <c r="DH14" s="621"/>
      <c r="DI14" s="621"/>
      <c r="DJ14" s="621"/>
      <c r="DK14" s="621"/>
      <c r="DL14" s="621"/>
      <c r="DM14" s="621"/>
      <c r="DN14" s="621"/>
      <c r="DO14" s="621"/>
      <c r="DP14" s="622"/>
      <c r="DQ14" s="626">
        <v>97248</v>
      </c>
      <c r="DR14" s="621"/>
      <c r="DS14" s="621"/>
      <c r="DT14" s="621"/>
      <c r="DU14" s="621"/>
      <c r="DV14" s="621"/>
      <c r="DW14" s="621"/>
      <c r="DX14" s="621"/>
      <c r="DY14" s="621"/>
      <c r="DZ14" s="621"/>
      <c r="EA14" s="621"/>
      <c r="EB14" s="621"/>
      <c r="EC14" s="656"/>
    </row>
    <row r="15" spans="2:143" ht="11.25" customHeight="1" x14ac:dyDescent="0.15">
      <c r="B15" s="617" t="s">
        <v>240</v>
      </c>
      <c r="C15" s="618"/>
      <c r="D15" s="618"/>
      <c r="E15" s="618"/>
      <c r="F15" s="618"/>
      <c r="G15" s="618"/>
      <c r="H15" s="618"/>
      <c r="I15" s="618"/>
      <c r="J15" s="618"/>
      <c r="K15" s="618"/>
      <c r="L15" s="618"/>
      <c r="M15" s="618"/>
      <c r="N15" s="618"/>
      <c r="O15" s="618"/>
      <c r="P15" s="618"/>
      <c r="Q15" s="619"/>
      <c r="R15" s="620">
        <v>44</v>
      </c>
      <c r="S15" s="621"/>
      <c r="T15" s="621"/>
      <c r="U15" s="621"/>
      <c r="V15" s="621"/>
      <c r="W15" s="621"/>
      <c r="X15" s="621"/>
      <c r="Y15" s="622"/>
      <c r="Z15" s="673">
        <v>0</v>
      </c>
      <c r="AA15" s="673"/>
      <c r="AB15" s="673"/>
      <c r="AC15" s="673"/>
      <c r="AD15" s="674">
        <v>44</v>
      </c>
      <c r="AE15" s="674"/>
      <c r="AF15" s="674"/>
      <c r="AG15" s="674"/>
      <c r="AH15" s="674"/>
      <c r="AI15" s="674"/>
      <c r="AJ15" s="674"/>
      <c r="AK15" s="674"/>
      <c r="AL15" s="643">
        <v>0</v>
      </c>
      <c r="AM15" s="675"/>
      <c r="AN15" s="675"/>
      <c r="AO15" s="676"/>
      <c r="AP15" s="617" t="s">
        <v>241</v>
      </c>
      <c r="AQ15" s="618"/>
      <c r="AR15" s="618"/>
      <c r="AS15" s="618"/>
      <c r="AT15" s="618"/>
      <c r="AU15" s="618"/>
      <c r="AV15" s="618"/>
      <c r="AW15" s="618"/>
      <c r="AX15" s="618"/>
      <c r="AY15" s="618"/>
      <c r="AZ15" s="618"/>
      <c r="BA15" s="618"/>
      <c r="BB15" s="618"/>
      <c r="BC15" s="618"/>
      <c r="BD15" s="618"/>
      <c r="BE15" s="618"/>
      <c r="BF15" s="619"/>
      <c r="BG15" s="620">
        <v>5888</v>
      </c>
      <c r="BH15" s="621"/>
      <c r="BI15" s="621"/>
      <c r="BJ15" s="621"/>
      <c r="BK15" s="621"/>
      <c r="BL15" s="621"/>
      <c r="BM15" s="621"/>
      <c r="BN15" s="622"/>
      <c r="BO15" s="673">
        <v>3.3</v>
      </c>
      <c r="BP15" s="673"/>
      <c r="BQ15" s="673"/>
      <c r="BR15" s="673"/>
      <c r="BS15" s="626" t="s">
        <v>111</v>
      </c>
      <c r="BT15" s="621"/>
      <c r="BU15" s="621"/>
      <c r="BV15" s="621"/>
      <c r="BW15" s="621"/>
      <c r="BX15" s="621"/>
      <c r="BY15" s="621"/>
      <c r="BZ15" s="621"/>
      <c r="CA15" s="621"/>
      <c r="CB15" s="656"/>
      <c r="CD15" s="657" t="s">
        <v>242</v>
      </c>
      <c r="CE15" s="654"/>
      <c r="CF15" s="654"/>
      <c r="CG15" s="654"/>
      <c r="CH15" s="654"/>
      <c r="CI15" s="654"/>
      <c r="CJ15" s="654"/>
      <c r="CK15" s="654"/>
      <c r="CL15" s="654"/>
      <c r="CM15" s="654"/>
      <c r="CN15" s="654"/>
      <c r="CO15" s="654"/>
      <c r="CP15" s="654"/>
      <c r="CQ15" s="655"/>
      <c r="CR15" s="620">
        <v>220137</v>
      </c>
      <c r="CS15" s="621"/>
      <c r="CT15" s="621"/>
      <c r="CU15" s="621"/>
      <c r="CV15" s="621"/>
      <c r="CW15" s="621"/>
      <c r="CX15" s="621"/>
      <c r="CY15" s="622"/>
      <c r="CZ15" s="673">
        <v>7.2</v>
      </c>
      <c r="DA15" s="673"/>
      <c r="DB15" s="673"/>
      <c r="DC15" s="673"/>
      <c r="DD15" s="626">
        <v>51394</v>
      </c>
      <c r="DE15" s="621"/>
      <c r="DF15" s="621"/>
      <c r="DG15" s="621"/>
      <c r="DH15" s="621"/>
      <c r="DI15" s="621"/>
      <c r="DJ15" s="621"/>
      <c r="DK15" s="621"/>
      <c r="DL15" s="621"/>
      <c r="DM15" s="621"/>
      <c r="DN15" s="621"/>
      <c r="DO15" s="621"/>
      <c r="DP15" s="622"/>
      <c r="DQ15" s="626">
        <v>176859</v>
      </c>
      <c r="DR15" s="621"/>
      <c r="DS15" s="621"/>
      <c r="DT15" s="621"/>
      <c r="DU15" s="621"/>
      <c r="DV15" s="621"/>
      <c r="DW15" s="621"/>
      <c r="DX15" s="621"/>
      <c r="DY15" s="621"/>
      <c r="DZ15" s="621"/>
      <c r="EA15" s="621"/>
      <c r="EB15" s="621"/>
      <c r="EC15" s="656"/>
    </row>
    <row r="16" spans="2:143" ht="11.25" customHeight="1" x14ac:dyDescent="0.15">
      <c r="B16" s="617" t="s">
        <v>243</v>
      </c>
      <c r="C16" s="618"/>
      <c r="D16" s="618"/>
      <c r="E16" s="618"/>
      <c r="F16" s="618"/>
      <c r="G16" s="618"/>
      <c r="H16" s="618"/>
      <c r="I16" s="618"/>
      <c r="J16" s="618"/>
      <c r="K16" s="618"/>
      <c r="L16" s="618"/>
      <c r="M16" s="618"/>
      <c r="N16" s="618"/>
      <c r="O16" s="618"/>
      <c r="P16" s="618"/>
      <c r="Q16" s="619"/>
      <c r="R16" s="620">
        <v>1337538</v>
      </c>
      <c r="S16" s="621"/>
      <c r="T16" s="621"/>
      <c r="U16" s="621"/>
      <c r="V16" s="621"/>
      <c r="W16" s="621"/>
      <c r="X16" s="621"/>
      <c r="Y16" s="622"/>
      <c r="Z16" s="673">
        <v>40.1</v>
      </c>
      <c r="AA16" s="673"/>
      <c r="AB16" s="673"/>
      <c r="AC16" s="673"/>
      <c r="AD16" s="674">
        <v>1174241</v>
      </c>
      <c r="AE16" s="674"/>
      <c r="AF16" s="674"/>
      <c r="AG16" s="674"/>
      <c r="AH16" s="674"/>
      <c r="AI16" s="674"/>
      <c r="AJ16" s="674"/>
      <c r="AK16" s="674"/>
      <c r="AL16" s="643">
        <v>84.2</v>
      </c>
      <c r="AM16" s="675"/>
      <c r="AN16" s="675"/>
      <c r="AO16" s="676"/>
      <c r="AP16" s="617" t="s">
        <v>244</v>
      </c>
      <c r="AQ16" s="618"/>
      <c r="AR16" s="618"/>
      <c r="AS16" s="618"/>
      <c r="AT16" s="618"/>
      <c r="AU16" s="618"/>
      <c r="AV16" s="618"/>
      <c r="AW16" s="618"/>
      <c r="AX16" s="618"/>
      <c r="AY16" s="618"/>
      <c r="AZ16" s="618"/>
      <c r="BA16" s="618"/>
      <c r="BB16" s="618"/>
      <c r="BC16" s="618"/>
      <c r="BD16" s="618"/>
      <c r="BE16" s="618"/>
      <c r="BF16" s="619"/>
      <c r="BG16" s="620" t="s">
        <v>111</v>
      </c>
      <c r="BH16" s="621"/>
      <c r="BI16" s="621"/>
      <c r="BJ16" s="621"/>
      <c r="BK16" s="621"/>
      <c r="BL16" s="621"/>
      <c r="BM16" s="621"/>
      <c r="BN16" s="622"/>
      <c r="BO16" s="673" t="s">
        <v>111</v>
      </c>
      <c r="BP16" s="673"/>
      <c r="BQ16" s="673"/>
      <c r="BR16" s="673"/>
      <c r="BS16" s="626" t="s">
        <v>111</v>
      </c>
      <c r="BT16" s="621"/>
      <c r="BU16" s="621"/>
      <c r="BV16" s="621"/>
      <c r="BW16" s="621"/>
      <c r="BX16" s="621"/>
      <c r="BY16" s="621"/>
      <c r="BZ16" s="621"/>
      <c r="CA16" s="621"/>
      <c r="CB16" s="656"/>
      <c r="CD16" s="657" t="s">
        <v>245</v>
      </c>
      <c r="CE16" s="654"/>
      <c r="CF16" s="654"/>
      <c r="CG16" s="654"/>
      <c r="CH16" s="654"/>
      <c r="CI16" s="654"/>
      <c r="CJ16" s="654"/>
      <c r="CK16" s="654"/>
      <c r="CL16" s="654"/>
      <c r="CM16" s="654"/>
      <c r="CN16" s="654"/>
      <c r="CO16" s="654"/>
      <c r="CP16" s="654"/>
      <c r="CQ16" s="655"/>
      <c r="CR16" s="620">
        <v>9865</v>
      </c>
      <c r="CS16" s="621"/>
      <c r="CT16" s="621"/>
      <c r="CU16" s="621"/>
      <c r="CV16" s="621"/>
      <c r="CW16" s="621"/>
      <c r="CX16" s="621"/>
      <c r="CY16" s="622"/>
      <c r="CZ16" s="673">
        <v>0.3</v>
      </c>
      <c r="DA16" s="673"/>
      <c r="DB16" s="673"/>
      <c r="DC16" s="673"/>
      <c r="DD16" s="626" t="s">
        <v>111</v>
      </c>
      <c r="DE16" s="621"/>
      <c r="DF16" s="621"/>
      <c r="DG16" s="621"/>
      <c r="DH16" s="621"/>
      <c r="DI16" s="621"/>
      <c r="DJ16" s="621"/>
      <c r="DK16" s="621"/>
      <c r="DL16" s="621"/>
      <c r="DM16" s="621"/>
      <c r="DN16" s="621"/>
      <c r="DO16" s="621"/>
      <c r="DP16" s="622"/>
      <c r="DQ16" s="626">
        <v>59</v>
      </c>
      <c r="DR16" s="621"/>
      <c r="DS16" s="621"/>
      <c r="DT16" s="621"/>
      <c r="DU16" s="621"/>
      <c r="DV16" s="621"/>
      <c r="DW16" s="621"/>
      <c r="DX16" s="621"/>
      <c r="DY16" s="621"/>
      <c r="DZ16" s="621"/>
      <c r="EA16" s="621"/>
      <c r="EB16" s="621"/>
      <c r="EC16" s="656"/>
    </row>
    <row r="17" spans="2:133" ht="11.25" customHeight="1" x14ac:dyDescent="0.15">
      <c r="B17" s="617" t="s">
        <v>246</v>
      </c>
      <c r="C17" s="618"/>
      <c r="D17" s="618"/>
      <c r="E17" s="618"/>
      <c r="F17" s="618"/>
      <c r="G17" s="618"/>
      <c r="H17" s="618"/>
      <c r="I17" s="618"/>
      <c r="J17" s="618"/>
      <c r="K17" s="618"/>
      <c r="L17" s="618"/>
      <c r="M17" s="618"/>
      <c r="N17" s="618"/>
      <c r="O17" s="618"/>
      <c r="P17" s="618"/>
      <c r="Q17" s="619"/>
      <c r="R17" s="620">
        <v>1174241</v>
      </c>
      <c r="S17" s="621"/>
      <c r="T17" s="621"/>
      <c r="U17" s="621"/>
      <c r="V17" s="621"/>
      <c r="W17" s="621"/>
      <c r="X17" s="621"/>
      <c r="Y17" s="622"/>
      <c r="Z17" s="673">
        <v>35.200000000000003</v>
      </c>
      <c r="AA17" s="673"/>
      <c r="AB17" s="673"/>
      <c r="AC17" s="673"/>
      <c r="AD17" s="674">
        <v>1174241</v>
      </c>
      <c r="AE17" s="674"/>
      <c r="AF17" s="674"/>
      <c r="AG17" s="674"/>
      <c r="AH17" s="674"/>
      <c r="AI17" s="674"/>
      <c r="AJ17" s="674"/>
      <c r="AK17" s="674"/>
      <c r="AL17" s="643">
        <v>84.2</v>
      </c>
      <c r="AM17" s="675"/>
      <c r="AN17" s="675"/>
      <c r="AO17" s="676"/>
      <c r="AP17" s="617" t="s">
        <v>247</v>
      </c>
      <c r="AQ17" s="618"/>
      <c r="AR17" s="618"/>
      <c r="AS17" s="618"/>
      <c r="AT17" s="618"/>
      <c r="AU17" s="618"/>
      <c r="AV17" s="618"/>
      <c r="AW17" s="618"/>
      <c r="AX17" s="618"/>
      <c r="AY17" s="618"/>
      <c r="AZ17" s="618"/>
      <c r="BA17" s="618"/>
      <c r="BB17" s="618"/>
      <c r="BC17" s="618"/>
      <c r="BD17" s="618"/>
      <c r="BE17" s="618"/>
      <c r="BF17" s="619"/>
      <c r="BG17" s="620" t="s">
        <v>111</v>
      </c>
      <c r="BH17" s="621"/>
      <c r="BI17" s="621"/>
      <c r="BJ17" s="621"/>
      <c r="BK17" s="621"/>
      <c r="BL17" s="621"/>
      <c r="BM17" s="621"/>
      <c r="BN17" s="622"/>
      <c r="BO17" s="673" t="s">
        <v>111</v>
      </c>
      <c r="BP17" s="673"/>
      <c r="BQ17" s="673"/>
      <c r="BR17" s="673"/>
      <c r="BS17" s="626" t="s">
        <v>111</v>
      </c>
      <c r="BT17" s="621"/>
      <c r="BU17" s="621"/>
      <c r="BV17" s="621"/>
      <c r="BW17" s="621"/>
      <c r="BX17" s="621"/>
      <c r="BY17" s="621"/>
      <c r="BZ17" s="621"/>
      <c r="CA17" s="621"/>
      <c r="CB17" s="656"/>
      <c r="CD17" s="657" t="s">
        <v>248</v>
      </c>
      <c r="CE17" s="654"/>
      <c r="CF17" s="654"/>
      <c r="CG17" s="654"/>
      <c r="CH17" s="654"/>
      <c r="CI17" s="654"/>
      <c r="CJ17" s="654"/>
      <c r="CK17" s="654"/>
      <c r="CL17" s="654"/>
      <c r="CM17" s="654"/>
      <c r="CN17" s="654"/>
      <c r="CO17" s="654"/>
      <c r="CP17" s="654"/>
      <c r="CQ17" s="655"/>
      <c r="CR17" s="620">
        <v>269123</v>
      </c>
      <c r="CS17" s="621"/>
      <c r="CT17" s="621"/>
      <c r="CU17" s="621"/>
      <c r="CV17" s="621"/>
      <c r="CW17" s="621"/>
      <c r="CX17" s="621"/>
      <c r="CY17" s="622"/>
      <c r="CZ17" s="673">
        <v>8.6999999999999993</v>
      </c>
      <c r="DA17" s="673"/>
      <c r="DB17" s="673"/>
      <c r="DC17" s="673"/>
      <c r="DD17" s="626" t="s">
        <v>111</v>
      </c>
      <c r="DE17" s="621"/>
      <c r="DF17" s="621"/>
      <c r="DG17" s="621"/>
      <c r="DH17" s="621"/>
      <c r="DI17" s="621"/>
      <c r="DJ17" s="621"/>
      <c r="DK17" s="621"/>
      <c r="DL17" s="621"/>
      <c r="DM17" s="621"/>
      <c r="DN17" s="621"/>
      <c r="DO17" s="621"/>
      <c r="DP17" s="622"/>
      <c r="DQ17" s="626">
        <v>267127</v>
      </c>
      <c r="DR17" s="621"/>
      <c r="DS17" s="621"/>
      <c r="DT17" s="621"/>
      <c r="DU17" s="621"/>
      <c r="DV17" s="621"/>
      <c r="DW17" s="621"/>
      <c r="DX17" s="621"/>
      <c r="DY17" s="621"/>
      <c r="DZ17" s="621"/>
      <c r="EA17" s="621"/>
      <c r="EB17" s="621"/>
      <c r="EC17" s="656"/>
    </row>
    <row r="18" spans="2:133" ht="11.25" customHeight="1" x14ac:dyDescent="0.15">
      <c r="B18" s="617" t="s">
        <v>249</v>
      </c>
      <c r="C18" s="618"/>
      <c r="D18" s="618"/>
      <c r="E18" s="618"/>
      <c r="F18" s="618"/>
      <c r="G18" s="618"/>
      <c r="H18" s="618"/>
      <c r="I18" s="618"/>
      <c r="J18" s="618"/>
      <c r="K18" s="618"/>
      <c r="L18" s="618"/>
      <c r="M18" s="618"/>
      <c r="N18" s="618"/>
      <c r="O18" s="618"/>
      <c r="P18" s="618"/>
      <c r="Q18" s="619"/>
      <c r="R18" s="620">
        <v>163297</v>
      </c>
      <c r="S18" s="621"/>
      <c r="T18" s="621"/>
      <c r="U18" s="621"/>
      <c r="V18" s="621"/>
      <c r="W18" s="621"/>
      <c r="X18" s="621"/>
      <c r="Y18" s="622"/>
      <c r="Z18" s="673">
        <v>4.9000000000000004</v>
      </c>
      <c r="AA18" s="673"/>
      <c r="AB18" s="673"/>
      <c r="AC18" s="673"/>
      <c r="AD18" s="674" t="s">
        <v>111</v>
      </c>
      <c r="AE18" s="674"/>
      <c r="AF18" s="674"/>
      <c r="AG18" s="674"/>
      <c r="AH18" s="674"/>
      <c r="AI18" s="674"/>
      <c r="AJ18" s="674"/>
      <c r="AK18" s="674"/>
      <c r="AL18" s="643" t="s">
        <v>111</v>
      </c>
      <c r="AM18" s="675"/>
      <c r="AN18" s="675"/>
      <c r="AO18" s="676"/>
      <c r="AP18" s="617" t="s">
        <v>250</v>
      </c>
      <c r="AQ18" s="618"/>
      <c r="AR18" s="618"/>
      <c r="AS18" s="618"/>
      <c r="AT18" s="618"/>
      <c r="AU18" s="618"/>
      <c r="AV18" s="618"/>
      <c r="AW18" s="618"/>
      <c r="AX18" s="618"/>
      <c r="AY18" s="618"/>
      <c r="AZ18" s="618"/>
      <c r="BA18" s="618"/>
      <c r="BB18" s="618"/>
      <c r="BC18" s="618"/>
      <c r="BD18" s="618"/>
      <c r="BE18" s="618"/>
      <c r="BF18" s="619"/>
      <c r="BG18" s="620" t="s">
        <v>111</v>
      </c>
      <c r="BH18" s="621"/>
      <c r="BI18" s="621"/>
      <c r="BJ18" s="621"/>
      <c r="BK18" s="621"/>
      <c r="BL18" s="621"/>
      <c r="BM18" s="621"/>
      <c r="BN18" s="622"/>
      <c r="BO18" s="673" t="s">
        <v>111</v>
      </c>
      <c r="BP18" s="673"/>
      <c r="BQ18" s="673"/>
      <c r="BR18" s="673"/>
      <c r="BS18" s="626" t="s">
        <v>111</v>
      </c>
      <c r="BT18" s="621"/>
      <c r="BU18" s="621"/>
      <c r="BV18" s="621"/>
      <c r="BW18" s="621"/>
      <c r="BX18" s="621"/>
      <c r="BY18" s="621"/>
      <c r="BZ18" s="621"/>
      <c r="CA18" s="621"/>
      <c r="CB18" s="656"/>
      <c r="CD18" s="657" t="s">
        <v>251</v>
      </c>
      <c r="CE18" s="654"/>
      <c r="CF18" s="654"/>
      <c r="CG18" s="654"/>
      <c r="CH18" s="654"/>
      <c r="CI18" s="654"/>
      <c r="CJ18" s="654"/>
      <c r="CK18" s="654"/>
      <c r="CL18" s="654"/>
      <c r="CM18" s="654"/>
      <c r="CN18" s="654"/>
      <c r="CO18" s="654"/>
      <c r="CP18" s="654"/>
      <c r="CQ18" s="655"/>
      <c r="CR18" s="620" t="s">
        <v>111</v>
      </c>
      <c r="CS18" s="621"/>
      <c r="CT18" s="621"/>
      <c r="CU18" s="621"/>
      <c r="CV18" s="621"/>
      <c r="CW18" s="621"/>
      <c r="CX18" s="621"/>
      <c r="CY18" s="622"/>
      <c r="CZ18" s="673" t="s">
        <v>111</v>
      </c>
      <c r="DA18" s="673"/>
      <c r="DB18" s="673"/>
      <c r="DC18" s="673"/>
      <c r="DD18" s="626" t="s">
        <v>111</v>
      </c>
      <c r="DE18" s="621"/>
      <c r="DF18" s="621"/>
      <c r="DG18" s="621"/>
      <c r="DH18" s="621"/>
      <c r="DI18" s="621"/>
      <c r="DJ18" s="621"/>
      <c r="DK18" s="621"/>
      <c r="DL18" s="621"/>
      <c r="DM18" s="621"/>
      <c r="DN18" s="621"/>
      <c r="DO18" s="621"/>
      <c r="DP18" s="622"/>
      <c r="DQ18" s="626" t="s">
        <v>111</v>
      </c>
      <c r="DR18" s="621"/>
      <c r="DS18" s="621"/>
      <c r="DT18" s="621"/>
      <c r="DU18" s="621"/>
      <c r="DV18" s="621"/>
      <c r="DW18" s="621"/>
      <c r="DX18" s="621"/>
      <c r="DY18" s="621"/>
      <c r="DZ18" s="621"/>
      <c r="EA18" s="621"/>
      <c r="EB18" s="621"/>
      <c r="EC18" s="656"/>
    </row>
    <row r="19" spans="2:133" ht="11.25" customHeight="1" x14ac:dyDescent="0.15">
      <c r="B19" s="617" t="s">
        <v>252</v>
      </c>
      <c r="C19" s="618"/>
      <c r="D19" s="618"/>
      <c r="E19" s="618"/>
      <c r="F19" s="618"/>
      <c r="G19" s="618"/>
      <c r="H19" s="618"/>
      <c r="I19" s="618"/>
      <c r="J19" s="618"/>
      <c r="K19" s="618"/>
      <c r="L19" s="618"/>
      <c r="M19" s="618"/>
      <c r="N19" s="618"/>
      <c r="O19" s="618"/>
      <c r="P19" s="618"/>
      <c r="Q19" s="619"/>
      <c r="R19" s="620" t="s">
        <v>111</v>
      </c>
      <c r="S19" s="621"/>
      <c r="T19" s="621"/>
      <c r="U19" s="621"/>
      <c r="V19" s="621"/>
      <c r="W19" s="621"/>
      <c r="X19" s="621"/>
      <c r="Y19" s="622"/>
      <c r="Z19" s="673" t="s">
        <v>111</v>
      </c>
      <c r="AA19" s="673"/>
      <c r="AB19" s="673"/>
      <c r="AC19" s="673"/>
      <c r="AD19" s="674" t="s">
        <v>111</v>
      </c>
      <c r="AE19" s="674"/>
      <c r="AF19" s="674"/>
      <c r="AG19" s="674"/>
      <c r="AH19" s="674"/>
      <c r="AI19" s="674"/>
      <c r="AJ19" s="674"/>
      <c r="AK19" s="674"/>
      <c r="AL19" s="643" t="s">
        <v>111</v>
      </c>
      <c r="AM19" s="675"/>
      <c r="AN19" s="675"/>
      <c r="AO19" s="676"/>
      <c r="AP19" s="617" t="s">
        <v>253</v>
      </c>
      <c r="AQ19" s="618"/>
      <c r="AR19" s="618"/>
      <c r="AS19" s="618"/>
      <c r="AT19" s="618"/>
      <c r="AU19" s="618"/>
      <c r="AV19" s="618"/>
      <c r="AW19" s="618"/>
      <c r="AX19" s="618"/>
      <c r="AY19" s="618"/>
      <c r="AZ19" s="618"/>
      <c r="BA19" s="618"/>
      <c r="BB19" s="618"/>
      <c r="BC19" s="618"/>
      <c r="BD19" s="618"/>
      <c r="BE19" s="618"/>
      <c r="BF19" s="619"/>
      <c r="BG19" s="620">
        <v>10479</v>
      </c>
      <c r="BH19" s="621"/>
      <c r="BI19" s="621"/>
      <c r="BJ19" s="621"/>
      <c r="BK19" s="621"/>
      <c r="BL19" s="621"/>
      <c r="BM19" s="621"/>
      <c r="BN19" s="622"/>
      <c r="BO19" s="673">
        <v>6</v>
      </c>
      <c r="BP19" s="673"/>
      <c r="BQ19" s="673"/>
      <c r="BR19" s="673"/>
      <c r="BS19" s="626" t="s">
        <v>111</v>
      </c>
      <c r="BT19" s="621"/>
      <c r="BU19" s="621"/>
      <c r="BV19" s="621"/>
      <c r="BW19" s="621"/>
      <c r="BX19" s="621"/>
      <c r="BY19" s="621"/>
      <c r="BZ19" s="621"/>
      <c r="CA19" s="621"/>
      <c r="CB19" s="656"/>
      <c r="CD19" s="657" t="s">
        <v>254</v>
      </c>
      <c r="CE19" s="654"/>
      <c r="CF19" s="654"/>
      <c r="CG19" s="654"/>
      <c r="CH19" s="654"/>
      <c r="CI19" s="654"/>
      <c r="CJ19" s="654"/>
      <c r="CK19" s="654"/>
      <c r="CL19" s="654"/>
      <c r="CM19" s="654"/>
      <c r="CN19" s="654"/>
      <c r="CO19" s="654"/>
      <c r="CP19" s="654"/>
      <c r="CQ19" s="655"/>
      <c r="CR19" s="620" t="s">
        <v>111</v>
      </c>
      <c r="CS19" s="621"/>
      <c r="CT19" s="621"/>
      <c r="CU19" s="621"/>
      <c r="CV19" s="621"/>
      <c r="CW19" s="621"/>
      <c r="CX19" s="621"/>
      <c r="CY19" s="622"/>
      <c r="CZ19" s="673" t="s">
        <v>111</v>
      </c>
      <c r="DA19" s="673"/>
      <c r="DB19" s="673"/>
      <c r="DC19" s="673"/>
      <c r="DD19" s="626" t="s">
        <v>111</v>
      </c>
      <c r="DE19" s="621"/>
      <c r="DF19" s="621"/>
      <c r="DG19" s="621"/>
      <c r="DH19" s="621"/>
      <c r="DI19" s="621"/>
      <c r="DJ19" s="621"/>
      <c r="DK19" s="621"/>
      <c r="DL19" s="621"/>
      <c r="DM19" s="621"/>
      <c r="DN19" s="621"/>
      <c r="DO19" s="621"/>
      <c r="DP19" s="622"/>
      <c r="DQ19" s="626" t="s">
        <v>111</v>
      </c>
      <c r="DR19" s="621"/>
      <c r="DS19" s="621"/>
      <c r="DT19" s="621"/>
      <c r="DU19" s="621"/>
      <c r="DV19" s="621"/>
      <c r="DW19" s="621"/>
      <c r="DX19" s="621"/>
      <c r="DY19" s="621"/>
      <c r="DZ19" s="621"/>
      <c r="EA19" s="621"/>
      <c r="EB19" s="621"/>
      <c r="EC19" s="656"/>
    </row>
    <row r="20" spans="2:133" ht="11.25" customHeight="1" x14ac:dyDescent="0.15">
      <c r="B20" s="617" t="s">
        <v>255</v>
      </c>
      <c r="C20" s="618"/>
      <c r="D20" s="618"/>
      <c r="E20" s="618"/>
      <c r="F20" s="618"/>
      <c r="G20" s="618"/>
      <c r="H20" s="618"/>
      <c r="I20" s="618"/>
      <c r="J20" s="618"/>
      <c r="K20" s="618"/>
      <c r="L20" s="618"/>
      <c r="M20" s="618"/>
      <c r="N20" s="618"/>
      <c r="O20" s="618"/>
      <c r="P20" s="618"/>
      <c r="Q20" s="619"/>
      <c r="R20" s="620">
        <v>1558189</v>
      </c>
      <c r="S20" s="621"/>
      <c r="T20" s="621"/>
      <c r="U20" s="621"/>
      <c r="V20" s="621"/>
      <c r="W20" s="621"/>
      <c r="X20" s="621"/>
      <c r="Y20" s="622"/>
      <c r="Z20" s="673">
        <v>46.7</v>
      </c>
      <c r="AA20" s="673"/>
      <c r="AB20" s="673"/>
      <c r="AC20" s="673"/>
      <c r="AD20" s="674">
        <v>1394892</v>
      </c>
      <c r="AE20" s="674"/>
      <c r="AF20" s="674"/>
      <c r="AG20" s="674"/>
      <c r="AH20" s="674"/>
      <c r="AI20" s="674"/>
      <c r="AJ20" s="674"/>
      <c r="AK20" s="674"/>
      <c r="AL20" s="643">
        <v>100</v>
      </c>
      <c r="AM20" s="675"/>
      <c r="AN20" s="675"/>
      <c r="AO20" s="676"/>
      <c r="AP20" s="617" t="s">
        <v>256</v>
      </c>
      <c r="AQ20" s="618"/>
      <c r="AR20" s="618"/>
      <c r="AS20" s="618"/>
      <c r="AT20" s="618"/>
      <c r="AU20" s="618"/>
      <c r="AV20" s="618"/>
      <c r="AW20" s="618"/>
      <c r="AX20" s="618"/>
      <c r="AY20" s="618"/>
      <c r="AZ20" s="618"/>
      <c r="BA20" s="618"/>
      <c r="BB20" s="618"/>
      <c r="BC20" s="618"/>
      <c r="BD20" s="618"/>
      <c r="BE20" s="618"/>
      <c r="BF20" s="619"/>
      <c r="BG20" s="620">
        <v>10479</v>
      </c>
      <c r="BH20" s="621"/>
      <c r="BI20" s="621"/>
      <c r="BJ20" s="621"/>
      <c r="BK20" s="621"/>
      <c r="BL20" s="621"/>
      <c r="BM20" s="621"/>
      <c r="BN20" s="622"/>
      <c r="BO20" s="673">
        <v>6</v>
      </c>
      <c r="BP20" s="673"/>
      <c r="BQ20" s="673"/>
      <c r="BR20" s="673"/>
      <c r="BS20" s="626" t="s">
        <v>111</v>
      </c>
      <c r="BT20" s="621"/>
      <c r="BU20" s="621"/>
      <c r="BV20" s="621"/>
      <c r="BW20" s="621"/>
      <c r="BX20" s="621"/>
      <c r="BY20" s="621"/>
      <c r="BZ20" s="621"/>
      <c r="CA20" s="621"/>
      <c r="CB20" s="656"/>
      <c r="CD20" s="657" t="s">
        <v>257</v>
      </c>
      <c r="CE20" s="654"/>
      <c r="CF20" s="654"/>
      <c r="CG20" s="654"/>
      <c r="CH20" s="654"/>
      <c r="CI20" s="654"/>
      <c r="CJ20" s="654"/>
      <c r="CK20" s="654"/>
      <c r="CL20" s="654"/>
      <c r="CM20" s="654"/>
      <c r="CN20" s="654"/>
      <c r="CO20" s="654"/>
      <c r="CP20" s="654"/>
      <c r="CQ20" s="655"/>
      <c r="CR20" s="620">
        <v>3075722</v>
      </c>
      <c r="CS20" s="621"/>
      <c r="CT20" s="621"/>
      <c r="CU20" s="621"/>
      <c r="CV20" s="621"/>
      <c r="CW20" s="621"/>
      <c r="CX20" s="621"/>
      <c r="CY20" s="622"/>
      <c r="CZ20" s="673">
        <v>100</v>
      </c>
      <c r="DA20" s="673"/>
      <c r="DB20" s="673"/>
      <c r="DC20" s="673"/>
      <c r="DD20" s="626">
        <v>919703</v>
      </c>
      <c r="DE20" s="621"/>
      <c r="DF20" s="621"/>
      <c r="DG20" s="621"/>
      <c r="DH20" s="621"/>
      <c r="DI20" s="621"/>
      <c r="DJ20" s="621"/>
      <c r="DK20" s="621"/>
      <c r="DL20" s="621"/>
      <c r="DM20" s="621"/>
      <c r="DN20" s="621"/>
      <c r="DO20" s="621"/>
      <c r="DP20" s="622"/>
      <c r="DQ20" s="626">
        <v>1914326</v>
      </c>
      <c r="DR20" s="621"/>
      <c r="DS20" s="621"/>
      <c r="DT20" s="621"/>
      <c r="DU20" s="621"/>
      <c r="DV20" s="621"/>
      <c r="DW20" s="621"/>
      <c r="DX20" s="621"/>
      <c r="DY20" s="621"/>
      <c r="DZ20" s="621"/>
      <c r="EA20" s="621"/>
      <c r="EB20" s="621"/>
      <c r="EC20" s="656"/>
    </row>
    <row r="21" spans="2:133" ht="11.25" customHeight="1" x14ac:dyDescent="0.15">
      <c r="B21" s="617" t="s">
        <v>258</v>
      </c>
      <c r="C21" s="618"/>
      <c r="D21" s="618"/>
      <c r="E21" s="618"/>
      <c r="F21" s="618"/>
      <c r="G21" s="618"/>
      <c r="H21" s="618"/>
      <c r="I21" s="618"/>
      <c r="J21" s="618"/>
      <c r="K21" s="618"/>
      <c r="L21" s="618"/>
      <c r="M21" s="618"/>
      <c r="N21" s="618"/>
      <c r="O21" s="618"/>
      <c r="P21" s="618"/>
      <c r="Q21" s="619"/>
      <c r="R21" s="620" t="s">
        <v>111</v>
      </c>
      <c r="S21" s="621"/>
      <c r="T21" s="621"/>
      <c r="U21" s="621"/>
      <c r="V21" s="621"/>
      <c r="W21" s="621"/>
      <c r="X21" s="621"/>
      <c r="Y21" s="622"/>
      <c r="Z21" s="673" t="s">
        <v>111</v>
      </c>
      <c r="AA21" s="673"/>
      <c r="AB21" s="673"/>
      <c r="AC21" s="673"/>
      <c r="AD21" s="674" t="s">
        <v>111</v>
      </c>
      <c r="AE21" s="674"/>
      <c r="AF21" s="674"/>
      <c r="AG21" s="674"/>
      <c r="AH21" s="674"/>
      <c r="AI21" s="674"/>
      <c r="AJ21" s="674"/>
      <c r="AK21" s="674"/>
      <c r="AL21" s="643" t="s">
        <v>111</v>
      </c>
      <c r="AM21" s="675"/>
      <c r="AN21" s="675"/>
      <c r="AO21" s="676"/>
      <c r="AP21" s="714" t="s">
        <v>259</v>
      </c>
      <c r="AQ21" s="721"/>
      <c r="AR21" s="721"/>
      <c r="AS21" s="721"/>
      <c r="AT21" s="721"/>
      <c r="AU21" s="721"/>
      <c r="AV21" s="721"/>
      <c r="AW21" s="721"/>
      <c r="AX21" s="721"/>
      <c r="AY21" s="721"/>
      <c r="AZ21" s="721"/>
      <c r="BA21" s="721"/>
      <c r="BB21" s="721"/>
      <c r="BC21" s="721"/>
      <c r="BD21" s="721"/>
      <c r="BE21" s="721"/>
      <c r="BF21" s="716"/>
      <c r="BG21" s="620">
        <v>10479</v>
      </c>
      <c r="BH21" s="621"/>
      <c r="BI21" s="621"/>
      <c r="BJ21" s="621"/>
      <c r="BK21" s="621"/>
      <c r="BL21" s="621"/>
      <c r="BM21" s="621"/>
      <c r="BN21" s="622"/>
      <c r="BO21" s="673">
        <v>6</v>
      </c>
      <c r="BP21" s="673"/>
      <c r="BQ21" s="673"/>
      <c r="BR21" s="673"/>
      <c r="BS21" s="626" t="s">
        <v>111</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x14ac:dyDescent="0.15">
      <c r="B22" s="617" t="s">
        <v>260</v>
      </c>
      <c r="C22" s="618"/>
      <c r="D22" s="618"/>
      <c r="E22" s="618"/>
      <c r="F22" s="618"/>
      <c r="G22" s="618"/>
      <c r="H22" s="618"/>
      <c r="I22" s="618"/>
      <c r="J22" s="618"/>
      <c r="K22" s="618"/>
      <c r="L22" s="618"/>
      <c r="M22" s="618"/>
      <c r="N22" s="618"/>
      <c r="O22" s="618"/>
      <c r="P22" s="618"/>
      <c r="Q22" s="619"/>
      <c r="R22" s="620">
        <v>2291</v>
      </c>
      <c r="S22" s="621"/>
      <c r="T22" s="621"/>
      <c r="U22" s="621"/>
      <c r="V22" s="621"/>
      <c r="W22" s="621"/>
      <c r="X22" s="621"/>
      <c r="Y22" s="622"/>
      <c r="Z22" s="673">
        <v>0.1</v>
      </c>
      <c r="AA22" s="673"/>
      <c r="AB22" s="673"/>
      <c r="AC22" s="673"/>
      <c r="AD22" s="674" t="s">
        <v>111</v>
      </c>
      <c r="AE22" s="674"/>
      <c r="AF22" s="674"/>
      <c r="AG22" s="674"/>
      <c r="AH22" s="674"/>
      <c r="AI22" s="674"/>
      <c r="AJ22" s="674"/>
      <c r="AK22" s="674"/>
      <c r="AL22" s="643" t="s">
        <v>111</v>
      </c>
      <c r="AM22" s="675"/>
      <c r="AN22" s="675"/>
      <c r="AO22" s="676"/>
      <c r="AP22" s="714" t="s">
        <v>261</v>
      </c>
      <c r="AQ22" s="721"/>
      <c r="AR22" s="721"/>
      <c r="AS22" s="721"/>
      <c r="AT22" s="721"/>
      <c r="AU22" s="721"/>
      <c r="AV22" s="721"/>
      <c r="AW22" s="721"/>
      <c r="AX22" s="721"/>
      <c r="AY22" s="721"/>
      <c r="AZ22" s="721"/>
      <c r="BA22" s="721"/>
      <c r="BB22" s="721"/>
      <c r="BC22" s="721"/>
      <c r="BD22" s="721"/>
      <c r="BE22" s="721"/>
      <c r="BF22" s="716"/>
      <c r="BG22" s="620" t="s">
        <v>111</v>
      </c>
      <c r="BH22" s="621"/>
      <c r="BI22" s="621"/>
      <c r="BJ22" s="621"/>
      <c r="BK22" s="621"/>
      <c r="BL22" s="621"/>
      <c r="BM22" s="621"/>
      <c r="BN22" s="622"/>
      <c r="BO22" s="673" t="s">
        <v>111</v>
      </c>
      <c r="BP22" s="673"/>
      <c r="BQ22" s="673"/>
      <c r="BR22" s="673"/>
      <c r="BS22" s="626" t="s">
        <v>111</v>
      </c>
      <c r="BT22" s="621"/>
      <c r="BU22" s="621"/>
      <c r="BV22" s="621"/>
      <c r="BW22" s="621"/>
      <c r="BX22" s="621"/>
      <c r="BY22" s="621"/>
      <c r="BZ22" s="621"/>
      <c r="CA22" s="621"/>
      <c r="CB22" s="656"/>
      <c r="CD22" s="725" t="s">
        <v>262</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x14ac:dyDescent="0.15">
      <c r="B23" s="617" t="s">
        <v>263</v>
      </c>
      <c r="C23" s="618"/>
      <c r="D23" s="618"/>
      <c r="E23" s="618"/>
      <c r="F23" s="618"/>
      <c r="G23" s="618"/>
      <c r="H23" s="618"/>
      <c r="I23" s="618"/>
      <c r="J23" s="618"/>
      <c r="K23" s="618"/>
      <c r="L23" s="618"/>
      <c r="M23" s="618"/>
      <c r="N23" s="618"/>
      <c r="O23" s="618"/>
      <c r="P23" s="618"/>
      <c r="Q23" s="619"/>
      <c r="R23" s="620">
        <v>213060</v>
      </c>
      <c r="S23" s="621"/>
      <c r="T23" s="621"/>
      <c r="U23" s="621"/>
      <c r="V23" s="621"/>
      <c r="W23" s="621"/>
      <c r="X23" s="621"/>
      <c r="Y23" s="622"/>
      <c r="Z23" s="673">
        <v>6.4</v>
      </c>
      <c r="AA23" s="673"/>
      <c r="AB23" s="673"/>
      <c r="AC23" s="673"/>
      <c r="AD23" s="674" t="s">
        <v>111</v>
      </c>
      <c r="AE23" s="674"/>
      <c r="AF23" s="674"/>
      <c r="AG23" s="674"/>
      <c r="AH23" s="674"/>
      <c r="AI23" s="674"/>
      <c r="AJ23" s="674"/>
      <c r="AK23" s="674"/>
      <c r="AL23" s="643" t="s">
        <v>111</v>
      </c>
      <c r="AM23" s="675"/>
      <c r="AN23" s="675"/>
      <c r="AO23" s="676"/>
      <c r="AP23" s="714" t="s">
        <v>264</v>
      </c>
      <c r="AQ23" s="721"/>
      <c r="AR23" s="721"/>
      <c r="AS23" s="721"/>
      <c r="AT23" s="721"/>
      <c r="AU23" s="721"/>
      <c r="AV23" s="721"/>
      <c r="AW23" s="721"/>
      <c r="AX23" s="721"/>
      <c r="AY23" s="721"/>
      <c r="AZ23" s="721"/>
      <c r="BA23" s="721"/>
      <c r="BB23" s="721"/>
      <c r="BC23" s="721"/>
      <c r="BD23" s="721"/>
      <c r="BE23" s="721"/>
      <c r="BF23" s="716"/>
      <c r="BG23" s="620" t="s">
        <v>111</v>
      </c>
      <c r="BH23" s="621"/>
      <c r="BI23" s="621"/>
      <c r="BJ23" s="621"/>
      <c r="BK23" s="621"/>
      <c r="BL23" s="621"/>
      <c r="BM23" s="621"/>
      <c r="BN23" s="622"/>
      <c r="BO23" s="673" t="s">
        <v>111</v>
      </c>
      <c r="BP23" s="673"/>
      <c r="BQ23" s="673"/>
      <c r="BR23" s="673"/>
      <c r="BS23" s="626" t="s">
        <v>111</v>
      </c>
      <c r="BT23" s="621"/>
      <c r="BU23" s="621"/>
      <c r="BV23" s="621"/>
      <c r="BW23" s="621"/>
      <c r="BX23" s="621"/>
      <c r="BY23" s="621"/>
      <c r="BZ23" s="621"/>
      <c r="CA23" s="621"/>
      <c r="CB23" s="656"/>
      <c r="CD23" s="725" t="s">
        <v>203</v>
      </c>
      <c r="CE23" s="726"/>
      <c r="CF23" s="726"/>
      <c r="CG23" s="726"/>
      <c r="CH23" s="726"/>
      <c r="CI23" s="726"/>
      <c r="CJ23" s="726"/>
      <c r="CK23" s="726"/>
      <c r="CL23" s="726"/>
      <c r="CM23" s="726"/>
      <c r="CN23" s="726"/>
      <c r="CO23" s="726"/>
      <c r="CP23" s="726"/>
      <c r="CQ23" s="727"/>
      <c r="CR23" s="725" t="s">
        <v>265</v>
      </c>
      <c r="CS23" s="726"/>
      <c r="CT23" s="726"/>
      <c r="CU23" s="726"/>
      <c r="CV23" s="726"/>
      <c r="CW23" s="726"/>
      <c r="CX23" s="726"/>
      <c r="CY23" s="727"/>
      <c r="CZ23" s="725" t="s">
        <v>266</v>
      </c>
      <c r="DA23" s="726"/>
      <c r="DB23" s="726"/>
      <c r="DC23" s="727"/>
      <c r="DD23" s="725" t="s">
        <v>267</v>
      </c>
      <c r="DE23" s="726"/>
      <c r="DF23" s="726"/>
      <c r="DG23" s="726"/>
      <c r="DH23" s="726"/>
      <c r="DI23" s="726"/>
      <c r="DJ23" s="726"/>
      <c r="DK23" s="727"/>
      <c r="DL23" s="728" t="s">
        <v>268</v>
      </c>
      <c r="DM23" s="729"/>
      <c r="DN23" s="729"/>
      <c r="DO23" s="729"/>
      <c r="DP23" s="729"/>
      <c r="DQ23" s="729"/>
      <c r="DR23" s="729"/>
      <c r="DS23" s="729"/>
      <c r="DT23" s="729"/>
      <c r="DU23" s="729"/>
      <c r="DV23" s="730"/>
      <c r="DW23" s="725" t="s">
        <v>269</v>
      </c>
      <c r="DX23" s="726"/>
      <c r="DY23" s="726"/>
      <c r="DZ23" s="726"/>
      <c r="EA23" s="726"/>
      <c r="EB23" s="726"/>
      <c r="EC23" s="727"/>
    </row>
    <row r="24" spans="2:133" ht="11.25" customHeight="1" x14ac:dyDescent="0.15">
      <c r="B24" s="617" t="s">
        <v>270</v>
      </c>
      <c r="C24" s="618"/>
      <c r="D24" s="618"/>
      <c r="E24" s="618"/>
      <c r="F24" s="618"/>
      <c r="G24" s="618"/>
      <c r="H24" s="618"/>
      <c r="I24" s="618"/>
      <c r="J24" s="618"/>
      <c r="K24" s="618"/>
      <c r="L24" s="618"/>
      <c r="M24" s="618"/>
      <c r="N24" s="618"/>
      <c r="O24" s="618"/>
      <c r="P24" s="618"/>
      <c r="Q24" s="619"/>
      <c r="R24" s="620">
        <v>9567</v>
      </c>
      <c r="S24" s="621"/>
      <c r="T24" s="621"/>
      <c r="U24" s="621"/>
      <c r="V24" s="621"/>
      <c r="W24" s="621"/>
      <c r="X24" s="621"/>
      <c r="Y24" s="622"/>
      <c r="Z24" s="673">
        <v>0.3</v>
      </c>
      <c r="AA24" s="673"/>
      <c r="AB24" s="673"/>
      <c r="AC24" s="673"/>
      <c r="AD24" s="674" t="s">
        <v>111</v>
      </c>
      <c r="AE24" s="674"/>
      <c r="AF24" s="674"/>
      <c r="AG24" s="674"/>
      <c r="AH24" s="674"/>
      <c r="AI24" s="674"/>
      <c r="AJ24" s="674"/>
      <c r="AK24" s="674"/>
      <c r="AL24" s="643" t="s">
        <v>111</v>
      </c>
      <c r="AM24" s="675"/>
      <c r="AN24" s="675"/>
      <c r="AO24" s="676"/>
      <c r="AP24" s="714" t="s">
        <v>271</v>
      </c>
      <c r="AQ24" s="721"/>
      <c r="AR24" s="721"/>
      <c r="AS24" s="721"/>
      <c r="AT24" s="721"/>
      <c r="AU24" s="721"/>
      <c r="AV24" s="721"/>
      <c r="AW24" s="721"/>
      <c r="AX24" s="721"/>
      <c r="AY24" s="721"/>
      <c r="AZ24" s="721"/>
      <c r="BA24" s="721"/>
      <c r="BB24" s="721"/>
      <c r="BC24" s="721"/>
      <c r="BD24" s="721"/>
      <c r="BE24" s="721"/>
      <c r="BF24" s="716"/>
      <c r="BG24" s="620" t="s">
        <v>111</v>
      </c>
      <c r="BH24" s="621"/>
      <c r="BI24" s="621"/>
      <c r="BJ24" s="621"/>
      <c r="BK24" s="621"/>
      <c r="BL24" s="621"/>
      <c r="BM24" s="621"/>
      <c r="BN24" s="622"/>
      <c r="BO24" s="673" t="s">
        <v>111</v>
      </c>
      <c r="BP24" s="673"/>
      <c r="BQ24" s="673"/>
      <c r="BR24" s="673"/>
      <c r="BS24" s="626" t="s">
        <v>111</v>
      </c>
      <c r="BT24" s="621"/>
      <c r="BU24" s="621"/>
      <c r="BV24" s="621"/>
      <c r="BW24" s="621"/>
      <c r="BX24" s="621"/>
      <c r="BY24" s="621"/>
      <c r="BZ24" s="621"/>
      <c r="CA24" s="621"/>
      <c r="CB24" s="656"/>
      <c r="CD24" s="677" t="s">
        <v>272</v>
      </c>
      <c r="CE24" s="678"/>
      <c r="CF24" s="678"/>
      <c r="CG24" s="678"/>
      <c r="CH24" s="678"/>
      <c r="CI24" s="678"/>
      <c r="CJ24" s="678"/>
      <c r="CK24" s="678"/>
      <c r="CL24" s="678"/>
      <c r="CM24" s="678"/>
      <c r="CN24" s="678"/>
      <c r="CO24" s="678"/>
      <c r="CP24" s="678"/>
      <c r="CQ24" s="679"/>
      <c r="CR24" s="670">
        <v>840356</v>
      </c>
      <c r="CS24" s="671"/>
      <c r="CT24" s="671"/>
      <c r="CU24" s="671"/>
      <c r="CV24" s="671"/>
      <c r="CW24" s="671"/>
      <c r="CX24" s="671"/>
      <c r="CY24" s="718"/>
      <c r="CZ24" s="722">
        <v>27.3</v>
      </c>
      <c r="DA24" s="723"/>
      <c r="DB24" s="723"/>
      <c r="DC24" s="724"/>
      <c r="DD24" s="717">
        <v>762415</v>
      </c>
      <c r="DE24" s="671"/>
      <c r="DF24" s="671"/>
      <c r="DG24" s="671"/>
      <c r="DH24" s="671"/>
      <c r="DI24" s="671"/>
      <c r="DJ24" s="671"/>
      <c r="DK24" s="718"/>
      <c r="DL24" s="717">
        <v>752818</v>
      </c>
      <c r="DM24" s="671"/>
      <c r="DN24" s="671"/>
      <c r="DO24" s="671"/>
      <c r="DP24" s="671"/>
      <c r="DQ24" s="671"/>
      <c r="DR24" s="671"/>
      <c r="DS24" s="671"/>
      <c r="DT24" s="671"/>
      <c r="DU24" s="671"/>
      <c r="DV24" s="718"/>
      <c r="DW24" s="719">
        <v>52</v>
      </c>
      <c r="DX24" s="688"/>
      <c r="DY24" s="688"/>
      <c r="DZ24" s="688"/>
      <c r="EA24" s="688"/>
      <c r="EB24" s="688"/>
      <c r="EC24" s="720"/>
    </row>
    <row r="25" spans="2:133" ht="11.25" customHeight="1" x14ac:dyDescent="0.15">
      <c r="B25" s="617" t="s">
        <v>273</v>
      </c>
      <c r="C25" s="618"/>
      <c r="D25" s="618"/>
      <c r="E25" s="618"/>
      <c r="F25" s="618"/>
      <c r="G25" s="618"/>
      <c r="H25" s="618"/>
      <c r="I25" s="618"/>
      <c r="J25" s="618"/>
      <c r="K25" s="618"/>
      <c r="L25" s="618"/>
      <c r="M25" s="618"/>
      <c r="N25" s="618"/>
      <c r="O25" s="618"/>
      <c r="P25" s="618"/>
      <c r="Q25" s="619"/>
      <c r="R25" s="620">
        <v>241820</v>
      </c>
      <c r="S25" s="621"/>
      <c r="T25" s="621"/>
      <c r="U25" s="621"/>
      <c r="V25" s="621"/>
      <c r="W25" s="621"/>
      <c r="X25" s="621"/>
      <c r="Y25" s="622"/>
      <c r="Z25" s="673">
        <v>7.2</v>
      </c>
      <c r="AA25" s="673"/>
      <c r="AB25" s="673"/>
      <c r="AC25" s="673"/>
      <c r="AD25" s="674" t="s">
        <v>111</v>
      </c>
      <c r="AE25" s="674"/>
      <c r="AF25" s="674"/>
      <c r="AG25" s="674"/>
      <c r="AH25" s="674"/>
      <c r="AI25" s="674"/>
      <c r="AJ25" s="674"/>
      <c r="AK25" s="674"/>
      <c r="AL25" s="643" t="s">
        <v>111</v>
      </c>
      <c r="AM25" s="675"/>
      <c r="AN25" s="675"/>
      <c r="AO25" s="676"/>
      <c r="AP25" s="714" t="s">
        <v>274</v>
      </c>
      <c r="AQ25" s="721"/>
      <c r="AR25" s="721"/>
      <c r="AS25" s="721"/>
      <c r="AT25" s="721"/>
      <c r="AU25" s="721"/>
      <c r="AV25" s="721"/>
      <c r="AW25" s="721"/>
      <c r="AX25" s="721"/>
      <c r="AY25" s="721"/>
      <c r="AZ25" s="721"/>
      <c r="BA25" s="721"/>
      <c r="BB25" s="721"/>
      <c r="BC25" s="721"/>
      <c r="BD25" s="721"/>
      <c r="BE25" s="721"/>
      <c r="BF25" s="716"/>
      <c r="BG25" s="620" t="s">
        <v>111</v>
      </c>
      <c r="BH25" s="621"/>
      <c r="BI25" s="621"/>
      <c r="BJ25" s="621"/>
      <c r="BK25" s="621"/>
      <c r="BL25" s="621"/>
      <c r="BM25" s="621"/>
      <c r="BN25" s="622"/>
      <c r="BO25" s="673" t="s">
        <v>111</v>
      </c>
      <c r="BP25" s="673"/>
      <c r="BQ25" s="673"/>
      <c r="BR25" s="673"/>
      <c r="BS25" s="626" t="s">
        <v>111</v>
      </c>
      <c r="BT25" s="621"/>
      <c r="BU25" s="621"/>
      <c r="BV25" s="621"/>
      <c r="BW25" s="621"/>
      <c r="BX25" s="621"/>
      <c r="BY25" s="621"/>
      <c r="BZ25" s="621"/>
      <c r="CA25" s="621"/>
      <c r="CB25" s="656"/>
      <c r="CD25" s="657" t="s">
        <v>275</v>
      </c>
      <c r="CE25" s="654"/>
      <c r="CF25" s="654"/>
      <c r="CG25" s="654"/>
      <c r="CH25" s="654"/>
      <c r="CI25" s="654"/>
      <c r="CJ25" s="654"/>
      <c r="CK25" s="654"/>
      <c r="CL25" s="654"/>
      <c r="CM25" s="654"/>
      <c r="CN25" s="654"/>
      <c r="CO25" s="654"/>
      <c r="CP25" s="654"/>
      <c r="CQ25" s="655"/>
      <c r="CR25" s="620">
        <v>459840</v>
      </c>
      <c r="CS25" s="639"/>
      <c r="CT25" s="639"/>
      <c r="CU25" s="639"/>
      <c r="CV25" s="639"/>
      <c r="CW25" s="639"/>
      <c r="CX25" s="639"/>
      <c r="CY25" s="640"/>
      <c r="CZ25" s="623">
        <v>15</v>
      </c>
      <c r="DA25" s="641"/>
      <c r="DB25" s="641"/>
      <c r="DC25" s="642"/>
      <c r="DD25" s="626">
        <v>452218</v>
      </c>
      <c r="DE25" s="639"/>
      <c r="DF25" s="639"/>
      <c r="DG25" s="639"/>
      <c r="DH25" s="639"/>
      <c r="DI25" s="639"/>
      <c r="DJ25" s="639"/>
      <c r="DK25" s="640"/>
      <c r="DL25" s="626">
        <v>452101</v>
      </c>
      <c r="DM25" s="639"/>
      <c r="DN25" s="639"/>
      <c r="DO25" s="639"/>
      <c r="DP25" s="639"/>
      <c r="DQ25" s="639"/>
      <c r="DR25" s="639"/>
      <c r="DS25" s="639"/>
      <c r="DT25" s="639"/>
      <c r="DU25" s="639"/>
      <c r="DV25" s="640"/>
      <c r="DW25" s="643">
        <v>31.2</v>
      </c>
      <c r="DX25" s="644"/>
      <c r="DY25" s="644"/>
      <c r="DZ25" s="644"/>
      <c r="EA25" s="644"/>
      <c r="EB25" s="644"/>
      <c r="EC25" s="645"/>
    </row>
    <row r="26" spans="2:133" ht="11.25" customHeight="1" x14ac:dyDescent="0.15">
      <c r="B26" s="711" t="s">
        <v>276</v>
      </c>
      <c r="C26" s="712"/>
      <c r="D26" s="712"/>
      <c r="E26" s="712"/>
      <c r="F26" s="712"/>
      <c r="G26" s="712"/>
      <c r="H26" s="712"/>
      <c r="I26" s="712"/>
      <c r="J26" s="712"/>
      <c r="K26" s="712"/>
      <c r="L26" s="712"/>
      <c r="M26" s="712"/>
      <c r="N26" s="712"/>
      <c r="O26" s="712"/>
      <c r="P26" s="712"/>
      <c r="Q26" s="713"/>
      <c r="R26" s="620" t="s">
        <v>111</v>
      </c>
      <c r="S26" s="621"/>
      <c r="T26" s="621"/>
      <c r="U26" s="621"/>
      <c r="V26" s="621"/>
      <c r="W26" s="621"/>
      <c r="X26" s="621"/>
      <c r="Y26" s="622"/>
      <c r="Z26" s="673" t="s">
        <v>111</v>
      </c>
      <c r="AA26" s="673"/>
      <c r="AB26" s="673"/>
      <c r="AC26" s="673"/>
      <c r="AD26" s="674" t="s">
        <v>111</v>
      </c>
      <c r="AE26" s="674"/>
      <c r="AF26" s="674"/>
      <c r="AG26" s="674"/>
      <c r="AH26" s="674"/>
      <c r="AI26" s="674"/>
      <c r="AJ26" s="674"/>
      <c r="AK26" s="674"/>
      <c r="AL26" s="643" t="s">
        <v>111</v>
      </c>
      <c r="AM26" s="675"/>
      <c r="AN26" s="675"/>
      <c r="AO26" s="676"/>
      <c r="AP26" s="714" t="s">
        <v>277</v>
      </c>
      <c r="AQ26" s="715"/>
      <c r="AR26" s="715"/>
      <c r="AS26" s="715"/>
      <c r="AT26" s="715"/>
      <c r="AU26" s="715"/>
      <c r="AV26" s="715"/>
      <c r="AW26" s="715"/>
      <c r="AX26" s="715"/>
      <c r="AY26" s="715"/>
      <c r="AZ26" s="715"/>
      <c r="BA26" s="715"/>
      <c r="BB26" s="715"/>
      <c r="BC26" s="715"/>
      <c r="BD26" s="715"/>
      <c r="BE26" s="715"/>
      <c r="BF26" s="716"/>
      <c r="BG26" s="620" t="s">
        <v>111</v>
      </c>
      <c r="BH26" s="621"/>
      <c r="BI26" s="621"/>
      <c r="BJ26" s="621"/>
      <c r="BK26" s="621"/>
      <c r="BL26" s="621"/>
      <c r="BM26" s="621"/>
      <c r="BN26" s="622"/>
      <c r="BO26" s="673" t="s">
        <v>111</v>
      </c>
      <c r="BP26" s="673"/>
      <c r="BQ26" s="673"/>
      <c r="BR26" s="673"/>
      <c r="BS26" s="626" t="s">
        <v>111</v>
      </c>
      <c r="BT26" s="621"/>
      <c r="BU26" s="621"/>
      <c r="BV26" s="621"/>
      <c r="BW26" s="621"/>
      <c r="BX26" s="621"/>
      <c r="BY26" s="621"/>
      <c r="BZ26" s="621"/>
      <c r="CA26" s="621"/>
      <c r="CB26" s="656"/>
      <c r="CD26" s="657" t="s">
        <v>278</v>
      </c>
      <c r="CE26" s="654"/>
      <c r="CF26" s="654"/>
      <c r="CG26" s="654"/>
      <c r="CH26" s="654"/>
      <c r="CI26" s="654"/>
      <c r="CJ26" s="654"/>
      <c r="CK26" s="654"/>
      <c r="CL26" s="654"/>
      <c r="CM26" s="654"/>
      <c r="CN26" s="654"/>
      <c r="CO26" s="654"/>
      <c r="CP26" s="654"/>
      <c r="CQ26" s="655"/>
      <c r="CR26" s="620">
        <v>283988</v>
      </c>
      <c r="CS26" s="621"/>
      <c r="CT26" s="621"/>
      <c r="CU26" s="621"/>
      <c r="CV26" s="621"/>
      <c r="CW26" s="621"/>
      <c r="CX26" s="621"/>
      <c r="CY26" s="622"/>
      <c r="CZ26" s="623">
        <v>9.1999999999999993</v>
      </c>
      <c r="DA26" s="641"/>
      <c r="DB26" s="641"/>
      <c r="DC26" s="642"/>
      <c r="DD26" s="626">
        <v>277337</v>
      </c>
      <c r="DE26" s="621"/>
      <c r="DF26" s="621"/>
      <c r="DG26" s="621"/>
      <c r="DH26" s="621"/>
      <c r="DI26" s="621"/>
      <c r="DJ26" s="621"/>
      <c r="DK26" s="622"/>
      <c r="DL26" s="626" t="s">
        <v>209</v>
      </c>
      <c r="DM26" s="621"/>
      <c r="DN26" s="621"/>
      <c r="DO26" s="621"/>
      <c r="DP26" s="621"/>
      <c r="DQ26" s="621"/>
      <c r="DR26" s="621"/>
      <c r="DS26" s="621"/>
      <c r="DT26" s="621"/>
      <c r="DU26" s="621"/>
      <c r="DV26" s="622"/>
      <c r="DW26" s="643" t="s">
        <v>209</v>
      </c>
      <c r="DX26" s="644"/>
      <c r="DY26" s="644"/>
      <c r="DZ26" s="644"/>
      <c r="EA26" s="644"/>
      <c r="EB26" s="644"/>
      <c r="EC26" s="645"/>
    </row>
    <row r="27" spans="2:133" ht="11.25" customHeight="1" x14ac:dyDescent="0.15">
      <c r="B27" s="617" t="s">
        <v>279</v>
      </c>
      <c r="C27" s="618"/>
      <c r="D27" s="618"/>
      <c r="E27" s="618"/>
      <c r="F27" s="618"/>
      <c r="G27" s="618"/>
      <c r="H27" s="618"/>
      <c r="I27" s="618"/>
      <c r="J27" s="618"/>
      <c r="K27" s="618"/>
      <c r="L27" s="618"/>
      <c r="M27" s="618"/>
      <c r="N27" s="618"/>
      <c r="O27" s="618"/>
      <c r="P27" s="618"/>
      <c r="Q27" s="619"/>
      <c r="R27" s="620">
        <v>139573</v>
      </c>
      <c r="S27" s="621"/>
      <c r="T27" s="621"/>
      <c r="U27" s="621"/>
      <c r="V27" s="621"/>
      <c r="W27" s="621"/>
      <c r="X27" s="621"/>
      <c r="Y27" s="622"/>
      <c r="Z27" s="673">
        <v>4.2</v>
      </c>
      <c r="AA27" s="673"/>
      <c r="AB27" s="673"/>
      <c r="AC27" s="673"/>
      <c r="AD27" s="674" t="s">
        <v>111</v>
      </c>
      <c r="AE27" s="674"/>
      <c r="AF27" s="674"/>
      <c r="AG27" s="674"/>
      <c r="AH27" s="674"/>
      <c r="AI27" s="674"/>
      <c r="AJ27" s="674"/>
      <c r="AK27" s="674"/>
      <c r="AL27" s="643" t="s">
        <v>111</v>
      </c>
      <c r="AM27" s="675"/>
      <c r="AN27" s="675"/>
      <c r="AO27" s="676"/>
      <c r="AP27" s="617" t="s">
        <v>280</v>
      </c>
      <c r="AQ27" s="618"/>
      <c r="AR27" s="618"/>
      <c r="AS27" s="618"/>
      <c r="AT27" s="618"/>
      <c r="AU27" s="618"/>
      <c r="AV27" s="618"/>
      <c r="AW27" s="618"/>
      <c r="AX27" s="618"/>
      <c r="AY27" s="618"/>
      <c r="AZ27" s="618"/>
      <c r="BA27" s="618"/>
      <c r="BB27" s="618"/>
      <c r="BC27" s="618"/>
      <c r="BD27" s="618"/>
      <c r="BE27" s="618"/>
      <c r="BF27" s="619"/>
      <c r="BG27" s="620">
        <v>175900</v>
      </c>
      <c r="BH27" s="621"/>
      <c r="BI27" s="621"/>
      <c r="BJ27" s="621"/>
      <c r="BK27" s="621"/>
      <c r="BL27" s="621"/>
      <c r="BM27" s="621"/>
      <c r="BN27" s="622"/>
      <c r="BO27" s="673">
        <v>100</v>
      </c>
      <c r="BP27" s="673"/>
      <c r="BQ27" s="673"/>
      <c r="BR27" s="673"/>
      <c r="BS27" s="626" t="s">
        <v>111</v>
      </c>
      <c r="BT27" s="621"/>
      <c r="BU27" s="621"/>
      <c r="BV27" s="621"/>
      <c r="BW27" s="621"/>
      <c r="BX27" s="621"/>
      <c r="BY27" s="621"/>
      <c r="BZ27" s="621"/>
      <c r="CA27" s="621"/>
      <c r="CB27" s="656"/>
      <c r="CD27" s="657" t="s">
        <v>281</v>
      </c>
      <c r="CE27" s="654"/>
      <c r="CF27" s="654"/>
      <c r="CG27" s="654"/>
      <c r="CH27" s="654"/>
      <c r="CI27" s="654"/>
      <c r="CJ27" s="654"/>
      <c r="CK27" s="654"/>
      <c r="CL27" s="654"/>
      <c r="CM27" s="654"/>
      <c r="CN27" s="654"/>
      <c r="CO27" s="654"/>
      <c r="CP27" s="654"/>
      <c r="CQ27" s="655"/>
      <c r="CR27" s="620">
        <v>111393</v>
      </c>
      <c r="CS27" s="639"/>
      <c r="CT27" s="639"/>
      <c r="CU27" s="639"/>
      <c r="CV27" s="639"/>
      <c r="CW27" s="639"/>
      <c r="CX27" s="639"/>
      <c r="CY27" s="640"/>
      <c r="CZ27" s="623">
        <v>3.6</v>
      </c>
      <c r="DA27" s="641"/>
      <c r="DB27" s="641"/>
      <c r="DC27" s="642"/>
      <c r="DD27" s="626">
        <v>43070</v>
      </c>
      <c r="DE27" s="639"/>
      <c r="DF27" s="639"/>
      <c r="DG27" s="639"/>
      <c r="DH27" s="639"/>
      <c r="DI27" s="639"/>
      <c r="DJ27" s="639"/>
      <c r="DK27" s="640"/>
      <c r="DL27" s="626">
        <v>33590</v>
      </c>
      <c r="DM27" s="639"/>
      <c r="DN27" s="639"/>
      <c r="DO27" s="639"/>
      <c r="DP27" s="639"/>
      <c r="DQ27" s="639"/>
      <c r="DR27" s="639"/>
      <c r="DS27" s="639"/>
      <c r="DT27" s="639"/>
      <c r="DU27" s="639"/>
      <c r="DV27" s="640"/>
      <c r="DW27" s="643">
        <v>2.2999999999999998</v>
      </c>
      <c r="DX27" s="644"/>
      <c r="DY27" s="644"/>
      <c r="DZ27" s="644"/>
      <c r="EA27" s="644"/>
      <c r="EB27" s="644"/>
      <c r="EC27" s="645"/>
    </row>
    <row r="28" spans="2:133" ht="11.25" customHeight="1" x14ac:dyDescent="0.15">
      <c r="B28" s="617" t="s">
        <v>282</v>
      </c>
      <c r="C28" s="618"/>
      <c r="D28" s="618"/>
      <c r="E28" s="618"/>
      <c r="F28" s="618"/>
      <c r="G28" s="618"/>
      <c r="H28" s="618"/>
      <c r="I28" s="618"/>
      <c r="J28" s="618"/>
      <c r="K28" s="618"/>
      <c r="L28" s="618"/>
      <c r="M28" s="618"/>
      <c r="N28" s="618"/>
      <c r="O28" s="618"/>
      <c r="P28" s="618"/>
      <c r="Q28" s="619"/>
      <c r="R28" s="620">
        <v>3220</v>
      </c>
      <c r="S28" s="621"/>
      <c r="T28" s="621"/>
      <c r="U28" s="621"/>
      <c r="V28" s="621"/>
      <c r="W28" s="621"/>
      <c r="X28" s="621"/>
      <c r="Y28" s="622"/>
      <c r="Z28" s="673">
        <v>0.1</v>
      </c>
      <c r="AA28" s="673"/>
      <c r="AB28" s="673"/>
      <c r="AC28" s="673"/>
      <c r="AD28" s="674">
        <v>75</v>
      </c>
      <c r="AE28" s="674"/>
      <c r="AF28" s="674"/>
      <c r="AG28" s="674"/>
      <c r="AH28" s="674"/>
      <c r="AI28" s="674"/>
      <c r="AJ28" s="674"/>
      <c r="AK28" s="674"/>
      <c r="AL28" s="643">
        <v>0</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283</v>
      </c>
      <c r="CE28" s="654"/>
      <c r="CF28" s="654"/>
      <c r="CG28" s="654"/>
      <c r="CH28" s="654"/>
      <c r="CI28" s="654"/>
      <c r="CJ28" s="654"/>
      <c r="CK28" s="654"/>
      <c r="CL28" s="654"/>
      <c r="CM28" s="654"/>
      <c r="CN28" s="654"/>
      <c r="CO28" s="654"/>
      <c r="CP28" s="654"/>
      <c r="CQ28" s="655"/>
      <c r="CR28" s="620">
        <v>269123</v>
      </c>
      <c r="CS28" s="621"/>
      <c r="CT28" s="621"/>
      <c r="CU28" s="621"/>
      <c r="CV28" s="621"/>
      <c r="CW28" s="621"/>
      <c r="CX28" s="621"/>
      <c r="CY28" s="622"/>
      <c r="CZ28" s="623">
        <v>8.6999999999999993</v>
      </c>
      <c r="DA28" s="641"/>
      <c r="DB28" s="641"/>
      <c r="DC28" s="642"/>
      <c r="DD28" s="626">
        <v>267127</v>
      </c>
      <c r="DE28" s="621"/>
      <c r="DF28" s="621"/>
      <c r="DG28" s="621"/>
      <c r="DH28" s="621"/>
      <c r="DI28" s="621"/>
      <c r="DJ28" s="621"/>
      <c r="DK28" s="622"/>
      <c r="DL28" s="626">
        <v>267127</v>
      </c>
      <c r="DM28" s="621"/>
      <c r="DN28" s="621"/>
      <c r="DO28" s="621"/>
      <c r="DP28" s="621"/>
      <c r="DQ28" s="621"/>
      <c r="DR28" s="621"/>
      <c r="DS28" s="621"/>
      <c r="DT28" s="621"/>
      <c r="DU28" s="621"/>
      <c r="DV28" s="622"/>
      <c r="DW28" s="643">
        <v>18.5</v>
      </c>
      <c r="DX28" s="644"/>
      <c r="DY28" s="644"/>
      <c r="DZ28" s="644"/>
      <c r="EA28" s="644"/>
      <c r="EB28" s="644"/>
      <c r="EC28" s="645"/>
    </row>
    <row r="29" spans="2:133" ht="11.25" customHeight="1" x14ac:dyDescent="0.15">
      <c r="B29" s="617" t="s">
        <v>284</v>
      </c>
      <c r="C29" s="618"/>
      <c r="D29" s="618"/>
      <c r="E29" s="618"/>
      <c r="F29" s="618"/>
      <c r="G29" s="618"/>
      <c r="H29" s="618"/>
      <c r="I29" s="618"/>
      <c r="J29" s="618"/>
      <c r="K29" s="618"/>
      <c r="L29" s="618"/>
      <c r="M29" s="618"/>
      <c r="N29" s="618"/>
      <c r="O29" s="618"/>
      <c r="P29" s="618"/>
      <c r="Q29" s="619"/>
      <c r="R29" s="620">
        <v>4808</v>
      </c>
      <c r="S29" s="621"/>
      <c r="T29" s="621"/>
      <c r="U29" s="621"/>
      <c r="V29" s="621"/>
      <c r="W29" s="621"/>
      <c r="X29" s="621"/>
      <c r="Y29" s="622"/>
      <c r="Z29" s="673">
        <v>0.1</v>
      </c>
      <c r="AA29" s="673"/>
      <c r="AB29" s="673"/>
      <c r="AC29" s="673"/>
      <c r="AD29" s="674" t="s">
        <v>111</v>
      </c>
      <c r="AE29" s="674"/>
      <c r="AF29" s="674"/>
      <c r="AG29" s="674"/>
      <c r="AH29" s="674"/>
      <c r="AI29" s="674"/>
      <c r="AJ29" s="674"/>
      <c r="AK29" s="674"/>
      <c r="AL29" s="643" t="s">
        <v>111</v>
      </c>
      <c r="AM29" s="675"/>
      <c r="AN29" s="675"/>
      <c r="AO29" s="676"/>
      <c r="AP29" s="680" t="s">
        <v>203</v>
      </c>
      <c r="AQ29" s="681"/>
      <c r="AR29" s="681"/>
      <c r="AS29" s="681"/>
      <c r="AT29" s="681"/>
      <c r="AU29" s="681"/>
      <c r="AV29" s="681"/>
      <c r="AW29" s="681"/>
      <c r="AX29" s="681"/>
      <c r="AY29" s="681"/>
      <c r="AZ29" s="681"/>
      <c r="BA29" s="681"/>
      <c r="BB29" s="681"/>
      <c r="BC29" s="681"/>
      <c r="BD29" s="681"/>
      <c r="BE29" s="681"/>
      <c r="BF29" s="682"/>
      <c r="BG29" s="680" t="s">
        <v>285</v>
      </c>
      <c r="BH29" s="708"/>
      <c r="BI29" s="708"/>
      <c r="BJ29" s="708"/>
      <c r="BK29" s="708"/>
      <c r="BL29" s="708"/>
      <c r="BM29" s="708"/>
      <c r="BN29" s="708"/>
      <c r="BO29" s="708"/>
      <c r="BP29" s="708"/>
      <c r="BQ29" s="709"/>
      <c r="BR29" s="680" t="s">
        <v>286</v>
      </c>
      <c r="BS29" s="708"/>
      <c r="BT29" s="708"/>
      <c r="BU29" s="708"/>
      <c r="BV29" s="708"/>
      <c r="BW29" s="708"/>
      <c r="BX29" s="708"/>
      <c r="BY29" s="708"/>
      <c r="BZ29" s="708"/>
      <c r="CA29" s="708"/>
      <c r="CB29" s="709"/>
      <c r="CD29" s="690" t="s">
        <v>287</v>
      </c>
      <c r="CE29" s="691"/>
      <c r="CF29" s="657" t="s">
        <v>58</v>
      </c>
      <c r="CG29" s="654"/>
      <c r="CH29" s="654"/>
      <c r="CI29" s="654"/>
      <c r="CJ29" s="654"/>
      <c r="CK29" s="654"/>
      <c r="CL29" s="654"/>
      <c r="CM29" s="654"/>
      <c r="CN29" s="654"/>
      <c r="CO29" s="654"/>
      <c r="CP29" s="654"/>
      <c r="CQ29" s="655"/>
      <c r="CR29" s="620">
        <v>268971</v>
      </c>
      <c r="CS29" s="639"/>
      <c r="CT29" s="639"/>
      <c r="CU29" s="639"/>
      <c r="CV29" s="639"/>
      <c r="CW29" s="639"/>
      <c r="CX29" s="639"/>
      <c r="CY29" s="640"/>
      <c r="CZ29" s="623">
        <v>8.6999999999999993</v>
      </c>
      <c r="DA29" s="641"/>
      <c r="DB29" s="641"/>
      <c r="DC29" s="642"/>
      <c r="DD29" s="626">
        <v>266975</v>
      </c>
      <c r="DE29" s="639"/>
      <c r="DF29" s="639"/>
      <c r="DG29" s="639"/>
      <c r="DH29" s="639"/>
      <c r="DI29" s="639"/>
      <c r="DJ29" s="639"/>
      <c r="DK29" s="640"/>
      <c r="DL29" s="626">
        <v>266975</v>
      </c>
      <c r="DM29" s="639"/>
      <c r="DN29" s="639"/>
      <c r="DO29" s="639"/>
      <c r="DP29" s="639"/>
      <c r="DQ29" s="639"/>
      <c r="DR29" s="639"/>
      <c r="DS29" s="639"/>
      <c r="DT29" s="639"/>
      <c r="DU29" s="639"/>
      <c r="DV29" s="640"/>
      <c r="DW29" s="643">
        <v>18.5</v>
      </c>
      <c r="DX29" s="644"/>
      <c r="DY29" s="644"/>
      <c r="DZ29" s="644"/>
      <c r="EA29" s="644"/>
      <c r="EB29" s="644"/>
      <c r="EC29" s="645"/>
    </row>
    <row r="30" spans="2:133" ht="11.25" customHeight="1" x14ac:dyDescent="0.15">
      <c r="B30" s="617" t="s">
        <v>288</v>
      </c>
      <c r="C30" s="618"/>
      <c r="D30" s="618"/>
      <c r="E30" s="618"/>
      <c r="F30" s="618"/>
      <c r="G30" s="618"/>
      <c r="H30" s="618"/>
      <c r="I30" s="618"/>
      <c r="J30" s="618"/>
      <c r="K30" s="618"/>
      <c r="L30" s="618"/>
      <c r="M30" s="618"/>
      <c r="N30" s="618"/>
      <c r="O30" s="618"/>
      <c r="P30" s="618"/>
      <c r="Q30" s="619"/>
      <c r="R30" s="620">
        <v>19116</v>
      </c>
      <c r="S30" s="621"/>
      <c r="T30" s="621"/>
      <c r="U30" s="621"/>
      <c r="V30" s="621"/>
      <c r="W30" s="621"/>
      <c r="X30" s="621"/>
      <c r="Y30" s="622"/>
      <c r="Z30" s="673">
        <v>0.6</v>
      </c>
      <c r="AA30" s="673"/>
      <c r="AB30" s="673"/>
      <c r="AC30" s="673"/>
      <c r="AD30" s="674" t="s">
        <v>111</v>
      </c>
      <c r="AE30" s="674"/>
      <c r="AF30" s="674"/>
      <c r="AG30" s="674"/>
      <c r="AH30" s="674"/>
      <c r="AI30" s="674"/>
      <c r="AJ30" s="674"/>
      <c r="AK30" s="674"/>
      <c r="AL30" s="643" t="s">
        <v>111</v>
      </c>
      <c r="AM30" s="675"/>
      <c r="AN30" s="675"/>
      <c r="AO30" s="676"/>
      <c r="AP30" s="696" t="s">
        <v>289</v>
      </c>
      <c r="AQ30" s="697"/>
      <c r="AR30" s="697"/>
      <c r="AS30" s="697"/>
      <c r="AT30" s="702" t="s">
        <v>290</v>
      </c>
      <c r="AU30" s="184"/>
      <c r="AV30" s="184"/>
      <c r="AW30" s="184"/>
      <c r="AX30" s="705" t="s">
        <v>169</v>
      </c>
      <c r="AY30" s="706"/>
      <c r="AZ30" s="706"/>
      <c r="BA30" s="706"/>
      <c r="BB30" s="706"/>
      <c r="BC30" s="706"/>
      <c r="BD30" s="706"/>
      <c r="BE30" s="706"/>
      <c r="BF30" s="707"/>
      <c r="BG30" s="686">
        <v>97.1</v>
      </c>
      <c r="BH30" s="687"/>
      <c r="BI30" s="687"/>
      <c r="BJ30" s="687"/>
      <c r="BK30" s="687"/>
      <c r="BL30" s="687"/>
      <c r="BM30" s="688">
        <v>89.5</v>
      </c>
      <c r="BN30" s="687"/>
      <c r="BO30" s="687"/>
      <c r="BP30" s="687"/>
      <c r="BQ30" s="689"/>
      <c r="BR30" s="686">
        <v>95.1</v>
      </c>
      <c r="BS30" s="687"/>
      <c r="BT30" s="687"/>
      <c r="BU30" s="687"/>
      <c r="BV30" s="687"/>
      <c r="BW30" s="687"/>
      <c r="BX30" s="688">
        <v>90.6</v>
      </c>
      <c r="BY30" s="687"/>
      <c r="BZ30" s="687"/>
      <c r="CA30" s="687"/>
      <c r="CB30" s="689"/>
      <c r="CD30" s="692"/>
      <c r="CE30" s="693"/>
      <c r="CF30" s="657" t="s">
        <v>291</v>
      </c>
      <c r="CG30" s="654"/>
      <c r="CH30" s="654"/>
      <c r="CI30" s="654"/>
      <c r="CJ30" s="654"/>
      <c r="CK30" s="654"/>
      <c r="CL30" s="654"/>
      <c r="CM30" s="654"/>
      <c r="CN30" s="654"/>
      <c r="CO30" s="654"/>
      <c r="CP30" s="654"/>
      <c r="CQ30" s="655"/>
      <c r="CR30" s="620">
        <v>249156</v>
      </c>
      <c r="CS30" s="621"/>
      <c r="CT30" s="621"/>
      <c r="CU30" s="621"/>
      <c r="CV30" s="621"/>
      <c r="CW30" s="621"/>
      <c r="CX30" s="621"/>
      <c r="CY30" s="622"/>
      <c r="CZ30" s="623">
        <v>8.1</v>
      </c>
      <c r="DA30" s="641"/>
      <c r="DB30" s="641"/>
      <c r="DC30" s="642"/>
      <c r="DD30" s="626">
        <v>247160</v>
      </c>
      <c r="DE30" s="621"/>
      <c r="DF30" s="621"/>
      <c r="DG30" s="621"/>
      <c r="DH30" s="621"/>
      <c r="DI30" s="621"/>
      <c r="DJ30" s="621"/>
      <c r="DK30" s="622"/>
      <c r="DL30" s="626">
        <v>247160</v>
      </c>
      <c r="DM30" s="621"/>
      <c r="DN30" s="621"/>
      <c r="DO30" s="621"/>
      <c r="DP30" s="621"/>
      <c r="DQ30" s="621"/>
      <c r="DR30" s="621"/>
      <c r="DS30" s="621"/>
      <c r="DT30" s="621"/>
      <c r="DU30" s="621"/>
      <c r="DV30" s="622"/>
      <c r="DW30" s="643">
        <v>17.100000000000001</v>
      </c>
      <c r="DX30" s="644"/>
      <c r="DY30" s="644"/>
      <c r="DZ30" s="644"/>
      <c r="EA30" s="644"/>
      <c r="EB30" s="644"/>
      <c r="EC30" s="645"/>
    </row>
    <row r="31" spans="2:133" ht="11.25" customHeight="1" x14ac:dyDescent="0.15">
      <c r="B31" s="617" t="s">
        <v>292</v>
      </c>
      <c r="C31" s="618"/>
      <c r="D31" s="618"/>
      <c r="E31" s="618"/>
      <c r="F31" s="618"/>
      <c r="G31" s="618"/>
      <c r="H31" s="618"/>
      <c r="I31" s="618"/>
      <c r="J31" s="618"/>
      <c r="K31" s="618"/>
      <c r="L31" s="618"/>
      <c r="M31" s="618"/>
      <c r="N31" s="618"/>
      <c r="O31" s="618"/>
      <c r="P31" s="618"/>
      <c r="Q31" s="619"/>
      <c r="R31" s="620">
        <v>373416</v>
      </c>
      <c r="S31" s="621"/>
      <c r="T31" s="621"/>
      <c r="U31" s="621"/>
      <c r="V31" s="621"/>
      <c r="W31" s="621"/>
      <c r="X31" s="621"/>
      <c r="Y31" s="622"/>
      <c r="Z31" s="673">
        <v>11.2</v>
      </c>
      <c r="AA31" s="673"/>
      <c r="AB31" s="673"/>
      <c r="AC31" s="673"/>
      <c r="AD31" s="674" t="s">
        <v>111</v>
      </c>
      <c r="AE31" s="674"/>
      <c r="AF31" s="674"/>
      <c r="AG31" s="674"/>
      <c r="AH31" s="674"/>
      <c r="AI31" s="674"/>
      <c r="AJ31" s="674"/>
      <c r="AK31" s="674"/>
      <c r="AL31" s="643" t="s">
        <v>111</v>
      </c>
      <c r="AM31" s="675"/>
      <c r="AN31" s="675"/>
      <c r="AO31" s="676"/>
      <c r="AP31" s="698"/>
      <c r="AQ31" s="699"/>
      <c r="AR31" s="699"/>
      <c r="AS31" s="699"/>
      <c r="AT31" s="703"/>
      <c r="AU31" s="183" t="s">
        <v>293</v>
      </c>
      <c r="AV31" s="183"/>
      <c r="AW31" s="183"/>
      <c r="AX31" s="617" t="s">
        <v>294</v>
      </c>
      <c r="AY31" s="618"/>
      <c r="AZ31" s="618"/>
      <c r="BA31" s="618"/>
      <c r="BB31" s="618"/>
      <c r="BC31" s="618"/>
      <c r="BD31" s="618"/>
      <c r="BE31" s="618"/>
      <c r="BF31" s="619"/>
      <c r="BG31" s="684">
        <v>94.1</v>
      </c>
      <c r="BH31" s="639"/>
      <c r="BI31" s="639"/>
      <c r="BJ31" s="639"/>
      <c r="BK31" s="639"/>
      <c r="BL31" s="639"/>
      <c r="BM31" s="675">
        <v>81.400000000000006</v>
      </c>
      <c r="BN31" s="685"/>
      <c r="BO31" s="685"/>
      <c r="BP31" s="685"/>
      <c r="BQ31" s="649"/>
      <c r="BR31" s="684">
        <v>87.2</v>
      </c>
      <c r="BS31" s="639"/>
      <c r="BT31" s="639"/>
      <c r="BU31" s="639"/>
      <c r="BV31" s="639"/>
      <c r="BW31" s="639"/>
      <c r="BX31" s="675">
        <v>83.9</v>
      </c>
      <c r="BY31" s="685"/>
      <c r="BZ31" s="685"/>
      <c r="CA31" s="685"/>
      <c r="CB31" s="649"/>
      <c r="CD31" s="692"/>
      <c r="CE31" s="693"/>
      <c r="CF31" s="657" t="s">
        <v>295</v>
      </c>
      <c r="CG31" s="654"/>
      <c r="CH31" s="654"/>
      <c r="CI31" s="654"/>
      <c r="CJ31" s="654"/>
      <c r="CK31" s="654"/>
      <c r="CL31" s="654"/>
      <c r="CM31" s="654"/>
      <c r="CN31" s="654"/>
      <c r="CO31" s="654"/>
      <c r="CP31" s="654"/>
      <c r="CQ31" s="655"/>
      <c r="CR31" s="620">
        <v>19815</v>
      </c>
      <c r="CS31" s="639"/>
      <c r="CT31" s="639"/>
      <c r="CU31" s="639"/>
      <c r="CV31" s="639"/>
      <c r="CW31" s="639"/>
      <c r="CX31" s="639"/>
      <c r="CY31" s="640"/>
      <c r="CZ31" s="623">
        <v>0.6</v>
      </c>
      <c r="DA31" s="641"/>
      <c r="DB31" s="641"/>
      <c r="DC31" s="642"/>
      <c r="DD31" s="626">
        <v>19815</v>
      </c>
      <c r="DE31" s="639"/>
      <c r="DF31" s="639"/>
      <c r="DG31" s="639"/>
      <c r="DH31" s="639"/>
      <c r="DI31" s="639"/>
      <c r="DJ31" s="639"/>
      <c r="DK31" s="640"/>
      <c r="DL31" s="626">
        <v>19815</v>
      </c>
      <c r="DM31" s="639"/>
      <c r="DN31" s="639"/>
      <c r="DO31" s="639"/>
      <c r="DP31" s="639"/>
      <c r="DQ31" s="639"/>
      <c r="DR31" s="639"/>
      <c r="DS31" s="639"/>
      <c r="DT31" s="639"/>
      <c r="DU31" s="639"/>
      <c r="DV31" s="640"/>
      <c r="DW31" s="643">
        <v>1.4</v>
      </c>
      <c r="DX31" s="644"/>
      <c r="DY31" s="644"/>
      <c r="DZ31" s="644"/>
      <c r="EA31" s="644"/>
      <c r="EB31" s="644"/>
      <c r="EC31" s="645"/>
    </row>
    <row r="32" spans="2:133" ht="11.25" customHeight="1" x14ac:dyDescent="0.15">
      <c r="B32" s="617" t="s">
        <v>296</v>
      </c>
      <c r="C32" s="618"/>
      <c r="D32" s="618"/>
      <c r="E32" s="618"/>
      <c r="F32" s="618"/>
      <c r="G32" s="618"/>
      <c r="H32" s="618"/>
      <c r="I32" s="618"/>
      <c r="J32" s="618"/>
      <c r="K32" s="618"/>
      <c r="L32" s="618"/>
      <c r="M32" s="618"/>
      <c r="N32" s="618"/>
      <c r="O32" s="618"/>
      <c r="P32" s="618"/>
      <c r="Q32" s="619"/>
      <c r="R32" s="620">
        <v>17417</v>
      </c>
      <c r="S32" s="621"/>
      <c r="T32" s="621"/>
      <c r="U32" s="621"/>
      <c r="V32" s="621"/>
      <c r="W32" s="621"/>
      <c r="X32" s="621"/>
      <c r="Y32" s="622"/>
      <c r="Z32" s="673">
        <v>0.5</v>
      </c>
      <c r="AA32" s="673"/>
      <c r="AB32" s="673"/>
      <c r="AC32" s="673"/>
      <c r="AD32" s="674">
        <v>386</v>
      </c>
      <c r="AE32" s="674"/>
      <c r="AF32" s="674"/>
      <c r="AG32" s="674"/>
      <c r="AH32" s="674"/>
      <c r="AI32" s="674"/>
      <c r="AJ32" s="674"/>
      <c r="AK32" s="674"/>
      <c r="AL32" s="643">
        <v>0</v>
      </c>
      <c r="AM32" s="675"/>
      <c r="AN32" s="675"/>
      <c r="AO32" s="676"/>
      <c r="AP32" s="700"/>
      <c r="AQ32" s="701"/>
      <c r="AR32" s="701"/>
      <c r="AS32" s="701"/>
      <c r="AT32" s="704"/>
      <c r="AU32" s="185"/>
      <c r="AV32" s="185"/>
      <c r="AW32" s="185"/>
      <c r="AX32" s="601" t="s">
        <v>297</v>
      </c>
      <c r="AY32" s="602"/>
      <c r="AZ32" s="602"/>
      <c r="BA32" s="602"/>
      <c r="BB32" s="602"/>
      <c r="BC32" s="602"/>
      <c r="BD32" s="602"/>
      <c r="BE32" s="602"/>
      <c r="BF32" s="603"/>
      <c r="BG32" s="683">
        <v>98.1</v>
      </c>
      <c r="BH32" s="605"/>
      <c r="BI32" s="605"/>
      <c r="BJ32" s="605"/>
      <c r="BK32" s="605"/>
      <c r="BL32" s="605"/>
      <c r="BM32" s="668">
        <v>92.7</v>
      </c>
      <c r="BN32" s="605"/>
      <c r="BO32" s="605"/>
      <c r="BP32" s="605"/>
      <c r="BQ32" s="662"/>
      <c r="BR32" s="683">
        <v>98.3</v>
      </c>
      <c r="BS32" s="605"/>
      <c r="BT32" s="605"/>
      <c r="BU32" s="605"/>
      <c r="BV32" s="605"/>
      <c r="BW32" s="605"/>
      <c r="BX32" s="668">
        <v>92.8</v>
      </c>
      <c r="BY32" s="605"/>
      <c r="BZ32" s="605"/>
      <c r="CA32" s="605"/>
      <c r="CB32" s="662"/>
      <c r="CD32" s="694"/>
      <c r="CE32" s="695"/>
      <c r="CF32" s="657" t="s">
        <v>298</v>
      </c>
      <c r="CG32" s="654"/>
      <c r="CH32" s="654"/>
      <c r="CI32" s="654"/>
      <c r="CJ32" s="654"/>
      <c r="CK32" s="654"/>
      <c r="CL32" s="654"/>
      <c r="CM32" s="654"/>
      <c r="CN32" s="654"/>
      <c r="CO32" s="654"/>
      <c r="CP32" s="654"/>
      <c r="CQ32" s="655"/>
      <c r="CR32" s="620">
        <v>152</v>
      </c>
      <c r="CS32" s="621"/>
      <c r="CT32" s="621"/>
      <c r="CU32" s="621"/>
      <c r="CV32" s="621"/>
      <c r="CW32" s="621"/>
      <c r="CX32" s="621"/>
      <c r="CY32" s="622"/>
      <c r="CZ32" s="623">
        <v>0</v>
      </c>
      <c r="DA32" s="641"/>
      <c r="DB32" s="641"/>
      <c r="DC32" s="642"/>
      <c r="DD32" s="626">
        <v>152</v>
      </c>
      <c r="DE32" s="621"/>
      <c r="DF32" s="621"/>
      <c r="DG32" s="621"/>
      <c r="DH32" s="621"/>
      <c r="DI32" s="621"/>
      <c r="DJ32" s="621"/>
      <c r="DK32" s="622"/>
      <c r="DL32" s="626">
        <v>152</v>
      </c>
      <c r="DM32" s="621"/>
      <c r="DN32" s="621"/>
      <c r="DO32" s="621"/>
      <c r="DP32" s="621"/>
      <c r="DQ32" s="621"/>
      <c r="DR32" s="621"/>
      <c r="DS32" s="621"/>
      <c r="DT32" s="621"/>
      <c r="DU32" s="621"/>
      <c r="DV32" s="622"/>
      <c r="DW32" s="643">
        <v>0</v>
      </c>
      <c r="DX32" s="644"/>
      <c r="DY32" s="644"/>
      <c r="DZ32" s="644"/>
      <c r="EA32" s="644"/>
      <c r="EB32" s="644"/>
      <c r="EC32" s="645"/>
    </row>
    <row r="33" spans="2:133" ht="11.25" customHeight="1" x14ac:dyDescent="0.15">
      <c r="B33" s="617" t="s">
        <v>299</v>
      </c>
      <c r="C33" s="618"/>
      <c r="D33" s="618"/>
      <c r="E33" s="618"/>
      <c r="F33" s="618"/>
      <c r="G33" s="618"/>
      <c r="H33" s="618"/>
      <c r="I33" s="618"/>
      <c r="J33" s="618"/>
      <c r="K33" s="618"/>
      <c r="L33" s="618"/>
      <c r="M33" s="618"/>
      <c r="N33" s="618"/>
      <c r="O33" s="618"/>
      <c r="P33" s="618"/>
      <c r="Q33" s="619"/>
      <c r="R33" s="620">
        <v>755300</v>
      </c>
      <c r="S33" s="621"/>
      <c r="T33" s="621"/>
      <c r="U33" s="621"/>
      <c r="V33" s="621"/>
      <c r="W33" s="621"/>
      <c r="X33" s="621"/>
      <c r="Y33" s="622"/>
      <c r="Z33" s="673">
        <v>22.6</v>
      </c>
      <c r="AA33" s="673"/>
      <c r="AB33" s="673"/>
      <c r="AC33" s="673"/>
      <c r="AD33" s="674" t="s">
        <v>111</v>
      </c>
      <c r="AE33" s="674"/>
      <c r="AF33" s="674"/>
      <c r="AG33" s="674"/>
      <c r="AH33" s="674"/>
      <c r="AI33" s="674"/>
      <c r="AJ33" s="674"/>
      <c r="AK33" s="674"/>
      <c r="AL33" s="643" t="s">
        <v>111</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300</v>
      </c>
      <c r="CE33" s="654"/>
      <c r="CF33" s="654"/>
      <c r="CG33" s="654"/>
      <c r="CH33" s="654"/>
      <c r="CI33" s="654"/>
      <c r="CJ33" s="654"/>
      <c r="CK33" s="654"/>
      <c r="CL33" s="654"/>
      <c r="CM33" s="654"/>
      <c r="CN33" s="654"/>
      <c r="CO33" s="654"/>
      <c r="CP33" s="654"/>
      <c r="CQ33" s="655"/>
      <c r="CR33" s="620">
        <v>1305798</v>
      </c>
      <c r="CS33" s="639"/>
      <c r="CT33" s="639"/>
      <c r="CU33" s="639"/>
      <c r="CV33" s="639"/>
      <c r="CW33" s="639"/>
      <c r="CX33" s="639"/>
      <c r="CY33" s="640"/>
      <c r="CZ33" s="623">
        <v>42.5</v>
      </c>
      <c r="DA33" s="641"/>
      <c r="DB33" s="641"/>
      <c r="DC33" s="642"/>
      <c r="DD33" s="626">
        <v>1011355</v>
      </c>
      <c r="DE33" s="639"/>
      <c r="DF33" s="639"/>
      <c r="DG33" s="639"/>
      <c r="DH33" s="639"/>
      <c r="DI33" s="639"/>
      <c r="DJ33" s="639"/>
      <c r="DK33" s="640"/>
      <c r="DL33" s="626">
        <v>546483</v>
      </c>
      <c r="DM33" s="639"/>
      <c r="DN33" s="639"/>
      <c r="DO33" s="639"/>
      <c r="DP33" s="639"/>
      <c r="DQ33" s="639"/>
      <c r="DR33" s="639"/>
      <c r="DS33" s="639"/>
      <c r="DT33" s="639"/>
      <c r="DU33" s="639"/>
      <c r="DV33" s="640"/>
      <c r="DW33" s="643">
        <v>37.799999999999997</v>
      </c>
      <c r="DX33" s="644"/>
      <c r="DY33" s="644"/>
      <c r="DZ33" s="644"/>
      <c r="EA33" s="644"/>
      <c r="EB33" s="644"/>
      <c r="EC33" s="645"/>
    </row>
    <row r="34" spans="2:133" ht="11.25" customHeight="1" x14ac:dyDescent="0.15">
      <c r="B34" s="617" t="s">
        <v>301</v>
      </c>
      <c r="C34" s="618"/>
      <c r="D34" s="618"/>
      <c r="E34" s="618"/>
      <c r="F34" s="618"/>
      <c r="G34" s="618"/>
      <c r="H34" s="618"/>
      <c r="I34" s="618"/>
      <c r="J34" s="618"/>
      <c r="K34" s="618"/>
      <c r="L34" s="618"/>
      <c r="M34" s="618"/>
      <c r="N34" s="618"/>
      <c r="O34" s="618"/>
      <c r="P34" s="618"/>
      <c r="Q34" s="619"/>
      <c r="R34" s="620" t="s">
        <v>111</v>
      </c>
      <c r="S34" s="621"/>
      <c r="T34" s="621"/>
      <c r="U34" s="621"/>
      <c r="V34" s="621"/>
      <c r="W34" s="621"/>
      <c r="X34" s="621"/>
      <c r="Y34" s="622"/>
      <c r="Z34" s="673" t="s">
        <v>111</v>
      </c>
      <c r="AA34" s="673"/>
      <c r="AB34" s="673"/>
      <c r="AC34" s="673"/>
      <c r="AD34" s="674" t="s">
        <v>111</v>
      </c>
      <c r="AE34" s="674"/>
      <c r="AF34" s="674"/>
      <c r="AG34" s="674"/>
      <c r="AH34" s="674"/>
      <c r="AI34" s="674"/>
      <c r="AJ34" s="674"/>
      <c r="AK34" s="674"/>
      <c r="AL34" s="643" t="s">
        <v>111</v>
      </c>
      <c r="AM34" s="675"/>
      <c r="AN34" s="675"/>
      <c r="AO34" s="676"/>
      <c r="AP34" s="188"/>
      <c r="AQ34" s="680" t="s">
        <v>302</v>
      </c>
      <c r="AR34" s="681"/>
      <c r="AS34" s="681"/>
      <c r="AT34" s="681"/>
      <c r="AU34" s="681"/>
      <c r="AV34" s="681"/>
      <c r="AW34" s="681"/>
      <c r="AX34" s="681"/>
      <c r="AY34" s="681"/>
      <c r="AZ34" s="681"/>
      <c r="BA34" s="681"/>
      <c r="BB34" s="681"/>
      <c r="BC34" s="681"/>
      <c r="BD34" s="681"/>
      <c r="BE34" s="681"/>
      <c r="BF34" s="682"/>
      <c r="BG34" s="680" t="s">
        <v>303</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304</v>
      </c>
      <c r="CE34" s="654"/>
      <c r="CF34" s="654"/>
      <c r="CG34" s="654"/>
      <c r="CH34" s="654"/>
      <c r="CI34" s="654"/>
      <c r="CJ34" s="654"/>
      <c r="CK34" s="654"/>
      <c r="CL34" s="654"/>
      <c r="CM34" s="654"/>
      <c r="CN34" s="654"/>
      <c r="CO34" s="654"/>
      <c r="CP34" s="654"/>
      <c r="CQ34" s="655"/>
      <c r="CR34" s="620">
        <v>459155</v>
      </c>
      <c r="CS34" s="621"/>
      <c r="CT34" s="621"/>
      <c r="CU34" s="621"/>
      <c r="CV34" s="621"/>
      <c r="CW34" s="621"/>
      <c r="CX34" s="621"/>
      <c r="CY34" s="622"/>
      <c r="CZ34" s="623">
        <v>14.9</v>
      </c>
      <c r="DA34" s="641"/>
      <c r="DB34" s="641"/>
      <c r="DC34" s="642"/>
      <c r="DD34" s="626">
        <v>339191</v>
      </c>
      <c r="DE34" s="621"/>
      <c r="DF34" s="621"/>
      <c r="DG34" s="621"/>
      <c r="DH34" s="621"/>
      <c r="DI34" s="621"/>
      <c r="DJ34" s="621"/>
      <c r="DK34" s="622"/>
      <c r="DL34" s="626">
        <v>200531</v>
      </c>
      <c r="DM34" s="621"/>
      <c r="DN34" s="621"/>
      <c r="DO34" s="621"/>
      <c r="DP34" s="621"/>
      <c r="DQ34" s="621"/>
      <c r="DR34" s="621"/>
      <c r="DS34" s="621"/>
      <c r="DT34" s="621"/>
      <c r="DU34" s="621"/>
      <c r="DV34" s="622"/>
      <c r="DW34" s="643">
        <v>13.9</v>
      </c>
      <c r="DX34" s="644"/>
      <c r="DY34" s="644"/>
      <c r="DZ34" s="644"/>
      <c r="EA34" s="644"/>
      <c r="EB34" s="644"/>
      <c r="EC34" s="645"/>
    </row>
    <row r="35" spans="2:133" ht="11.25" customHeight="1" x14ac:dyDescent="0.15">
      <c r="B35" s="617" t="s">
        <v>305</v>
      </c>
      <c r="C35" s="618"/>
      <c r="D35" s="618"/>
      <c r="E35" s="618"/>
      <c r="F35" s="618"/>
      <c r="G35" s="618"/>
      <c r="H35" s="618"/>
      <c r="I35" s="618"/>
      <c r="J35" s="618"/>
      <c r="K35" s="618"/>
      <c r="L35" s="618"/>
      <c r="M35" s="618"/>
      <c r="N35" s="618"/>
      <c r="O35" s="618"/>
      <c r="P35" s="618"/>
      <c r="Q35" s="619"/>
      <c r="R35" s="620">
        <v>51600</v>
      </c>
      <c r="S35" s="621"/>
      <c r="T35" s="621"/>
      <c r="U35" s="621"/>
      <c r="V35" s="621"/>
      <c r="W35" s="621"/>
      <c r="X35" s="621"/>
      <c r="Y35" s="622"/>
      <c r="Z35" s="673">
        <v>1.5</v>
      </c>
      <c r="AA35" s="673"/>
      <c r="AB35" s="673"/>
      <c r="AC35" s="673"/>
      <c r="AD35" s="674" t="s">
        <v>111</v>
      </c>
      <c r="AE35" s="674"/>
      <c r="AF35" s="674"/>
      <c r="AG35" s="674"/>
      <c r="AH35" s="674"/>
      <c r="AI35" s="674"/>
      <c r="AJ35" s="674"/>
      <c r="AK35" s="674"/>
      <c r="AL35" s="643" t="s">
        <v>111</v>
      </c>
      <c r="AM35" s="675"/>
      <c r="AN35" s="675"/>
      <c r="AO35" s="676"/>
      <c r="AP35" s="188"/>
      <c r="AQ35" s="677" t="s">
        <v>306</v>
      </c>
      <c r="AR35" s="678"/>
      <c r="AS35" s="678"/>
      <c r="AT35" s="678"/>
      <c r="AU35" s="678"/>
      <c r="AV35" s="678"/>
      <c r="AW35" s="678"/>
      <c r="AX35" s="678"/>
      <c r="AY35" s="679"/>
      <c r="AZ35" s="670">
        <v>342403</v>
      </c>
      <c r="BA35" s="671"/>
      <c r="BB35" s="671"/>
      <c r="BC35" s="671"/>
      <c r="BD35" s="671"/>
      <c r="BE35" s="671"/>
      <c r="BF35" s="672"/>
      <c r="BG35" s="677" t="s">
        <v>307</v>
      </c>
      <c r="BH35" s="678"/>
      <c r="BI35" s="678"/>
      <c r="BJ35" s="678"/>
      <c r="BK35" s="678"/>
      <c r="BL35" s="678"/>
      <c r="BM35" s="678"/>
      <c r="BN35" s="678"/>
      <c r="BO35" s="678"/>
      <c r="BP35" s="678"/>
      <c r="BQ35" s="678"/>
      <c r="BR35" s="678"/>
      <c r="BS35" s="678"/>
      <c r="BT35" s="678"/>
      <c r="BU35" s="679"/>
      <c r="BV35" s="670">
        <v>20697</v>
      </c>
      <c r="BW35" s="671"/>
      <c r="BX35" s="671"/>
      <c r="BY35" s="671"/>
      <c r="BZ35" s="671"/>
      <c r="CA35" s="671"/>
      <c r="CB35" s="672"/>
      <c r="CD35" s="657" t="s">
        <v>308</v>
      </c>
      <c r="CE35" s="654"/>
      <c r="CF35" s="654"/>
      <c r="CG35" s="654"/>
      <c r="CH35" s="654"/>
      <c r="CI35" s="654"/>
      <c r="CJ35" s="654"/>
      <c r="CK35" s="654"/>
      <c r="CL35" s="654"/>
      <c r="CM35" s="654"/>
      <c r="CN35" s="654"/>
      <c r="CO35" s="654"/>
      <c r="CP35" s="654"/>
      <c r="CQ35" s="655"/>
      <c r="CR35" s="620">
        <v>11595</v>
      </c>
      <c r="CS35" s="639"/>
      <c r="CT35" s="639"/>
      <c r="CU35" s="639"/>
      <c r="CV35" s="639"/>
      <c r="CW35" s="639"/>
      <c r="CX35" s="639"/>
      <c r="CY35" s="640"/>
      <c r="CZ35" s="623">
        <v>0.4</v>
      </c>
      <c r="DA35" s="641"/>
      <c r="DB35" s="641"/>
      <c r="DC35" s="642"/>
      <c r="DD35" s="626">
        <v>8987</v>
      </c>
      <c r="DE35" s="639"/>
      <c r="DF35" s="639"/>
      <c r="DG35" s="639"/>
      <c r="DH35" s="639"/>
      <c r="DI35" s="639"/>
      <c r="DJ35" s="639"/>
      <c r="DK35" s="640"/>
      <c r="DL35" s="626">
        <v>8987</v>
      </c>
      <c r="DM35" s="639"/>
      <c r="DN35" s="639"/>
      <c r="DO35" s="639"/>
      <c r="DP35" s="639"/>
      <c r="DQ35" s="639"/>
      <c r="DR35" s="639"/>
      <c r="DS35" s="639"/>
      <c r="DT35" s="639"/>
      <c r="DU35" s="639"/>
      <c r="DV35" s="640"/>
      <c r="DW35" s="643">
        <v>0.6</v>
      </c>
      <c r="DX35" s="644"/>
      <c r="DY35" s="644"/>
      <c r="DZ35" s="644"/>
      <c r="EA35" s="644"/>
      <c r="EB35" s="644"/>
      <c r="EC35" s="645"/>
    </row>
    <row r="36" spans="2:133" ht="11.25" customHeight="1" x14ac:dyDescent="0.15">
      <c r="B36" s="601" t="s">
        <v>309</v>
      </c>
      <c r="C36" s="602"/>
      <c r="D36" s="602"/>
      <c r="E36" s="602"/>
      <c r="F36" s="602"/>
      <c r="G36" s="602"/>
      <c r="H36" s="602"/>
      <c r="I36" s="602"/>
      <c r="J36" s="602"/>
      <c r="K36" s="602"/>
      <c r="L36" s="602"/>
      <c r="M36" s="602"/>
      <c r="N36" s="602"/>
      <c r="O36" s="602"/>
      <c r="P36" s="602"/>
      <c r="Q36" s="603"/>
      <c r="R36" s="604">
        <v>3337777</v>
      </c>
      <c r="S36" s="661"/>
      <c r="T36" s="661"/>
      <c r="U36" s="661"/>
      <c r="V36" s="661"/>
      <c r="W36" s="661"/>
      <c r="X36" s="661"/>
      <c r="Y36" s="664"/>
      <c r="Z36" s="665">
        <v>100</v>
      </c>
      <c r="AA36" s="665"/>
      <c r="AB36" s="665"/>
      <c r="AC36" s="665"/>
      <c r="AD36" s="666">
        <v>1395353</v>
      </c>
      <c r="AE36" s="666"/>
      <c r="AF36" s="666"/>
      <c r="AG36" s="666"/>
      <c r="AH36" s="666"/>
      <c r="AI36" s="666"/>
      <c r="AJ36" s="666"/>
      <c r="AK36" s="666"/>
      <c r="AL36" s="667">
        <v>100</v>
      </c>
      <c r="AM36" s="668"/>
      <c r="AN36" s="668"/>
      <c r="AO36" s="669"/>
      <c r="AQ36" s="646" t="s">
        <v>310</v>
      </c>
      <c r="AR36" s="647"/>
      <c r="AS36" s="647"/>
      <c r="AT36" s="647"/>
      <c r="AU36" s="647"/>
      <c r="AV36" s="647"/>
      <c r="AW36" s="647"/>
      <c r="AX36" s="647"/>
      <c r="AY36" s="648"/>
      <c r="AZ36" s="620">
        <v>72270</v>
      </c>
      <c r="BA36" s="621"/>
      <c r="BB36" s="621"/>
      <c r="BC36" s="621"/>
      <c r="BD36" s="639"/>
      <c r="BE36" s="639"/>
      <c r="BF36" s="649"/>
      <c r="BG36" s="657" t="s">
        <v>311</v>
      </c>
      <c r="BH36" s="654"/>
      <c r="BI36" s="654"/>
      <c r="BJ36" s="654"/>
      <c r="BK36" s="654"/>
      <c r="BL36" s="654"/>
      <c r="BM36" s="654"/>
      <c r="BN36" s="654"/>
      <c r="BO36" s="654"/>
      <c r="BP36" s="654"/>
      <c r="BQ36" s="654"/>
      <c r="BR36" s="654"/>
      <c r="BS36" s="654"/>
      <c r="BT36" s="654"/>
      <c r="BU36" s="655"/>
      <c r="BV36" s="620">
        <v>17041</v>
      </c>
      <c r="BW36" s="621"/>
      <c r="BX36" s="621"/>
      <c r="BY36" s="621"/>
      <c r="BZ36" s="621"/>
      <c r="CA36" s="621"/>
      <c r="CB36" s="656"/>
      <c r="CD36" s="657" t="s">
        <v>312</v>
      </c>
      <c r="CE36" s="654"/>
      <c r="CF36" s="654"/>
      <c r="CG36" s="654"/>
      <c r="CH36" s="654"/>
      <c r="CI36" s="654"/>
      <c r="CJ36" s="654"/>
      <c r="CK36" s="654"/>
      <c r="CL36" s="654"/>
      <c r="CM36" s="654"/>
      <c r="CN36" s="654"/>
      <c r="CO36" s="654"/>
      <c r="CP36" s="654"/>
      <c r="CQ36" s="655"/>
      <c r="CR36" s="620">
        <v>356824</v>
      </c>
      <c r="CS36" s="621"/>
      <c r="CT36" s="621"/>
      <c r="CU36" s="621"/>
      <c r="CV36" s="621"/>
      <c r="CW36" s="621"/>
      <c r="CX36" s="621"/>
      <c r="CY36" s="622"/>
      <c r="CZ36" s="623">
        <v>11.6</v>
      </c>
      <c r="DA36" s="641"/>
      <c r="DB36" s="641"/>
      <c r="DC36" s="642"/>
      <c r="DD36" s="626">
        <v>217278</v>
      </c>
      <c r="DE36" s="621"/>
      <c r="DF36" s="621"/>
      <c r="DG36" s="621"/>
      <c r="DH36" s="621"/>
      <c r="DI36" s="621"/>
      <c r="DJ36" s="621"/>
      <c r="DK36" s="622"/>
      <c r="DL36" s="626">
        <v>180411</v>
      </c>
      <c r="DM36" s="621"/>
      <c r="DN36" s="621"/>
      <c r="DO36" s="621"/>
      <c r="DP36" s="621"/>
      <c r="DQ36" s="621"/>
      <c r="DR36" s="621"/>
      <c r="DS36" s="621"/>
      <c r="DT36" s="621"/>
      <c r="DU36" s="621"/>
      <c r="DV36" s="622"/>
      <c r="DW36" s="643">
        <v>12.5</v>
      </c>
      <c r="DX36" s="644"/>
      <c r="DY36" s="644"/>
      <c r="DZ36" s="644"/>
      <c r="EA36" s="644"/>
      <c r="EB36" s="644"/>
      <c r="EC36" s="645"/>
    </row>
    <row r="37" spans="2:133" ht="11.25" customHeight="1" x14ac:dyDescent="0.15">
      <c r="AQ37" s="646" t="s">
        <v>313</v>
      </c>
      <c r="AR37" s="647"/>
      <c r="AS37" s="647"/>
      <c r="AT37" s="647"/>
      <c r="AU37" s="647"/>
      <c r="AV37" s="647"/>
      <c r="AW37" s="647"/>
      <c r="AX37" s="647"/>
      <c r="AY37" s="648"/>
      <c r="AZ37" s="620">
        <v>71791</v>
      </c>
      <c r="BA37" s="621"/>
      <c r="BB37" s="621"/>
      <c r="BC37" s="621"/>
      <c r="BD37" s="639"/>
      <c r="BE37" s="639"/>
      <c r="BF37" s="649"/>
      <c r="BG37" s="657" t="s">
        <v>314</v>
      </c>
      <c r="BH37" s="654"/>
      <c r="BI37" s="654"/>
      <c r="BJ37" s="654"/>
      <c r="BK37" s="654"/>
      <c r="BL37" s="654"/>
      <c r="BM37" s="654"/>
      <c r="BN37" s="654"/>
      <c r="BO37" s="654"/>
      <c r="BP37" s="654"/>
      <c r="BQ37" s="654"/>
      <c r="BR37" s="654"/>
      <c r="BS37" s="654"/>
      <c r="BT37" s="654"/>
      <c r="BU37" s="655"/>
      <c r="BV37" s="620">
        <v>292</v>
      </c>
      <c r="BW37" s="621"/>
      <c r="BX37" s="621"/>
      <c r="BY37" s="621"/>
      <c r="BZ37" s="621"/>
      <c r="CA37" s="621"/>
      <c r="CB37" s="656"/>
      <c r="CD37" s="657" t="s">
        <v>315</v>
      </c>
      <c r="CE37" s="654"/>
      <c r="CF37" s="654"/>
      <c r="CG37" s="654"/>
      <c r="CH37" s="654"/>
      <c r="CI37" s="654"/>
      <c r="CJ37" s="654"/>
      <c r="CK37" s="654"/>
      <c r="CL37" s="654"/>
      <c r="CM37" s="654"/>
      <c r="CN37" s="654"/>
      <c r="CO37" s="654"/>
      <c r="CP37" s="654"/>
      <c r="CQ37" s="655"/>
      <c r="CR37" s="620">
        <v>123564</v>
      </c>
      <c r="CS37" s="639"/>
      <c r="CT37" s="639"/>
      <c r="CU37" s="639"/>
      <c r="CV37" s="639"/>
      <c r="CW37" s="639"/>
      <c r="CX37" s="639"/>
      <c r="CY37" s="640"/>
      <c r="CZ37" s="623">
        <v>4</v>
      </c>
      <c r="DA37" s="641"/>
      <c r="DB37" s="641"/>
      <c r="DC37" s="642"/>
      <c r="DD37" s="626">
        <v>114817</v>
      </c>
      <c r="DE37" s="639"/>
      <c r="DF37" s="639"/>
      <c r="DG37" s="639"/>
      <c r="DH37" s="639"/>
      <c r="DI37" s="639"/>
      <c r="DJ37" s="639"/>
      <c r="DK37" s="640"/>
      <c r="DL37" s="626">
        <v>107254</v>
      </c>
      <c r="DM37" s="639"/>
      <c r="DN37" s="639"/>
      <c r="DO37" s="639"/>
      <c r="DP37" s="639"/>
      <c r="DQ37" s="639"/>
      <c r="DR37" s="639"/>
      <c r="DS37" s="639"/>
      <c r="DT37" s="639"/>
      <c r="DU37" s="639"/>
      <c r="DV37" s="640"/>
      <c r="DW37" s="643">
        <v>7.4</v>
      </c>
      <c r="DX37" s="644"/>
      <c r="DY37" s="644"/>
      <c r="DZ37" s="644"/>
      <c r="EA37" s="644"/>
      <c r="EB37" s="644"/>
      <c r="EC37" s="645"/>
    </row>
    <row r="38" spans="2:133" ht="11.25" customHeight="1" x14ac:dyDescent="0.15">
      <c r="AQ38" s="646" t="s">
        <v>316</v>
      </c>
      <c r="AR38" s="647"/>
      <c r="AS38" s="647"/>
      <c r="AT38" s="647"/>
      <c r="AU38" s="647"/>
      <c r="AV38" s="647"/>
      <c r="AW38" s="647"/>
      <c r="AX38" s="647"/>
      <c r="AY38" s="648"/>
      <c r="AZ38" s="620">
        <v>69990</v>
      </c>
      <c r="BA38" s="621"/>
      <c r="BB38" s="621"/>
      <c r="BC38" s="621"/>
      <c r="BD38" s="639"/>
      <c r="BE38" s="639"/>
      <c r="BF38" s="649"/>
      <c r="BG38" s="657" t="s">
        <v>317</v>
      </c>
      <c r="BH38" s="654"/>
      <c r="BI38" s="654"/>
      <c r="BJ38" s="654"/>
      <c r="BK38" s="654"/>
      <c r="BL38" s="654"/>
      <c r="BM38" s="654"/>
      <c r="BN38" s="654"/>
      <c r="BO38" s="654"/>
      <c r="BP38" s="654"/>
      <c r="BQ38" s="654"/>
      <c r="BR38" s="654"/>
      <c r="BS38" s="654"/>
      <c r="BT38" s="654"/>
      <c r="BU38" s="655"/>
      <c r="BV38" s="620">
        <v>539</v>
      </c>
      <c r="BW38" s="621"/>
      <c r="BX38" s="621"/>
      <c r="BY38" s="621"/>
      <c r="BZ38" s="621"/>
      <c r="CA38" s="621"/>
      <c r="CB38" s="656"/>
      <c r="CD38" s="657" t="s">
        <v>318</v>
      </c>
      <c r="CE38" s="654"/>
      <c r="CF38" s="654"/>
      <c r="CG38" s="654"/>
      <c r="CH38" s="654"/>
      <c r="CI38" s="654"/>
      <c r="CJ38" s="654"/>
      <c r="CK38" s="654"/>
      <c r="CL38" s="654"/>
      <c r="CM38" s="654"/>
      <c r="CN38" s="654"/>
      <c r="CO38" s="654"/>
      <c r="CP38" s="654"/>
      <c r="CQ38" s="655"/>
      <c r="CR38" s="620">
        <v>270612</v>
      </c>
      <c r="CS38" s="621"/>
      <c r="CT38" s="621"/>
      <c r="CU38" s="621"/>
      <c r="CV38" s="621"/>
      <c r="CW38" s="621"/>
      <c r="CX38" s="621"/>
      <c r="CY38" s="622"/>
      <c r="CZ38" s="623">
        <v>8.8000000000000007</v>
      </c>
      <c r="DA38" s="641"/>
      <c r="DB38" s="641"/>
      <c r="DC38" s="642"/>
      <c r="DD38" s="626">
        <v>245887</v>
      </c>
      <c r="DE38" s="621"/>
      <c r="DF38" s="621"/>
      <c r="DG38" s="621"/>
      <c r="DH38" s="621"/>
      <c r="DI38" s="621"/>
      <c r="DJ38" s="621"/>
      <c r="DK38" s="622"/>
      <c r="DL38" s="626">
        <v>156554</v>
      </c>
      <c r="DM38" s="621"/>
      <c r="DN38" s="621"/>
      <c r="DO38" s="621"/>
      <c r="DP38" s="621"/>
      <c r="DQ38" s="621"/>
      <c r="DR38" s="621"/>
      <c r="DS38" s="621"/>
      <c r="DT38" s="621"/>
      <c r="DU38" s="621"/>
      <c r="DV38" s="622"/>
      <c r="DW38" s="643">
        <v>10.8</v>
      </c>
      <c r="DX38" s="644"/>
      <c r="DY38" s="644"/>
      <c r="DZ38" s="644"/>
      <c r="EA38" s="644"/>
      <c r="EB38" s="644"/>
      <c r="EC38" s="645"/>
    </row>
    <row r="39" spans="2:133" ht="11.25" customHeight="1" x14ac:dyDescent="0.15">
      <c r="AQ39" s="646" t="s">
        <v>319</v>
      </c>
      <c r="AR39" s="647"/>
      <c r="AS39" s="647"/>
      <c r="AT39" s="647"/>
      <c r="AU39" s="647"/>
      <c r="AV39" s="647"/>
      <c r="AW39" s="647"/>
      <c r="AX39" s="647"/>
      <c r="AY39" s="648"/>
      <c r="AZ39" s="620" t="s">
        <v>320</v>
      </c>
      <c r="BA39" s="621"/>
      <c r="BB39" s="621"/>
      <c r="BC39" s="621"/>
      <c r="BD39" s="639"/>
      <c r="BE39" s="639"/>
      <c r="BF39" s="649"/>
      <c r="BG39" s="650" t="s">
        <v>321</v>
      </c>
      <c r="BH39" s="651"/>
      <c r="BI39" s="651"/>
      <c r="BJ39" s="651"/>
      <c r="BK39" s="651"/>
      <c r="BL39" s="189"/>
      <c r="BM39" s="654" t="s">
        <v>322</v>
      </c>
      <c r="BN39" s="654"/>
      <c r="BO39" s="654"/>
      <c r="BP39" s="654"/>
      <c r="BQ39" s="654"/>
      <c r="BR39" s="654"/>
      <c r="BS39" s="654"/>
      <c r="BT39" s="654"/>
      <c r="BU39" s="655"/>
      <c r="BV39" s="620">
        <v>122</v>
      </c>
      <c r="BW39" s="621"/>
      <c r="BX39" s="621"/>
      <c r="BY39" s="621"/>
      <c r="BZ39" s="621"/>
      <c r="CA39" s="621"/>
      <c r="CB39" s="656"/>
      <c r="CD39" s="657" t="s">
        <v>323</v>
      </c>
      <c r="CE39" s="654"/>
      <c r="CF39" s="654"/>
      <c r="CG39" s="654"/>
      <c r="CH39" s="654"/>
      <c r="CI39" s="654"/>
      <c r="CJ39" s="654"/>
      <c r="CK39" s="654"/>
      <c r="CL39" s="654"/>
      <c r="CM39" s="654"/>
      <c r="CN39" s="654"/>
      <c r="CO39" s="654"/>
      <c r="CP39" s="654"/>
      <c r="CQ39" s="655"/>
      <c r="CR39" s="620">
        <v>207612</v>
      </c>
      <c r="CS39" s="639"/>
      <c r="CT39" s="639"/>
      <c r="CU39" s="639"/>
      <c r="CV39" s="639"/>
      <c r="CW39" s="639"/>
      <c r="CX39" s="639"/>
      <c r="CY39" s="640"/>
      <c r="CZ39" s="623">
        <v>6.8</v>
      </c>
      <c r="DA39" s="641"/>
      <c r="DB39" s="641"/>
      <c r="DC39" s="642"/>
      <c r="DD39" s="626">
        <v>200012</v>
      </c>
      <c r="DE39" s="639"/>
      <c r="DF39" s="639"/>
      <c r="DG39" s="639"/>
      <c r="DH39" s="639"/>
      <c r="DI39" s="639"/>
      <c r="DJ39" s="639"/>
      <c r="DK39" s="640"/>
      <c r="DL39" s="626" t="s">
        <v>320</v>
      </c>
      <c r="DM39" s="639"/>
      <c r="DN39" s="639"/>
      <c r="DO39" s="639"/>
      <c r="DP39" s="639"/>
      <c r="DQ39" s="639"/>
      <c r="DR39" s="639"/>
      <c r="DS39" s="639"/>
      <c r="DT39" s="639"/>
      <c r="DU39" s="639"/>
      <c r="DV39" s="640"/>
      <c r="DW39" s="643" t="s">
        <v>320</v>
      </c>
      <c r="DX39" s="644"/>
      <c r="DY39" s="644"/>
      <c r="DZ39" s="644"/>
      <c r="EA39" s="644"/>
      <c r="EB39" s="644"/>
      <c r="EC39" s="645"/>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324</v>
      </c>
      <c r="AR40" s="647"/>
      <c r="AS40" s="647"/>
      <c r="AT40" s="647"/>
      <c r="AU40" s="647"/>
      <c r="AV40" s="647"/>
      <c r="AW40" s="647"/>
      <c r="AX40" s="647"/>
      <c r="AY40" s="648"/>
      <c r="AZ40" s="620">
        <v>31494</v>
      </c>
      <c r="BA40" s="621"/>
      <c r="BB40" s="621"/>
      <c r="BC40" s="621"/>
      <c r="BD40" s="639"/>
      <c r="BE40" s="639"/>
      <c r="BF40" s="649"/>
      <c r="BG40" s="650"/>
      <c r="BH40" s="651"/>
      <c r="BI40" s="651"/>
      <c r="BJ40" s="651"/>
      <c r="BK40" s="651"/>
      <c r="BL40" s="189"/>
      <c r="BM40" s="654" t="s">
        <v>325</v>
      </c>
      <c r="BN40" s="654"/>
      <c r="BO40" s="654"/>
      <c r="BP40" s="654"/>
      <c r="BQ40" s="654"/>
      <c r="BR40" s="654"/>
      <c r="BS40" s="654"/>
      <c r="BT40" s="654"/>
      <c r="BU40" s="655"/>
      <c r="BV40" s="620">
        <v>85</v>
      </c>
      <c r="BW40" s="621"/>
      <c r="BX40" s="621"/>
      <c r="BY40" s="621"/>
      <c r="BZ40" s="621"/>
      <c r="CA40" s="621"/>
      <c r="CB40" s="656"/>
      <c r="CD40" s="657" t="s">
        <v>326</v>
      </c>
      <c r="CE40" s="654"/>
      <c r="CF40" s="654"/>
      <c r="CG40" s="654"/>
      <c r="CH40" s="654"/>
      <c r="CI40" s="654"/>
      <c r="CJ40" s="654"/>
      <c r="CK40" s="654"/>
      <c r="CL40" s="654"/>
      <c r="CM40" s="654"/>
      <c r="CN40" s="654"/>
      <c r="CO40" s="654"/>
      <c r="CP40" s="654"/>
      <c r="CQ40" s="655"/>
      <c r="CR40" s="620" t="s">
        <v>320</v>
      </c>
      <c r="CS40" s="621"/>
      <c r="CT40" s="621"/>
      <c r="CU40" s="621"/>
      <c r="CV40" s="621"/>
      <c r="CW40" s="621"/>
      <c r="CX40" s="621"/>
      <c r="CY40" s="622"/>
      <c r="CZ40" s="623" t="s">
        <v>320</v>
      </c>
      <c r="DA40" s="641"/>
      <c r="DB40" s="641"/>
      <c r="DC40" s="642"/>
      <c r="DD40" s="626" t="s">
        <v>320</v>
      </c>
      <c r="DE40" s="621"/>
      <c r="DF40" s="621"/>
      <c r="DG40" s="621"/>
      <c r="DH40" s="621"/>
      <c r="DI40" s="621"/>
      <c r="DJ40" s="621"/>
      <c r="DK40" s="622"/>
      <c r="DL40" s="626" t="s">
        <v>320</v>
      </c>
      <c r="DM40" s="621"/>
      <c r="DN40" s="621"/>
      <c r="DO40" s="621"/>
      <c r="DP40" s="621"/>
      <c r="DQ40" s="621"/>
      <c r="DR40" s="621"/>
      <c r="DS40" s="621"/>
      <c r="DT40" s="621"/>
      <c r="DU40" s="621"/>
      <c r="DV40" s="622"/>
      <c r="DW40" s="643" t="s">
        <v>320</v>
      </c>
      <c r="DX40" s="644"/>
      <c r="DY40" s="644"/>
      <c r="DZ40" s="644"/>
      <c r="EA40" s="644"/>
      <c r="EB40" s="644"/>
      <c r="EC40" s="645"/>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327</v>
      </c>
      <c r="AR41" s="659"/>
      <c r="AS41" s="659"/>
      <c r="AT41" s="659"/>
      <c r="AU41" s="659"/>
      <c r="AV41" s="659"/>
      <c r="AW41" s="659"/>
      <c r="AX41" s="659"/>
      <c r="AY41" s="660"/>
      <c r="AZ41" s="604">
        <v>96858</v>
      </c>
      <c r="BA41" s="661"/>
      <c r="BB41" s="661"/>
      <c r="BC41" s="661"/>
      <c r="BD41" s="605"/>
      <c r="BE41" s="605"/>
      <c r="BF41" s="662"/>
      <c r="BG41" s="652"/>
      <c r="BH41" s="653"/>
      <c r="BI41" s="653"/>
      <c r="BJ41" s="653"/>
      <c r="BK41" s="653"/>
      <c r="BL41" s="191"/>
      <c r="BM41" s="659" t="s">
        <v>328</v>
      </c>
      <c r="BN41" s="659"/>
      <c r="BO41" s="659"/>
      <c r="BP41" s="659"/>
      <c r="BQ41" s="659"/>
      <c r="BR41" s="659"/>
      <c r="BS41" s="659"/>
      <c r="BT41" s="659"/>
      <c r="BU41" s="660"/>
      <c r="BV41" s="604">
        <v>235</v>
      </c>
      <c r="BW41" s="661"/>
      <c r="BX41" s="661"/>
      <c r="BY41" s="661"/>
      <c r="BZ41" s="661"/>
      <c r="CA41" s="661"/>
      <c r="CB41" s="663"/>
      <c r="CD41" s="657" t="s">
        <v>329</v>
      </c>
      <c r="CE41" s="654"/>
      <c r="CF41" s="654"/>
      <c r="CG41" s="654"/>
      <c r="CH41" s="654"/>
      <c r="CI41" s="654"/>
      <c r="CJ41" s="654"/>
      <c r="CK41" s="654"/>
      <c r="CL41" s="654"/>
      <c r="CM41" s="654"/>
      <c r="CN41" s="654"/>
      <c r="CO41" s="654"/>
      <c r="CP41" s="654"/>
      <c r="CQ41" s="655"/>
      <c r="CR41" s="620" t="s">
        <v>330</v>
      </c>
      <c r="CS41" s="639"/>
      <c r="CT41" s="639"/>
      <c r="CU41" s="639"/>
      <c r="CV41" s="639"/>
      <c r="CW41" s="639"/>
      <c r="CX41" s="639"/>
      <c r="CY41" s="640"/>
      <c r="CZ41" s="623" t="s">
        <v>330</v>
      </c>
      <c r="DA41" s="641"/>
      <c r="DB41" s="641"/>
      <c r="DC41" s="642"/>
      <c r="DD41" s="626" t="s">
        <v>330</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x14ac:dyDescent="0.15">
      <c r="B42" s="183" t="s">
        <v>331</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332</v>
      </c>
      <c r="CE42" s="618"/>
      <c r="CF42" s="618"/>
      <c r="CG42" s="618"/>
      <c r="CH42" s="618"/>
      <c r="CI42" s="618"/>
      <c r="CJ42" s="618"/>
      <c r="CK42" s="618"/>
      <c r="CL42" s="618"/>
      <c r="CM42" s="618"/>
      <c r="CN42" s="618"/>
      <c r="CO42" s="618"/>
      <c r="CP42" s="618"/>
      <c r="CQ42" s="619"/>
      <c r="CR42" s="620">
        <v>929568</v>
      </c>
      <c r="CS42" s="621"/>
      <c r="CT42" s="621"/>
      <c r="CU42" s="621"/>
      <c r="CV42" s="621"/>
      <c r="CW42" s="621"/>
      <c r="CX42" s="621"/>
      <c r="CY42" s="622"/>
      <c r="CZ42" s="623">
        <v>30.2</v>
      </c>
      <c r="DA42" s="624"/>
      <c r="DB42" s="624"/>
      <c r="DC42" s="625"/>
      <c r="DD42" s="626">
        <v>140556</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x14ac:dyDescent="0.15">
      <c r="B43" s="193" t="s">
        <v>333</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334</v>
      </c>
      <c r="CE43" s="618"/>
      <c r="CF43" s="618"/>
      <c r="CG43" s="618"/>
      <c r="CH43" s="618"/>
      <c r="CI43" s="618"/>
      <c r="CJ43" s="618"/>
      <c r="CK43" s="618"/>
      <c r="CL43" s="618"/>
      <c r="CM43" s="618"/>
      <c r="CN43" s="618"/>
      <c r="CO43" s="618"/>
      <c r="CP43" s="618"/>
      <c r="CQ43" s="619"/>
      <c r="CR43" s="620" t="s">
        <v>111</v>
      </c>
      <c r="CS43" s="639"/>
      <c r="CT43" s="639"/>
      <c r="CU43" s="639"/>
      <c r="CV43" s="639"/>
      <c r="CW43" s="639"/>
      <c r="CX43" s="639"/>
      <c r="CY43" s="640"/>
      <c r="CZ43" s="623" t="s">
        <v>111</v>
      </c>
      <c r="DA43" s="641"/>
      <c r="DB43" s="641"/>
      <c r="DC43" s="642"/>
      <c r="DD43" s="626" t="s">
        <v>111</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x14ac:dyDescent="0.15">
      <c r="B44" s="194" t="s">
        <v>335</v>
      </c>
      <c r="CD44" s="633" t="s">
        <v>287</v>
      </c>
      <c r="CE44" s="634"/>
      <c r="CF44" s="617" t="s">
        <v>336</v>
      </c>
      <c r="CG44" s="618"/>
      <c r="CH44" s="618"/>
      <c r="CI44" s="618"/>
      <c r="CJ44" s="618"/>
      <c r="CK44" s="618"/>
      <c r="CL44" s="618"/>
      <c r="CM44" s="618"/>
      <c r="CN44" s="618"/>
      <c r="CO44" s="618"/>
      <c r="CP44" s="618"/>
      <c r="CQ44" s="619"/>
      <c r="CR44" s="620">
        <v>919703</v>
      </c>
      <c r="CS44" s="621"/>
      <c r="CT44" s="621"/>
      <c r="CU44" s="621"/>
      <c r="CV44" s="621"/>
      <c r="CW44" s="621"/>
      <c r="CX44" s="621"/>
      <c r="CY44" s="622"/>
      <c r="CZ44" s="623">
        <v>29.9</v>
      </c>
      <c r="DA44" s="624"/>
      <c r="DB44" s="624"/>
      <c r="DC44" s="625"/>
      <c r="DD44" s="626">
        <v>140497</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x14ac:dyDescent="0.15">
      <c r="CD45" s="635"/>
      <c r="CE45" s="636"/>
      <c r="CF45" s="617" t="s">
        <v>337</v>
      </c>
      <c r="CG45" s="618"/>
      <c r="CH45" s="618"/>
      <c r="CI45" s="618"/>
      <c r="CJ45" s="618"/>
      <c r="CK45" s="618"/>
      <c r="CL45" s="618"/>
      <c r="CM45" s="618"/>
      <c r="CN45" s="618"/>
      <c r="CO45" s="618"/>
      <c r="CP45" s="618"/>
      <c r="CQ45" s="619"/>
      <c r="CR45" s="620">
        <v>535377</v>
      </c>
      <c r="CS45" s="639"/>
      <c r="CT45" s="639"/>
      <c r="CU45" s="639"/>
      <c r="CV45" s="639"/>
      <c r="CW45" s="639"/>
      <c r="CX45" s="639"/>
      <c r="CY45" s="640"/>
      <c r="CZ45" s="623">
        <v>17.399999999999999</v>
      </c>
      <c r="DA45" s="641"/>
      <c r="DB45" s="641"/>
      <c r="DC45" s="642"/>
      <c r="DD45" s="626">
        <v>31789</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x14ac:dyDescent="0.15">
      <c r="CD46" s="635"/>
      <c r="CE46" s="636"/>
      <c r="CF46" s="617" t="s">
        <v>338</v>
      </c>
      <c r="CG46" s="618"/>
      <c r="CH46" s="618"/>
      <c r="CI46" s="618"/>
      <c r="CJ46" s="618"/>
      <c r="CK46" s="618"/>
      <c r="CL46" s="618"/>
      <c r="CM46" s="618"/>
      <c r="CN46" s="618"/>
      <c r="CO46" s="618"/>
      <c r="CP46" s="618"/>
      <c r="CQ46" s="619"/>
      <c r="CR46" s="620">
        <v>384326</v>
      </c>
      <c r="CS46" s="621"/>
      <c r="CT46" s="621"/>
      <c r="CU46" s="621"/>
      <c r="CV46" s="621"/>
      <c r="CW46" s="621"/>
      <c r="CX46" s="621"/>
      <c r="CY46" s="622"/>
      <c r="CZ46" s="623">
        <v>12.5</v>
      </c>
      <c r="DA46" s="624"/>
      <c r="DB46" s="624"/>
      <c r="DC46" s="625"/>
      <c r="DD46" s="626">
        <v>108708</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x14ac:dyDescent="0.15">
      <c r="CD47" s="635"/>
      <c r="CE47" s="636"/>
      <c r="CF47" s="617" t="s">
        <v>339</v>
      </c>
      <c r="CG47" s="618"/>
      <c r="CH47" s="618"/>
      <c r="CI47" s="618"/>
      <c r="CJ47" s="618"/>
      <c r="CK47" s="618"/>
      <c r="CL47" s="618"/>
      <c r="CM47" s="618"/>
      <c r="CN47" s="618"/>
      <c r="CO47" s="618"/>
      <c r="CP47" s="618"/>
      <c r="CQ47" s="619"/>
      <c r="CR47" s="620">
        <v>9865</v>
      </c>
      <c r="CS47" s="639"/>
      <c r="CT47" s="639"/>
      <c r="CU47" s="639"/>
      <c r="CV47" s="639"/>
      <c r="CW47" s="639"/>
      <c r="CX47" s="639"/>
      <c r="CY47" s="640"/>
      <c r="CZ47" s="623">
        <v>0.3</v>
      </c>
      <c r="DA47" s="641"/>
      <c r="DB47" s="641"/>
      <c r="DC47" s="642"/>
      <c r="DD47" s="626">
        <v>59</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x14ac:dyDescent="0.15">
      <c r="CD48" s="637"/>
      <c r="CE48" s="638"/>
      <c r="CF48" s="617" t="s">
        <v>340</v>
      </c>
      <c r="CG48" s="618"/>
      <c r="CH48" s="618"/>
      <c r="CI48" s="618"/>
      <c r="CJ48" s="618"/>
      <c r="CK48" s="618"/>
      <c r="CL48" s="618"/>
      <c r="CM48" s="618"/>
      <c r="CN48" s="618"/>
      <c r="CO48" s="618"/>
      <c r="CP48" s="618"/>
      <c r="CQ48" s="619"/>
      <c r="CR48" s="620" t="s">
        <v>111</v>
      </c>
      <c r="CS48" s="621"/>
      <c r="CT48" s="621"/>
      <c r="CU48" s="621"/>
      <c r="CV48" s="621"/>
      <c r="CW48" s="621"/>
      <c r="CX48" s="621"/>
      <c r="CY48" s="622"/>
      <c r="CZ48" s="623" t="s">
        <v>111</v>
      </c>
      <c r="DA48" s="624"/>
      <c r="DB48" s="624"/>
      <c r="DC48" s="625"/>
      <c r="DD48" s="626" t="s">
        <v>111</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x14ac:dyDescent="0.15">
      <c r="CD49" s="601" t="s">
        <v>341</v>
      </c>
      <c r="CE49" s="602"/>
      <c r="CF49" s="602"/>
      <c r="CG49" s="602"/>
      <c r="CH49" s="602"/>
      <c r="CI49" s="602"/>
      <c r="CJ49" s="602"/>
      <c r="CK49" s="602"/>
      <c r="CL49" s="602"/>
      <c r="CM49" s="602"/>
      <c r="CN49" s="602"/>
      <c r="CO49" s="602"/>
      <c r="CP49" s="602"/>
      <c r="CQ49" s="603"/>
      <c r="CR49" s="604">
        <v>3075722</v>
      </c>
      <c r="CS49" s="605"/>
      <c r="CT49" s="605"/>
      <c r="CU49" s="605"/>
      <c r="CV49" s="605"/>
      <c r="CW49" s="605"/>
      <c r="CX49" s="605"/>
      <c r="CY49" s="606"/>
      <c r="CZ49" s="607">
        <v>100</v>
      </c>
      <c r="DA49" s="608"/>
      <c r="DB49" s="608"/>
      <c r="DC49" s="609"/>
      <c r="DD49" s="610">
        <v>1914326</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Z32:DC32"/>
    <mergeCell ref="DD32:DK32"/>
    <mergeCell ref="B30:Q30"/>
    <mergeCell ref="R30:Y30"/>
    <mergeCell ref="Z30:AC30"/>
    <mergeCell ref="AD30:AK30"/>
    <mergeCell ref="AL30:AO30"/>
    <mergeCell ref="AP30:AS32"/>
    <mergeCell ref="AT30:AT32"/>
    <mergeCell ref="AX30:BF30"/>
    <mergeCell ref="CR29:CY29"/>
    <mergeCell ref="CZ29:DC29"/>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AQ38:AY38"/>
    <mergeCell ref="AZ38:BF38"/>
    <mergeCell ref="BG38:BU38"/>
    <mergeCell ref="BV38:CB38"/>
    <mergeCell ref="CD38:CQ38"/>
    <mergeCell ref="CR38:CY38"/>
    <mergeCell ref="AQ37:AY37"/>
    <mergeCell ref="AZ37:BF37"/>
    <mergeCell ref="BG37:BU37"/>
    <mergeCell ref="BV37:CB37"/>
    <mergeCell ref="CD37:CQ37"/>
    <mergeCell ref="CR37:CY37"/>
    <mergeCell ref="CZ38:DC38"/>
    <mergeCell ref="DD38:DK38"/>
    <mergeCell ref="DL38:DV38"/>
    <mergeCell ref="DW38:EC38"/>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342</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343</v>
      </c>
      <c r="DK2" s="1140"/>
      <c r="DL2" s="1140"/>
      <c r="DM2" s="1140"/>
      <c r="DN2" s="1140"/>
      <c r="DO2" s="1141"/>
      <c r="DP2" s="202"/>
      <c r="DQ2" s="1139" t="s">
        <v>344</v>
      </c>
      <c r="DR2" s="1140"/>
      <c r="DS2" s="1140"/>
      <c r="DT2" s="1140"/>
      <c r="DU2" s="1140"/>
      <c r="DV2" s="1140"/>
      <c r="DW2" s="1140"/>
      <c r="DX2" s="1140"/>
      <c r="DY2" s="1140"/>
      <c r="DZ2" s="1141"/>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1092" t="s">
        <v>345</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346</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1024" t="s">
        <v>347</v>
      </c>
      <c r="B5" s="1025"/>
      <c r="C5" s="1025"/>
      <c r="D5" s="1025"/>
      <c r="E5" s="1025"/>
      <c r="F5" s="1025"/>
      <c r="G5" s="1025"/>
      <c r="H5" s="1025"/>
      <c r="I5" s="1025"/>
      <c r="J5" s="1025"/>
      <c r="K5" s="1025"/>
      <c r="L5" s="1025"/>
      <c r="M5" s="1025"/>
      <c r="N5" s="1025"/>
      <c r="O5" s="1025"/>
      <c r="P5" s="1026"/>
      <c r="Q5" s="1030" t="s">
        <v>348</v>
      </c>
      <c r="R5" s="1031"/>
      <c r="S5" s="1031"/>
      <c r="T5" s="1031"/>
      <c r="U5" s="1032"/>
      <c r="V5" s="1030" t="s">
        <v>349</v>
      </c>
      <c r="W5" s="1031"/>
      <c r="X5" s="1031"/>
      <c r="Y5" s="1031"/>
      <c r="Z5" s="1032"/>
      <c r="AA5" s="1030" t="s">
        <v>350</v>
      </c>
      <c r="AB5" s="1031"/>
      <c r="AC5" s="1031"/>
      <c r="AD5" s="1031"/>
      <c r="AE5" s="1031"/>
      <c r="AF5" s="1142" t="s">
        <v>351</v>
      </c>
      <c r="AG5" s="1031"/>
      <c r="AH5" s="1031"/>
      <c r="AI5" s="1031"/>
      <c r="AJ5" s="1046"/>
      <c r="AK5" s="1031" t="s">
        <v>352</v>
      </c>
      <c r="AL5" s="1031"/>
      <c r="AM5" s="1031"/>
      <c r="AN5" s="1031"/>
      <c r="AO5" s="1032"/>
      <c r="AP5" s="1030" t="s">
        <v>353</v>
      </c>
      <c r="AQ5" s="1031"/>
      <c r="AR5" s="1031"/>
      <c r="AS5" s="1031"/>
      <c r="AT5" s="1032"/>
      <c r="AU5" s="1030" t="s">
        <v>354</v>
      </c>
      <c r="AV5" s="1031"/>
      <c r="AW5" s="1031"/>
      <c r="AX5" s="1031"/>
      <c r="AY5" s="1046"/>
      <c r="AZ5" s="209"/>
      <c r="BA5" s="209"/>
      <c r="BB5" s="209"/>
      <c r="BC5" s="209"/>
      <c r="BD5" s="209"/>
      <c r="BE5" s="210"/>
      <c r="BF5" s="210"/>
      <c r="BG5" s="210"/>
      <c r="BH5" s="210"/>
      <c r="BI5" s="210"/>
      <c r="BJ5" s="210"/>
      <c r="BK5" s="210"/>
      <c r="BL5" s="210"/>
      <c r="BM5" s="210"/>
      <c r="BN5" s="210"/>
      <c r="BO5" s="210"/>
      <c r="BP5" s="210"/>
      <c r="BQ5" s="1024" t="s">
        <v>355</v>
      </c>
      <c r="BR5" s="1025"/>
      <c r="BS5" s="1025"/>
      <c r="BT5" s="1025"/>
      <c r="BU5" s="1025"/>
      <c r="BV5" s="1025"/>
      <c r="BW5" s="1025"/>
      <c r="BX5" s="1025"/>
      <c r="BY5" s="1025"/>
      <c r="BZ5" s="1025"/>
      <c r="CA5" s="1025"/>
      <c r="CB5" s="1025"/>
      <c r="CC5" s="1025"/>
      <c r="CD5" s="1025"/>
      <c r="CE5" s="1025"/>
      <c r="CF5" s="1025"/>
      <c r="CG5" s="1026"/>
      <c r="CH5" s="1030" t="s">
        <v>356</v>
      </c>
      <c r="CI5" s="1031"/>
      <c r="CJ5" s="1031"/>
      <c r="CK5" s="1031"/>
      <c r="CL5" s="1032"/>
      <c r="CM5" s="1030" t="s">
        <v>357</v>
      </c>
      <c r="CN5" s="1031"/>
      <c r="CO5" s="1031"/>
      <c r="CP5" s="1031"/>
      <c r="CQ5" s="1032"/>
      <c r="CR5" s="1030" t="s">
        <v>358</v>
      </c>
      <c r="CS5" s="1031"/>
      <c r="CT5" s="1031"/>
      <c r="CU5" s="1031"/>
      <c r="CV5" s="1032"/>
      <c r="CW5" s="1030" t="s">
        <v>359</v>
      </c>
      <c r="CX5" s="1031"/>
      <c r="CY5" s="1031"/>
      <c r="CZ5" s="1031"/>
      <c r="DA5" s="1032"/>
      <c r="DB5" s="1030" t="s">
        <v>360</v>
      </c>
      <c r="DC5" s="1031"/>
      <c r="DD5" s="1031"/>
      <c r="DE5" s="1031"/>
      <c r="DF5" s="1032"/>
      <c r="DG5" s="1127" t="s">
        <v>361</v>
      </c>
      <c r="DH5" s="1128"/>
      <c r="DI5" s="1128"/>
      <c r="DJ5" s="1128"/>
      <c r="DK5" s="1129"/>
      <c r="DL5" s="1127" t="s">
        <v>362</v>
      </c>
      <c r="DM5" s="1128"/>
      <c r="DN5" s="1128"/>
      <c r="DO5" s="1128"/>
      <c r="DP5" s="1129"/>
      <c r="DQ5" s="1030" t="s">
        <v>363</v>
      </c>
      <c r="DR5" s="1031"/>
      <c r="DS5" s="1031"/>
      <c r="DT5" s="1031"/>
      <c r="DU5" s="1032"/>
      <c r="DV5" s="1030" t="s">
        <v>354</v>
      </c>
      <c r="DW5" s="1031"/>
      <c r="DX5" s="1031"/>
      <c r="DY5" s="1031"/>
      <c r="DZ5" s="1046"/>
      <c r="EA5" s="207"/>
    </row>
    <row r="6" spans="1:131" s="208" customFormat="1" ht="26.25" customHeight="1" thickBot="1" x14ac:dyDescent="0.2">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x14ac:dyDescent="0.15">
      <c r="A7" s="211">
        <v>1</v>
      </c>
      <c r="B7" s="1079" t="s">
        <v>364</v>
      </c>
      <c r="C7" s="1080"/>
      <c r="D7" s="1080"/>
      <c r="E7" s="1080"/>
      <c r="F7" s="1080"/>
      <c r="G7" s="1080"/>
      <c r="H7" s="1080"/>
      <c r="I7" s="1080"/>
      <c r="J7" s="1080"/>
      <c r="K7" s="1080"/>
      <c r="L7" s="1080"/>
      <c r="M7" s="1080"/>
      <c r="N7" s="1080"/>
      <c r="O7" s="1080"/>
      <c r="P7" s="1081"/>
      <c r="Q7" s="1133">
        <v>3338</v>
      </c>
      <c r="R7" s="1134"/>
      <c r="S7" s="1134"/>
      <c r="T7" s="1134"/>
      <c r="U7" s="1134"/>
      <c r="V7" s="1134">
        <v>3076</v>
      </c>
      <c r="W7" s="1134"/>
      <c r="X7" s="1134"/>
      <c r="Y7" s="1134"/>
      <c r="Z7" s="1134"/>
      <c r="AA7" s="1134">
        <v>262</v>
      </c>
      <c r="AB7" s="1134"/>
      <c r="AC7" s="1134"/>
      <c r="AD7" s="1134"/>
      <c r="AE7" s="1135"/>
      <c r="AF7" s="1136">
        <v>257</v>
      </c>
      <c r="AG7" s="1137"/>
      <c r="AH7" s="1137"/>
      <c r="AI7" s="1137"/>
      <c r="AJ7" s="1138"/>
      <c r="AK7" s="1120"/>
      <c r="AL7" s="1121"/>
      <c r="AM7" s="1121"/>
      <c r="AN7" s="1121"/>
      <c r="AO7" s="1121"/>
      <c r="AP7" s="1121">
        <v>3257</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c r="BS7" s="1124"/>
      <c r="BT7" s="1125"/>
      <c r="BU7" s="1125"/>
      <c r="BV7" s="1125"/>
      <c r="BW7" s="1125"/>
      <c r="BX7" s="1125"/>
      <c r="BY7" s="1125"/>
      <c r="BZ7" s="1125"/>
      <c r="CA7" s="1125"/>
      <c r="CB7" s="1125"/>
      <c r="CC7" s="1125"/>
      <c r="CD7" s="1125"/>
      <c r="CE7" s="1125"/>
      <c r="CF7" s="1125"/>
      <c r="CG7" s="1126"/>
      <c r="CH7" s="1117"/>
      <c r="CI7" s="1118"/>
      <c r="CJ7" s="1118"/>
      <c r="CK7" s="1118"/>
      <c r="CL7" s="1119"/>
      <c r="CM7" s="1117"/>
      <c r="CN7" s="1118"/>
      <c r="CO7" s="1118"/>
      <c r="CP7" s="1118"/>
      <c r="CQ7" s="1119"/>
      <c r="CR7" s="1117"/>
      <c r="CS7" s="1118"/>
      <c r="CT7" s="1118"/>
      <c r="CU7" s="1118"/>
      <c r="CV7" s="1119"/>
      <c r="CW7" s="1117"/>
      <c r="CX7" s="1118"/>
      <c r="CY7" s="1118"/>
      <c r="CZ7" s="1118"/>
      <c r="DA7" s="1119"/>
      <c r="DB7" s="1117"/>
      <c r="DC7" s="1118"/>
      <c r="DD7" s="1118"/>
      <c r="DE7" s="1118"/>
      <c r="DF7" s="1119"/>
      <c r="DG7" s="1117"/>
      <c r="DH7" s="1118"/>
      <c r="DI7" s="1118"/>
      <c r="DJ7" s="1118"/>
      <c r="DK7" s="1119"/>
      <c r="DL7" s="1117"/>
      <c r="DM7" s="1118"/>
      <c r="DN7" s="1118"/>
      <c r="DO7" s="1118"/>
      <c r="DP7" s="1119"/>
      <c r="DQ7" s="1117"/>
      <c r="DR7" s="1118"/>
      <c r="DS7" s="1118"/>
      <c r="DT7" s="1118"/>
      <c r="DU7" s="1119"/>
      <c r="DV7" s="1144"/>
      <c r="DW7" s="1145"/>
      <c r="DX7" s="1145"/>
      <c r="DY7" s="1145"/>
      <c r="DZ7" s="1146"/>
      <c r="EA7" s="207"/>
    </row>
    <row r="8" spans="1:131" s="208" customFormat="1" ht="26.25" customHeight="1" x14ac:dyDescent="0.15">
      <c r="A8" s="214">
        <v>2</v>
      </c>
      <c r="B8" s="1060"/>
      <c r="C8" s="1061"/>
      <c r="D8" s="1061"/>
      <c r="E8" s="1061"/>
      <c r="F8" s="1061"/>
      <c r="G8" s="1061"/>
      <c r="H8" s="1061"/>
      <c r="I8" s="1061"/>
      <c r="J8" s="1061"/>
      <c r="K8" s="1061"/>
      <c r="L8" s="1061"/>
      <c r="M8" s="1061"/>
      <c r="N8" s="1061"/>
      <c r="O8" s="1061"/>
      <c r="P8" s="1062"/>
      <c r="Q8" s="1072"/>
      <c r="R8" s="1073"/>
      <c r="S8" s="1073"/>
      <c r="T8" s="1073"/>
      <c r="U8" s="1073"/>
      <c r="V8" s="1073"/>
      <c r="W8" s="1073"/>
      <c r="X8" s="1073"/>
      <c r="Y8" s="1073"/>
      <c r="Z8" s="1073"/>
      <c r="AA8" s="1073"/>
      <c r="AB8" s="1073"/>
      <c r="AC8" s="1073"/>
      <c r="AD8" s="1073"/>
      <c r="AE8" s="1074"/>
      <c r="AF8" s="1066"/>
      <c r="AG8" s="1067"/>
      <c r="AH8" s="1067"/>
      <c r="AI8" s="1067"/>
      <c r="AJ8" s="1068"/>
      <c r="AK8" s="1115"/>
      <c r="AL8" s="1116"/>
      <c r="AM8" s="1116"/>
      <c r="AN8" s="1116"/>
      <c r="AO8" s="1116"/>
      <c r="AP8" s="1116"/>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c r="BT8" s="1044"/>
      <c r="BU8" s="1044"/>
      <c r="BV8" s="1044"/>
      <c r="BW8" s="1044"/>
      <c r="BX8" s="1044"/>
      <c r="BY8" s="1044"/>
      <c r="BZ8" s="1044"/>
      <c r="CA8" s="1044"/>
      <c r="CB8" s="1044"/>
      <c r="CC8" s="1044"/>
      <c r="CD8" s="1044"/>
      <c r="CE8" s="1044"/>
      <c r="CF8" s="1044"/>
      <c r="CG8" s="1045"/>
      <c r="CH8" s="1018"/>
      <c r="CI8" s="1019"/>
      <c r="CJ8" s="1019"/>
      <c r="CK8" s="1019"/>
      <c r="CL8" s="1020"/>
      <c r="CM8" s="1018"/>
      <c r="CN8" s="1019"/>
      <c r="CO8" s="1019"/>
      <c r="CP8" s="1019"/>
      <c r="CQ8" s="1020"/>
      <c r="CR8" s="1018"/>
      <c r="CS8" s="1019"/>
      <c r="CT8" s="1019"/>
      <c r="CU8" s="1019"/>
      <c r="CV8" s="1020"/>
      <c r="CW8" s="1018"/>
      <c r="CX8" s="1019"/>
      <c r="CY8" s="1019"/>
      <c r="CZ8" s="1019"/>
      <c r="DA8" s="1020"/>
      <c r="DB8" s="1018"/>
      <c r="DC8" s="1019"/>
      <c r="DD8" s="1019"/>
      <c r="DE8" s="1019"/>
      <c r="DF8" s="1020"/>
      <c r="DG8" s="1018"/>
      <c r="DH8" s="1019"/>
      <c r="DI8" s="1019"/>
      <c r="DJ8" s="1019"/>
      <c r="DK8" s="1020"/>
      <c r="DL8" s="1018"/>
      <c r="DM8" s="1019"/>
      <c r="DN8" s="1019"/>
      <c r="DO8" s="1019"/>
      <c r="DP8" s="1020"/>
      <c r="DQ8" s="1018"/>
      <c r="DR8" s="1019"/>
      <c r="DS8" s="1019"/>
      <c r="DT8" s="1019"/>
      <c r="DU8" s="1020"/>
      <c r="DV8" s="1021"/>
      <c r="DW8" s="1022"/>
      <c r="DX8" s="1022"/>
      <c r="DY8" s="1022"/>
      <c r="DZ8" s="1023"/>
      <c r="EA8" s="207"/>
    </row>
    <row r="9" spans="1:131" s="208" customFormat="1" ht="26.25" customHeight="1" x14ac:dyDescent="0.15">
      <c r="A9" s="214">
        <v>3</v>
      </c>
      <c r="B9" s="1060"/>
      <c r="C9" s="1061"/>
      <c r="D9" s="1061"/>
      <c r="E9" s="1061"/>
      <c r="F9" s="1061"/>
      <c r="G9" s="1061"/>
      <c r="H9" s="1061"/>
      <c r="I9" s="1061"/>
      <c r="J9" s="1061"/>
      <c r="K9" s="1061"/>
      <c r="L9" s="1061"/>
      <c r="M9" s="1061"/>
      <c r="N9" s="1061"/>
      <c r="O9" s="1061"/>
      <c r="P9" s="1062"/>
      <c r="Q9" s="1072"/>
      <c r="R9" s="1073"/>
      <c r="S9" s="1073"/>
      <c r="T9" s="1073"/>
      <c r="U9" s="1073"/>
      <c r="V9" s="1073"/>
      <c r="W9" s="1073"/>
      <c r="X9" s="1073"/>
      <c r="Y9" s="1073"/>
      <c r="Z9" s="1073"/>
      <c r="AA9" s="1073"/>
      <c r="AB9" s="1073"/>
      <c r="AC9" s="1073"/>
      <c r="AD9" s="1073"/>
      <c r="AE9" s="1074"/>
      <c r="AF9" s="1066"/>
      <c r="AG9" s="1067"/>
      <c r="AH9" s="1067"/>
      <c r="AI9" s="1067"/>
      <c r="AJ9" s="1068"/>
      <c r="AK9" s="1115"/>
      <c r="AL9" s="1116"/>
      <c r="AM9" s="1116"/>
      <c r="AN9" s="1116"/>
      <c r="AO9" s="1116"/>
      <c r="AP9" s="1116"/>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c r="BT9" s="1044"/>
      <c r="BU9" s="1044"/>
      <c r="BV9" s="1044"/>
      <c r="BW9" s="1044"/>
      <c r="BX9" s="1044"/>
      <c r="BY9" s="1044"/>
      <c r="BZ9" s="1044"/>
      <c r="CA9" s="1044"/>
      <c r="CB9" s="1044"/>
      <c r="CC9" s="1044"/>
      <c r="CD9" s="1044"/>
      <c r="CE9" s="1044"/>
      <c r="CF9" s="1044"/>
      <c r="CG9" s="1045"/>
      <c r="CH9" s="1018"/>
      <c r="CI9" s="1019"/>
      <c r="CJ9" s="1019"/>
      <c r="CK9" s="1019"/>
      <c r="CL9" s="1020"/>
      <c r="CM9" s="1018"/>
      <c r="CN9" s="1019"/>
      <c r="CO9" s="1019"/>
      <c r="CP9" s="1019"/>
      <c r="CQ9" s="1020"/>
      <c r="CR9" s="1018"/>
      <c r="CS9" s="1019"/>
      <c r="CT9" s="1019"/>
      <c r="CU9" s="1019"/>
      <c r="CV9" s="1020"/>
      <c r="CW9" s="1018"/>
      <c r="CX9" s="1019"/>
      <c r="CY9" s="1019"/>
      <c r="CZ9" s="1019"/>
      <c r="DA9" s="1020"/>
      <c r="DB9" s="1018"/>
      <c r="DC9" s="1019"/>
      <c r="DD9" s="1019"/>
      <c r="DE9" s="1019"/>
      <c r="DF9" s="1020"/>
      <c r="DG9" s="1018"/>
      <c r="DH9" s="1019"/>
      <c r="DI9" s="1019"/>
      <c r="DJ9" s="1019"/>
      <c r="DK9" s="1020"/>
      <c r="DL9" s="1018"/>
      <c r="DM9" s="1019"/>
      <c r="DN9" s="1019"/>
      <c r="DO9" s="1019"/>
      <c r="DP9" s="1020"/>
      <c r="DQ9" s="1018"/>
      <c r="DR9" s="1019"/>
      <c r="DS9" s="1019"/>
      <c r="DT9" s="1019"/>
      <c r="DU9" s="1020"/>
      <c r="DV9" s="1021"/>
      <c r="DW9" s="1022"/>
      <c r="DX9" s="1022"/>
      <c r="DY9" s="1022"/>
      <c r="DZ9" s="1023"/>
      <c r="EA9" s="207"/>
    </row>
    <row r="10" spans="1:131" s="208" customFormat="1" ht="26.25" customHeight="1" x14ac:dyDescent="0.15">
      <c r="A10" s="214">
        <v>4</v>
      </c>
      <c r="B10" s="1060"/>
      <c r="C10" s="1061"/>
      <c r="D10" s="1061"/>
      <c r="E10" s="1061"/>
      <c r="F10" s="1061"/>
      <c r="G10" s="1061"/>
      <c r="H10" s="1061"/>
      <c r="I10" s="1061"/>
      <c r="J10" s="1061"/>
      <c r="K10" s="1061"/>
      <c r="L10" s="1061"/>
      <c r="M10" s="1061"/>
      <c r="N10" s="1061"/>
      <c r="O10" s="1061"/>
      <c r="P10" s="1062"/>
      <c r="Q10" s="1072"/>
      <c r="R10" s="1073"/>
      <c r="S10" s="1073"/>
      <c r="T10" s="1073"/>
      <c r="U10" s="1073"/>
      <c r="V10" s="1073"/>
      <c r="W10" s="1073"/>
      <c r="X10" s="1073"/>
      <c r="Y10" s="1073"/>
      <c r="Z10" s="1073"/>
      <c r="AA10" s="1073"/>
      <c r="AB10" s="1073"/>
      <c r="AC10" s="1073"/>
      <c r="AD10" s="1073"/>
      <c r="AE10" s="1074"/>
      <c r="AF10" s="1066"/>
      <c r="AG10" s="1067"/>
      <c r="AH10" s="1067"/>
      <c r="AI10" s="1067"/>
      <c r="AJ10" s="1068"/>
      <c r="AK10" s="1115"/>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7"/>
    </row>
    <row r="11" spans="1:131" s="208" customFormat="1" ht="26.25" customHeight="1" x14ac:dyDescent="0.15">
      <c r="A11" s="214">
        <v>5</v>
      </c>
      <c r="B11" s="1060"/>
      <c r="C11" s="1061"/>
      <c r="D11" s="1061"/>
      <c r="E11" s="1061"/>
      <c r="F11" s="1061"/>
      <c r="G11" s="1061"/>
      <c r="H11" s="1061"/>
      <c r="I11" s="1061"/>
      <c r="J11" s="1061"/>
      <c r="K11" s="1061"/>
      <c r="L11" s="1061"/>
      <c r="M11" s="1061"/>
      <c r="N11" s="1061"/>
      <c r="O11" s="1061"/>
      <c r="P11" s="1062"/>
      <c r="Q11" s="1072"/>
      <c r="R11" s="1073"/>
      <c r="S11" s="1073"/>
      <c r="T11" s="1073"/>
      <c r="U11" s="1073"/>
      <c r="V11" s="1073"/>
      <c r="W11" s="1073"/>
      <c r="X11" s="1073"/>
      <c r="Y11" s="1073"/>
      <c r="Z11" s="1073"/>
      <c r="AA11" s="1073"/>
      <c r="AB11" s="1073"/>
      <c r="AC11" s="1073"/>
      <c r="AD11" s="1073"/>
      <c r="AE11" s="1074"/>
      <c r="AF11" s="1066"/>
      <c r="AG11" s="1067"/>
      <c r="AH11" s="1067"/>
      <c r="AI11" s="1067"/>
      <c r="AJ11" s="1068"/>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x14ac:dyDescent="0.15">
      <c r="A12" s="214">
        <v>6</v>
      </c>
      <c r="B12" s="1060"/>
      <c r="C12" s="1061"/>
      <c r="D12" s="1061"/>
      <c r="E12" s="1061"/>
      <c r="F12" s="1061"/>
      <c r="G12" s="1061"/>
      <c r="H12" s="1061"/>
      <c r="I12" s="1061"/>
      <c r="J12" s="1061"/>
      <c r="K12" s="1061"/>
      <c r="L12" s="1061"/>
      <c r="M12" s="1061"/>
      <c r="N12" s="1061"/>
      <c r="O12" s="1061"/>
      <c r="P12" s="1062"/>
      <c r="Q12" s="1072"/>
      <c r="R12" s="1073"/>
      <c r="S12" s="1073"/>
      <c r="T12" s="1073"/>
      <c r="U12" s="1073"/>
      <c r="V12" s="1073"/>
      <c r="W12" s="1073"/>
      <c r="X12" s="1073"/>
      <c r="Y12" s="1073"/>
      <c r="Z12" s="1073"/>
      <c r="AA12" s="1073"/>
      <c r="AB12" s="1073"/>
      <c r="AC12" s="1073"/>
      <c r="AD12" s="1073"/>
      <c r="AE12" s="1074"/>
      <c r="AF12" s="1066"/>
      <c r="AG12" s="1067"/>
      <c r="AH12" s="1067"/>
      <c r="AI12" s="1067"/>
      <c r="AJ12" s="1068"/>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x14ac:dyDescent="0.15">
      <c r="A13" s="214">
        <v>7</v>
      </c>
      <c r="B13" s="1060"/>
      <c r="C13" s="1061"/>
      <c r="D13" s="1061"/>
      <c r="E13" s="1061"/>
      <c r="F13" s="1061"/>
      <c r="G13" s="1061"/>
      <c r="H13" s="1061"/>
      <c r="I13" s="1061"/>
      <c r="J13" s="1061"/>
      <c r="K13" s="1061"/>
      <c r="L13" s="1061"/>
      <c r="M13" s="1061"/>
      <c r="N13" s="1061"/>
      <c r="O13" s="1061"/>
      <c r="P13" s="1062"/>
      <c r="Q13" s="1072"/>
      <c r="R13" s="1073"/>
      <c r="S13" s="1073"/>
      <c r="T13" s="1073"/>
      <c r="U13" s="1073"/>
      <c r="V13" s="1073"/>
      <c r="W13" s="1073"/>
      <c r="X13" s="1073"/>
      <c r="Y13" s="1073"/>
      <c r="Z13" s="1073"/>
      <c r="AA13" s="1073"/>
      <c r="AB13" s="1073"/>
      <c r="AC13" s="1073"/>
      <c r="AD13" s="1073"/>
      <c r="AE13" s="1074"/>
      <c r="AF13" s="1066"/>
      <c r="AG13" s="1067"/>
      <c r="AH13" s="1067"/>
      <c r="AI13" s="1067"/>
      <c r="AJ13" s="1068"/>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x14ac:dyDescent="0.15">
      <c r="A14" s="214">
        <v>8</v>
      </c>
      <c r="B14" s="1060"/>
      <c r="C14" s="1061"/>
      <c r="D14" s="1061"/>
      <c r="E14" s="1061"/>
      <c r="F14" s="1061"/>
      <c r="G14" s="1061"/>
      <c r="H14" s="1061"/>
      <c r="I14" s="1061"/>
      <c r="J14" s="1061"/>
      <c r="K14" s="1061"/>
      <c r="L14" s="1061"/>
      <c r="M14" s="1061"/>
      <c r="N14" s="1061"/>
      <c r="O14" s="1061"/>
      <c r="P14" s="1062"/>
      <c r="Q14" s="1072"/>
      <c r="R14" s="1073"/>
      <c r="S14" s="1073"/>
      <c r="T14" s="1073"/>
      <c r="U14" s="1073"/>
      <c r="V14" s="1073"/>
      <c r="W14" s="1073"/>
      <c r="X14" s="1073"/>
      <c r="Y14" s="1073"/>
      <c r="Z14" s="1073"/>
      <c r="AA14" s="1073"/>
      <c r="AB14" s="1073"/>
      <c r="AC14" s="1073"/>
      <c r="AD14" s="1073"/>
      <c r="AE14" s="1074"/>
      <c r="AF14" s="1066"/>
      <c r="AG14" s="1067"/>
      <c r="AH14" s="1067"/>
      <c r="AI14" s="1067"/>
      <c r="AJ14" s="1068"/>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x14ac:dyDescent="0.15">
      <c r="A15" s="214">
        <v>9</v>
      </c>
      <c r="B15" s="1060"/>
      <c r="C15" s="1061"/>
      <c r="D15" s="1061"/>
      <c r="E15" s="1061"/>
      <c r="F15" s="1061"/>
      <c r="G15" s="1061"/>
      <c r="H15" s="1061"/>
      <c r="I15" s="1061"/>
      <c r="J15" s="1061"/>
      <c r="K15" s="1061"/>
      <c r="L15" s="1061"/>
      <c r="M15" s="1061"/>
      <c r="N15" s="1061"/>
      <c r="O15" s="1061"/>
      <c r="P15" s="1062"/>
      <c r="Q15" s="1072"/>
      <c r="R15" s="1073"/>
      <c r="S15" s="1073"/>
      <c r="T15" s="1073"/>
      <c r="U15" s="1073"/>
      <c r="V15" s="1073"/>
      <c r="W15" s="1073"/>
      <c r="X15" s="1073"/>
      <c r="Y15" s="1073"/>
      <c r="Z15" s="1073"/>
      <c r="AA15" s="1073"/>
      <c r="AB15" s="1073"/>
      <c r="AC15" s="1073"/>
      <c r="AD15" s="1073"/>
      <c r="AE15" s="1074"/>
      <c r="AF15" s="1066"/>
      <c r="AG15" s="1067"/>
      <c r="AH15" s="1067"/>
      <c r="AI15" s="1067"/>
      <c r="AJ15" s="1068"/>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x14ac:dyDescent="0.15">
      <c r="A16" s="214">
        <v>10</v>
      </c>
      <c r="B16" s="1060"/>
      <c r="C16" s="1061"/>
      <c r="D16" s="1061"/>
      <c r="E16" s="1061"/>
      <c r="F16" s="1061"/>
      <c r="G16" s="1061"/>
      <c r="H16" s="1061"/>
      <c r="I16" s="1061"/>
      <c r="J16" s="1061"/>
      <c r="K16" s="1061"/>
      <c r="L16" s="1061"/>
      <c r="M16" s="1061"/>
      <c r="N16" s="1061"/>
      <c r="O16" s="1061"/>
      <c r="P16" s="1062"/>
      <c r="Q16" s="1072"/>
      <c r="R16" s="1073"/>
      <c r="S16" s="1073"/>
      <c r="T16" s="1073"/>
      <c r="U16" s="1073"/>
      <c r="V16" s="1073"/>
      <c r="W16" s="1073"/>
      <c r="X16" s="1073"/>
      <c r="Y16" s="1073"/>
      <c r="Z16" s="1073"/>
      <c r="AA16" s="1073"/>
      <c r="AB16" s="1073"/>
      <c r="AC16" s="1073"/>
      <c r="AD16" s="1073"/>
      <c r="AE16" s="1074"/>
      <c r="AF16" s="1066"/>
      <c r="AG16" s="1067"/>
      <c r="AH16" s="1067"/>
      <c r="AI16" s="1067"/>
      <c r="AJ16" s="1068"/>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x14ac:dyDescent="0.15">
      <c r="A17" s="214">
        <v>11</v>
      </c>
      <c r="B17" s="1060"/>
      <c r="C17" s="1061"/>
      <c r="D17" s="1061"/>
      <c r="E17" s="1061"/>
      <c r="F17" s="1061"/>
      <c r="G17" s="1061"/>
      <c r="H17" s="1061"/>
      <c r="I17" s="1061"/>
      <c r="J17" s="1061"/>
      <c r="K17" s="1061"/>
      <c r="L17" s="1061"/>
      <c r="M17" s="1061"/>
      <c r="N17" s="1061"/>
      <c r="O17" s="1061"/>
      <c r="P17" s="1062"/>
      <c r="Q17" s="1072"/>
      <c r="R17" s="1073"/>
      <c r="S17" s="1073"/>
      <c r="T17" s="1073"/>
      <c r="U17" s="1073"/>
      <c r="V17" s="1073"/>
      <c r="W17" s="1073"/>
      <c r="X17" s="1073"/>
      <c r="Y17" s="1073"/>
      <c r="Z17" s="1073"/>
      <c r="AA17" s="1073"/>
      <c r="AB17" s="1073"/>
      <c r="AC17" s="1073"/>
      <c r="AD17" s="1073"/>
      <c r="AE17" s="1074"/>
      <c r="AF17" s="1066"/>
      <c r="AG17" s="1067"/>
      <c r="AH17" s="1067"/>
      <c r="AI17" s="1067"/>
      <c r="AJ17" s="1068"/>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x14ac:dyDescent="0.15">
      <c r="A18" s="214">
        <v>12</v>
      </c>
      <c r="B18" s="1060"/>
      <c r="C18" s="1061"/>
      <c r="D18" s="1061"/>
      <c r="E18" s="1061"/>
      <c r="F18" s="1061"/>
      <c r="G18" s="1061"/>
      <c r="H18" s="1061"/>
      <c r="I18" s="1061"/>
      <c r="J18" s="1061"/>
      <c r="K18" s="1061"/>
      <c r="L18" s="1061"/>
      <c r="M18" s="1061"/>
      <c r="N18" s="1061"/>
      <c r="O18" s="1061"/>
      <c r="P18" s="1062"/>
      <c r="Q18" s="1072"/>
      <c r="R18" s="1073"/>
      <c r="S18" s="1073"/>
      <c r="T18" s="1073"/>
      <c r="U18" s="1073"/>
      <c r="V18" s="1073"/>
      <c r="W18" s="1073"/>
      <c r="X18" s="1073"/>
      <c r="Y18" s="1073"/>
      <c r="Z18" s="1073"/>
      <c r="AA18" s="1073"/>
      <c r="AB18" s="1073"/>
      <c r="AC18" s="1073"/>
      <c r="AD18" s="1073"/>
      <c r="AE18" s="1074"/>
      <c r="AF18" s="1066"/>
      <c r="AG18" s="1067"/>
      <c r="AH18" s="1067"/>
      <c r="AI18" s="1067"/>
      <c r="AJ18" s="1068"/>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x14ac:dyDescent="0.15">
      <c r="A19" s="214">
        <v>13</v>
      </c>
      <c r="B19" s="1060"/>
      <c r="C19" s="1061"/>
      <c r="D19" s="1061"/>
      <c r="E19" s="1061"/>
      <c r="F19" s="1061"/>
      <c r="G19" s="1061"/>
      <c r="H19" s="1061"/>
      <c r="I19" s="1061"/>
      <c r="J19" s="1061"/>
      <c r="K19" s="1061"/>
      <c r="L19" s="1061"/>
      <c r="M19" s="1061"/>
      <c r="N19" s="1061"/>
      <c r="O19" s="1061"/>
      <c r="P19" s="1062"/>
      <c r="Q19" s="1072"/>
      <c r="R19" s="1073"/>
      <c r="S19" s="1073"/>
      <c r="T19" s="1073"/>
      <c r="U19" s="1073"/>
      <c r="V19" s="1073"/>
      <c r="W19" s="1073"/>
      <c r="X19" s="1073"/>
      <c r="Y19" s="1073"/>
      <c r="Z19" s="1073"/>
      <c r="AA19" s="1073"/>
      <c r="AB19" s="1073"/>
      <c r="AC19" s="1073"/>
      <c r="AD19" s="1073"/>
      <c r="AE19" s="1074"/>
      <c r="AF19" s="1066"/>
      <c r="AG19" s="1067"/>
      <c r="AH19" s="1067"/>
      <c r="AI19" s="1067"/>
      <c r="AJ19" s="1068"/>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x14ac:dyDescent="0.15">
      <c r="A20" s="214">
        <v>14</v>
      </c>
      <c r="B20" s="1060"/>
      <c r="C20" s="1061"/>
      <c r="D20" s="1061"/>
      <c r="E20" s="1061"/>
      <c r="F20" s="1061"/>
      <c r="G20" s="1061"/>
      <c r="H20" s="1061"/>
      <c r="I20" s="1061"/>
      <c r="J20" s="1061"/>
      <c r="K20" s="1061"/>
      <c r="L20" s="1061"/>
      <c r="M20" s="1061"/>
      <c r="N20" s="1061"/>
      <c r="O20" s="1061"/>
      <c r="P20" s="1062"/>
      <c r="Q20" s="1072"/>
      <c r="R20" s="1073"/>
      <c r="S20" s="1073"/>
      <c r="T20" s="1073"/>
      <c r="U20" s="1073"/>
      <c r="V20" s="1073"/>
      <c r="W20" s="1073"/>
      <c r="X20" s="1073"/>
      <c r="Y20" s="1073"/>
      <c r="Z20" s="1073"/>
      <c r="AA20" s="1073"/>
      <c r="AB20" s="1073"/>
      <c r="AC20" s="1073"/>
      <c r="AD20" s="1073"/>
      <c r="AE20" s="1074"/>
      <c r="AF20" s="1066"/>
      <c r="AG20" s="1067"/>
      <c r="AH20" s="1067"/>
      <c r="AI20" s="1067"/>
      <c r="AJ20" s="1068"/>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x14ac:dyDescent="0.2">
      <c r="A21" s="214">
        <v>15</v>
      </c>
      <c r="B21" s="1060"/>
      <c r="C21" s="1061"/>
      <c r="D21" s="1061"/>
      <c r="E21" s="1061"/>
      <c r="F21" s="1061"/>
      <c r="G21" s="1061"/>
      <c r="H21" s="1061"/>
      <c r="I21" s="1061"/>
      <c r="J21" s="1061"/>
      <c r="K21" s="1061"/>
      <c r="L21" s="1061"/>
      <c r="M21" s="1061"/>
      <c r="N21" s="1061"/>
      <c r="O21" s="1061"/>
      <c r="P21" s="1062"/>
      <c r="Q21" s="1072"/>
      <c r="R21" s="1073"/>
      <c r="S21" s="1073"/>
      <c r="T21" s="1073"/>
      <c r="U21" s="1073"/>
      <c r="V21" s="1073"/>
      <c r="W21" s="1073"/>
      <c r="X21" s="1073"/>
      <c r="Y21" s="1073"/>
      <c r="Z21" s="1073"/>
      <c r="AA21" s="1073"/>
      <c r="AB21" s="1073"/>
      <c r="AC21" s="1073"/>
      <c r="AD21" s="1073"/>
      <c r="AE21" s="1074"/>
      <c r="AF21" s="1066"/>
      <c r="AG21" s="1067"/>
      <c r="AH21" s="1067"/>
      <c r="AI21" s="1067"/>
      <c r="AJ21" s="1068"/>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x14ac:dyDescent="0.15">
      <c r="A22" s="214">
        <v>16</v>
      </c>
      <c r="B22" s="1060"/>
      <c r="C22" s="1061"/>
      <c r="D22" s="1061"/>
      <c r="E22" s="1061"/>
      <c r="F22" s="1061"/>
      <c r="G22" s="1061"/>
      <c r="H22" s="1061"/>
      <c r="I22" s="1061"/>
      <c r="J22" s="1061"/>
      <c r="K22" s="1061"/>
      <c r="L22" s="1061"/>
      <c r="M22" s="1061"/>
      <c r="N22" s="1061"/>
      <c r="O22" s="1061"/>
      <c r="P22" s="1062"/>
      <c r="Q22" s="1110"/>
      <c r="R22" s="1111"/>
      <c r="S22" s="1111"/>
      <c r="T22" s="1111"/>
      <c r="U22" s="1111"/>
      <c r="V22" s="1111"/>
      <c r="W22" s="1111"/>
      <c r="X22" s="1111"/>
      <c r="Y22" s="1111"/>
      <c r="Z22" s="1111"/>
      <c r="AA22" s="1111"/>
      <c r="AB22" s="1111"/>
      <c r="AC22" s="1111"/>
      <c r="AD22" s="1111"/>
      <c r="AE22" s="1112"/>
      <c r="AF22" s="1066"/>
      <c r="AG22" s="1067"/>
      <c r="AH22" s="1067"/>
      <c r="AI22" s="1067"/>
      <c r="AJ22" s="1068"/>
      <c r="AK22" s="1106"/>
      <c r="AL22" s="1107"/>
      <c r="AM22" s="1107"/>
      <c r="AN22" s="1107"/>
      <c r="AO22" s="1107"/>
      <c r="AP22" s="1107"/>
      <c r="AQ22" s="1107"/>
      <c r="AR22" s="1107"/>
      <c r="AS22" s="1107"/>
      <c r="AT22" s="1107"/>
      <c r="AU22" s="1108"/>
      <c r="AV22" s="1108"/>
      <c r="AW22" s="1108"/>
      <c r="AX22" s="1108"/>
      <c r="AY22" s="1109"/>
      <c r="AZ22" s="1058" t="s">
        <v>365</v>
      </c>
      <c r="BA22" s="1058"/>
      <c r="BB22" s="1058"/>
      <c r="BC22" s="1058"/>
      <c r="BD22" s="1059"/>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x14ac:dyDescent="0.2">
      <c r="A23" s="217" t="s">
        <v>366</v>
      </c>
      <c r="B23" s="973" t="s">
        <v>367</v>
      </c>
      <c r="C23" s="974"/>
      <c r="D23" s="974"/>
      <c r="E23" s="974"/>
      <c r="F23" s="974"/>
      <c r="G23" s="974"/>
      <c r="H23" s="974"/>
      <c r="I23" s="974"/>
      <c r="J23" s="974"/>
      <c r="K23" s="974"/>
      <c r="L23" s="974"/>
      <c r="M23" s="974"/>
      <c r="N23" s="974"/>
      <c r="O23" s="974"/>
      <c r="P23" s="975"/>
      <c r="Q23" s="1097">
        <v>3338</v>
      </c>
      <c r="R23" s="1098"/>
      <c r="S23" s="1098"/>
      <c r="T23" s="1098"/>
      <c r="U23" s="1098"/>
      <c r="V23" s="1098">
        <v>3076</v>
      </c>
      <c r="W23" s="1098"/>
      <c r="X23" s="1098"/>
      <c r="Y23" s="1098"/>
      <c r="Z23" s="1098"/>
      <c r="AA23" s="1098">
        <v>262</v>
      </c>
      <c r="AB23" s="1098"/>
      <c r="AC23" s="1098"/>
      <c r="AD23" s="1098"/>
      <c r="AE23" s="1099"/>
      <c r="AF23" s="1100">
        <v>257</v>
      </c>
      <c r="AG23" s="1098"/>
      <c r="AH23" s="1098"/>
      <c r="AI23" s="1098"/>
      <c r="AJ23" s="1101"/>
      <c r="AK23" s="1102"/>
      <c r="AL23" s="1103"/>
      <c r="AM23" s="1103"/>
      <c r="AN23" s="1103"/>
      <c r="AO23" s="1103"/>
      <c r="AP23" s="1098">
        <v>3257</v>
      </c>
      <c r="AQ23" s="1098"/>
      <c r="AR23" s="1098"/>
      <c r="AS23" s="1098"/>
      <c r="AT23" s="1098"/>
      <c r="AU23" s="1104"/>
      <c r="AV23" s="1104"/>
      <c r="AW23" s="1104"/>
      <c r="AX23" s="1104"/>
      <c r="AY23" s="1105"/>
      <c r="AZ23" s="1094" t="s">
        <v>111</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x14ac:dyDescent="0.15">
      <c r="A24" s="1093" t="s">
        <v>368</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x14ac:dyDescent="0.2">
      <c r="A25" s="1092" t="s">
        <v>369</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x14ac:dyDescent="0.15">
      <c r="A26" s="1024" t="s">
        <v>347</v>
      </c>
      <c r="B26" s="1025"/>
      <c r="C26" s="1025"/>
      <c r="D26" s="1025"/>
      <c r="E26" s="1025"/>
      <c r="F26" s="1025"/>
      <c r="G26" s="1025"/>
      <c r="H26" s="1025"/>
      <c r="I26" s="1025"/>
      <c r="J26" s="1025"/>
      <c r="K26" s="1025"/>
      <c r="L26" s="1025"/>
      <c r="M26" s="1025"/>
      <c r="N26" s="1025"/>
      <c r="O26" s="1025"/>
      <c r="P26" s="1026"/>
      <c r="Q26" s="1030" t="s">
        <v>370</v>
      </c>
      <c r="R26" s="1031"/>
      <c r="S26" s="1031"/>
      <c r="T26" s="1031"/>
      <c r="U26" s="1032"/>
      <c r="V26" s="1030" t="s">
        <v>371</v>
      </c>
      <c r="W26" s="1031"/>
      <c r="X26" s="1031"/>
      <c r="Y26" s="1031"/>
      <c r="Z26" s="1032"/>
      <c r="AA26" s="1030" t="s">
        <v>372</v>
      </c>
      <c r="AB26" s="1031"/>
      <c r="AC26" s="1031"/>
      <c r="AD26" s="1031"/>
      <c r="AE26" s="1031"/>
      <c r="AF26" s="1088" t="s">
        <v>373</v>
      </c>
      <c r="AG26" s="1037"/>
      <c r="AH26" s="1037"/>
      <c r="AI26" s="1037"/>
      <c r="AJ26" s="1089"/>
      <c r="AK26" s="1031" t="s">
        <v>374</v>
      </c>
      <c r="AL26" s="1031"/>
      <c r="AM26" s="1031"/>
      <c r="AN26" s="1031"/>
      <c r="AO26" s="1032"/>
      <c r="AP26" s="1030" t="s">
        <v>375</v>
      </c>
      <c r="AQ26" s="1031"/>
      <c r="AR26" s="1031"/>
      <c r="AS26" s="1031"/>
      <c r="AT26" s="1032"/>
      <c r="AU26" s="1030" t="s">
        <v>376</v>
      </c>
      <c r="AV26" s="1031"/>
      <c r="AW26" s="1031"/>
      <c r="AX26" s="1031"/>
      <c r="AY26" s="1032"/>
      <c r="AZ26" s="1030" t="s">
        <v>377</v>
      </c>
      <c r="BA26" s="1031"/>
      <c r="BB26" s="1031"/>
      <c r="BC26" s="1031"/>
      <c r="BD26" s="1032"/>
      <c r="BE26" s="1030" t="s">
        <v>354</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x14ac:dyDescent="0.2">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x14ac:dyDescent="0.15">
      <c r="A28" s="219">
        <v>1</v>
      </c>
      <c r="B28" s="1079" t="s">
        <v>378</v>
      </c>
      <c r="C28" s="1080"/>
      <c r="D28" s="1080"/>
      <c r="E28" s="1080"/>
      <c r="F28" s="1080"/>
      <c r="G28" s="1080"/>
      <c r="H28" s="1080"/>
      <c r="I28" s="1080"/>
      <c r="J28" s="1080"/>
      <c r="K28" s="1080"/>
      <c r="L28" s="1080"/>
      <c r="M28" s="1080"/>
      <c r="N28" s="1080"/>
      <c r="O28" s="1080"/>
      <c r="P28" s="1081"/>
      <c r="Q28" s="1082">
        <v>284</v>
      </c>
      <c r="R28" s="1083"/>
      <c r="S28" s="1083"/>
      <c r="T28" s="1083"/>
      <c r="U28" s="1083"/>
      <c r="V28" s="1083">
        <v>263</v>
      </c>
      <c r="W28" s="1083"/>
      <c r="X28" s="1083"/>
      <c r="Y28" s="1083"/>
      <c r="Z28" s="1083"/>
      <c r="AA28" s="1083">
        <v>21</v>
      </c>
      <c r="AB28" s="1083"/>
      <c r="AC28" s="1083"/>
      <c r="AD28" s="1083"/>
      <c r="AE28" s="1084"/>
      <c r="AF28" s="1085">
        <v>21</v>
      </c>
      <c r="AG28" s="1083"/>
      <c r="AH28" s="1083"/>
      <c r="AI28" s="1083"/>
      <c r="AJ28" s="1086"/>
      <c r="AK28" s="1087">
        <v>16</v>
      </c>
      <c r="AL28" s="1075"/>
      <c r="AM28" s="1075"/>
      <c r="AN28" s="1075"/>
      <c r="AO28" s="1075"/>
      <c r="AP28" s="1075">
        <v>0</v>
      </c>
      <c r="AQ28" s="1075"/>
      <c r="AR28" s="1075"/>
      <c r="AS28" s="1075"/>
      <c r="AT28" s="1075"/>
      <c r="AU28" s="1075">
        <v>0</v>
      </c>
      <c r="AV28" s="1075"/>
      <c r="AW28" s="1075"/>
      <c r="AX28" s="1075"/>
      <c r="AY28" s="1075"/>
      <c r="AZ28" s="1076"/>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x14ac:dyDescent="0.15">
      <c r="A29" s="219">
        <v>2</v>
      </c>
      <c r="B29" s="1060" t="s">
        <v>379</v>
      </c>
      <c r="C29" s="1061"/>
      <c r="D29" s="1061"/>
      <c r="E29" s="1061"/>
      <c r="F29" s="1061"/>
      <c r="G29" s="1061"/>
      <c r="H29" s="1061"/>
      <c r="I29" s="1061"/>
      <c r="J29" s="1061"/>
      <c r="K29" s="1061"/>
      <c r="L29" s="1061"/>
      <c r="M29" s="1061"/>
      <c r="N29" s="1061"/>
      <c r="O29" s="1061"/>
      <c r="P29" s="1062"/>
      <c r="Q29" s="1072">
        <v>102</v>
      </c>
      <c r="R29" s="1073"/>
      <c r="S29" s="1073"/>
      <c r="T29" s="1073"/>
      <c r="U29" s="1073"/>
      <c r="V29" s="1073">
        <v>100</v>
      </c>
      <c r="W29" s="1073"/>
      <c r="X29" s="1073"/>
      <c r="Y29" s="1073"/>
      <c r="Z29" s="1073"/>
      <c r="AA29" s="1073">
        <v>2</v>
      </c>
      <c r="AB29" s="1073"/>
      <c r="AC29" s="1073"/>
      <c r="AD29" s="1073"/>
      <c r="AE29" s="1074"/>
      <c r="AF29" s="1066">
        <v>2</v>
      </c>
      <c r="AG29" s="1067"/>
      <c r="AH29" s="1067"/>
      <c r="AI29" s="1067"/>
      <c r="AJ29" s="1068"/>
      <c r="AK29" s="1009">
        <v>21</v>
      </c>
      <c r="AL29" s="1000"/>
      <c r="AM29" s="1000"/>
      <c r="AN29" s="1000"/>
      <c r="AO29" s="1000"/>
      <c r="AP29" s="1000">
        <v>7</v>
      </c>
      <c r="AQ29" s="1000"/>
      <c r="AR29" s="1000"/>
      <c r="AS29" s="1000"/>
      <c r="AT29" s="1000"/>
      <c r="AU29" s="1000">
        <v>2</v>
      </c>
      <c r="AV29" s="1000"/>
      <c r="AW29" s="1000"/>
      <c r="AX29" s="1000"/>
      <c r="AY29" s="1000"/>
      <c r="AZ29" s="1071"/>
      <c r="BA29" s="1071"/>
      <c r="BB29" s="1071"/>
      <c r="BC29" s="1071"/>
      <c r="BD29" s="1071"/>
      <c r="BE29" s="1055"/>
      <c r="BF29" s="1055"/>
      <c r="BG29" s="1055"/>
      <c r="BH29" s="1055"/>
      <c r="BI29" s="1056"/>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x14ac:dyDescent="0.15">
      <c r="A30" s="219">
        <v>3</v>
      </c>
      <c r="B30" s="1060" t="s">
        <v>380</v>
      </c>
      <c r="C30" s="1061"/>
      <c r="D30" s="1061"/>
      <c r="E30" s="1061"/>
      <c r="F30" s="1061"/>
      <c r="G30" s="1061"/>
      <c r="H30" s="1061"/>
      <c r="I30" s="1061"/>
      <c r="J30" s="1061"/>
      <c r="K30" s="1061"/>
      <c r="L30" s="1061"/>
      <c r="M30" s="1061"/>
      <c r="N30" s="1061"/>
      <c r="O30" s="1061"/>
      <c r="P30" s="1062"/>
      <c r="Q30" s="1072">
        <v>350</v>
      </c>
      <c r="R30" s="1073"/>
      <c r="S30" s="1073"/>
      <c r="T30" s="1073"/>
      <c r="U30" s="1073"/>
      <c r="V30" s="1073">
        <v>326</v>
      </c>
      <c r="W30" s="1073"/>
      <c r="X30" s="1073"/>
      <c r="Y30" s="1073"/>
      <c r="Z30" s="1073"/>
      <c r="AA30" s="1073">
        <v>24</v>
      </c>
      <c r="AB30" s="1073"/>
      <c r="AC30" s="1073"/>
      <c r="AD30" s="1073"/>
      <c r="AE30" s="1074"/>
      <c r="AF30" s="1066">
        <v>24</v>
      </c>
      <c r="AG30" s="1067"/>
      <c r="AH30" s="1067"/>
      <c r="AI30" s="1067"/>
      <c r="AJ30" s="1068"/>
      <c r="AK30" s="1009">
        <v>48</v>
      </c>
      <c r="AL30" s="1000"/>
      <c r="AM30" s="1000"/>
      <c r="AN30" s="1000"/>
      <c r="AO30" s="1000"/>
      <c r="AP30" s="1000">
        <v>0</v>
      </c>
      <c r="AQ30" s="1000"/>
      <c r="AR30" s="1000"/>
      <c r="AS30" s="1000"/>
      <c r="AT30" s="1000"/>
      <c r="AU30" s="1000">
        <v>0</v>
      </c>
      <c r="AV30" s="1000"/>
      <c r="AW30" s="1000"/>
      <c r="AX30" s="1000"/>
      <c r="AY30" s="1000"/>
      <c r="AZ30" s="1071"/>
      <c r="BA30" s="1071"/>
      <c r="BB30" s="1071"/>
      <c r="BC30" s="1071"/>
      <c r="BD30" s="1071"/>
      <c r="BE30" s="1055"/>
      <c r="BF30" s="1055"/>
      <c r="BG30" s="1055"/>
      <c r="BH30" s="1055"/>
      <c r="BI30" s="1056"/>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x14ac:dyDescent="0.15">
      <c r="A31" s="219">
        <v>4</v>
      </c>
      <c r="B31" s="1060" t="s">
        <v>381</v>
      </c>
      <c r="C31" s="1061"/>
      <c r="D31" s="1061"/>
      <c r="E31" s="1061"/>
      <c r="F31" s="1061"/>
      <c r="G31" s="1061"/>
      <c r="H31" s="1061"/>
      <c r="I31" s="1061"/>
      <c r="J31" s="1061"/>
      <c r="K31" s="1061"/>
      <c r="L31" s="1061"/>
      <c r="M31" s="1061"/>
      <c r="N31" s="1061"/>
      <c r="O31" s="1061"/>
      <c r="P31" s="1062"/>
      <c r="Q31" s="1072">
        <v>32</v>
      </c>
      <c r="R31" s="1073"/>
      <c r="S31" s="1073"/>
      <c r="T31" s="1073"/>
      <c r="U31" s="1073"/>
      <c r="V31" s="1073">
        <v>32</v>
      </c>
      <c r="W31" s="1073"/>
      <c r="X31" s="1073"/>
      <c r="Y31" s="1073"/>
      <c r="Z31" s="1073"/>
      <c r="AA31" s="1073">
        <v>0</v>
      </c>
      <c r="AB31" s="1073"/>
      <c r="AC31" s="1073"/>
      <c r="AD31" s="1073"/>
      <c r="AE31" s="1074"/>
      <c r="AF31" s="1066">
        <v>0</v>
      </c>
      <c r="AG31" s="1067"/>
      <c r="AH31" s="1067"/>
      <c r="AI31" s="1067"/>
      <c r="AJ31" s="1068"/>
      <c r="AK31" s="1009">
        <v>16</v>
      </c>
      <c r="AL31" s="1000"/>
      <c r="AM31" s="1000"/>
      <c r="AN31" s="1000"/>
      <c r="AO31" s="1000"/>
      <c r="AP31" s="1000">
        <v>0</v>
      </c>
      <c r="AQ31" s="1000"/>
      <c r="AR31" s="1000"/>
      <c r="AS31" s="1000"/>
      <c r="AT31" s="1000"/>
      <c r="AU31" s="1000">
        <v>0</v>
      </c>
      <c r="AV31" s="1000"/>
      <c r="AW31" s="1000"/>
      <c r="AX31" s="1000"/>
      <c r="AY31" s="1000"/>
      <c r="AZ31" s="1071"/>
      <c r="BA31" s="1071"/>
      <c r="BB31" s="1071"/>
      <c r="BC31" s="1071"/>
      <c r="BD31" s="1071"/>
      <c r="BE31" s="1055"/>
      <c r="BF31" s="1055"/>
      <c r="BG31" s="1055"/>
      <c r="BH31" s="1055"/>
      <c r="BI31" s="1056"/>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x14ac:dyDescent="0.15">
      <c r="A32" s="219">
        <v>5</v>
      </c>
      <c r="B32" s="1060" t="s">
        <v>382</v>
      </c>
      <c r="C32" s="1061"/>
      <c r="D32" s="1061"/>
      <c r="E32" s="1061"/>
      <c r="F32" s="1061"/>
      <c r="G32" s="1061"/>
      <c r="H32" s="1061"/>
      <c r="I32" s="1061"/>
      <c r="J32" s="1061"/>
      <c r="K32" s="1061"/>
      <c r="L32" s="1061"/>
      <c r="M32" s="1061"/>
      <c r="N32" s="1061"/>
      <c r="O32" s="1061"/>
      <c r="P32" s="1062"/>
      <c r="Q32" s="1072">
        <v>21</v>
      </c>
      <c r="R32" s="1073"/>
      <c r="S32" s="1073"/>
      <c r="T32" s="1073"/>
      <c r="U32" s="1073"/>
      <c r="V32" s="1073">
        <v>13</v>
      </c>
      <c r="W32" s="1073"/>
      <c r="X32" s="1073"/>
      <c r="Y32" s="1073"/>
      <c r="Z32" s="1073"/>
      <c r="AA32" s="1073">
        <v>8</v>
      </c>
      <c r="AB32" s="1073"/>
      <c r="AC32" s="1073"/>
      <c r="AD32" s="1073"/>
      <c r="AE32" s="1074"/>
      <c r="AF32" s="1066">
        <v>8</v>
      </c>
      <c r="AG32" s="1067"/>
      <c r="AH32" s="1067"/>
      <c r="AI32" s="1067"/>
      <c r="AJ32" s="1068"/>
      <c r="AK32" s="1009">
        <v>3</v>
      </c>
      <c r="AL32" s="1000"/>
      <c r="AM32" s="1000"/>
      <c r="AN32" s="1000"/>
      <c r="AO32" s="1000"/>
      <c r="AP32" s="1000">
        <v>45</v>
      </c>
      <c r="AQ32" s="1000"/>
      <c r="AR32" s="1000"/>
      <c r="AS32" s="1000"/>
      <c r="AT32" s="1000"/>
      <c r="AU32" s="1000">
        <v>20</v>
      </c>
      <c r="AV32" s="1000"/>
      <c r="AW32" s="1000"/>
      <c r="AX32" s="1000"/>
      <c r="AY32" s="1000"/>
      <c r="AZ32" s="1071"/>
      <c r="BA32" s="1071"/>
      <c r="BB32" s="1071"/>
      <c r="BC32" s="1071"/>
      <c r="BD32" s="1071"/>
      <c r="BE32" s="1055" t="s">
        <v>383</v>
      </c>
      <c r="BF32" s="1055"/>
      <c r="BG32" s="1055"/>
      <c r="BH32" s="1055"/>
      <c r="BI32" s="1056"/>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x14ac:dyDescent="0.15">
      <c r="A33" s="219">
        <v>6</v>
      </c>
      <c r="B33" s="1060" t="s">
        <v>384</v>
      </c>
      <c r="C33" s="1061"/>
      <c r="D33" s="1061"/>
      <c r="E33" s="1061"/>
      <c r="F33" s="1061"/>
      <c r="G33" s="1061"/>
      <c r="H33" s="1061"/>
      <c r="I33" s="1061"/>
      <c r="J33" s="1061"/>
      <c r="K33" s="1061"/>
      <c r="L33" s="1061"/>
      <c r="M33" s="1061"/>
      <c r="N33" s="1061"/>
      <c r="O33" s="1061"/>
      <c r="P33" s="1062"/>
      <c r="Q33" s="1072">
        <v>3</v>
      </c>
      <c r="R33" s="1073"/>
      <c r="S33" s="1073"/>
      <c r="T33" s="1073"/>
      <c r="U33" s="1073"/>
      <c r="V33" s="1073">
        <v>2</v>
      </c>
      <c r="W33" s="1073"/>
      <c r="X33" s="1073"/>
      <c r="Y33" s="1073"/>
      <c r="Z33" s="1073"/>
      <c r="AA33" s="1073">
        <v>1</v>
      </c>
      <c r="AB33" s="1073"/>
      <c r="AC33" s="1073"/>
      <c r="AD33" s="1073"/>
      <c r="AE33" s="1074"/>
      <c r="AF33" s="1066">
        <v>1</v>
      </c>
      <c r="AG33" s="1067"/>
      <c r="AH33" s="1067"/>
      <c r="AI33" s="1067"/>
      <c r="AJ33" s="1068"/>
      <c r="AK33" s="1009">
        <v>1</v>
      </c>
      <c r="AL33" s="1000"/>
      <c r="AM33" s="1000"/>
      <c r="AN33" s="1000"/>
      <c r="AO33" s="1000"/>
      <c r="AP33" s="1000">
        <v>0</v>
      </c>
      <c r="AQ33" s="1000"/>
      <c r="AR33" s="1000"/>
      <c r="AS33" s="1000"/>
      <c r="AT33" s="1000"/>
      <c r="AU33" s="1000">
        <v>0</v>
      </c>
      <c r="AV33" s="1000"/>
      <c r="AW33" s="1000"/>
      <c r="AX33" s="1000"/>
      <c r="AY33" s="1000"/>
      <c r="AZ33" s="1071"/>
      <c r="BA33" s="1071"/>
      <c r="BB33" s="1071"/>
      <c r="BC33" s="1071"/>
      <c r="BD33" s="1071"/>
      <c r="BE33" s="1055" t="s">
        <v>383</v>
      </c>
      <c r="BF33" s="1055"/>
      <c r="BG33" s="1055"/>
      <c r="BH33" s="1055"/>
      <c r="BI33" s="1056"/>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x14ac:dyDescent="0.15">
      <c r="A34" s="219">
        <v>7</v>
      </c>
      <c r="B34" s="1060" t="s">
        <v>385</v>
      </c>
      <c r="C34" s="1061"/>
      <c r="D34" s="1061"/>
      <c r="E34" s="1061"/>
      <c r="F34" s="1061"/>
      <c r="G34" s="1061"/>
      <c r="H34" s="1061"/>
      <c r="I34" s="1061"/>
      <c r="J34" s="1061"/>
      <c r="K34" s="1061"/>
      <c r="L34" s="1061"/>
      <c r="M34" s="1061"/>
      <c r="N34" s="1061"/>
      <c r="O34" s="1061"/>
      <c r="P34" s="1062"/>
      <c r="Q34" s="1072">
        <v>106</v>
      </c>
      <c r="R34" s="1073"/>
      <c r="S34" s="1073"/>
      <c r="T34" s="1073"/>
      <c r="U34" s="1073"/>
      <c r="V34" s="1073">
        <v>98</v>
      </c>
      <c r="W34" s="1073"/>
      <c r="X34" s="1073"/>
      <c r="Y34" s="1073"/>
      <c r="Z34" s="1073"/>
      <c r="AA34" s="1073">
        <v>8</v>
      </c>
      <c r="AB34" s="1073"/>
      <c r="AC34" s="1073"/>
      <c r="AD34" s="1073"/>
      <c r="AE34" s="1074"/>
      <c r="AF34" s="1066">
        <v>8</v>
      </c>
      <c r="AG34" s="1067"/>
      <c r="AH34" s="1067"/>
      <c r="AI34" s="1067"/>
      <c r="AJ34" s="1068"/>
      <c r="AK34" s="1009">
        <v>72</v>
      </c>
      <c r="AL34" s="1000"/>
      <c r="AM34" s="1000"/>
      <c r="AN34" s="1000"/>
      <c r="AO34" s="1000"/>
      <c r="AP34" s="1000">
        <v>464</v>
      </c>
      <c r="AQ34" s="1000"/>
      <c r="AR34" s="1000"/>
      <c r="AS34" s="1000"/>
      <c r="AT34" s="1000"/>
      <c r="AU34" s="1000">
        <v>220</v>
      </c>
      <c r="AV34" s="1000"/>
      <c r="AW34" s="1000"/>
      <c r="AX34" s="1000"/>
      <c r="AY34" s="1000"/>
      <c r="AZ34" s="1071"/>
      <c r="BA34" s="1071"/>
      <c r="BB34" s="1071"/>
      <c r="BC34" s="1071"/>
      <c r="BD34" s="1071"/>
      <c r="BE34" s="1055" t="s">
        <v>383</v>
      </c>
      <c r="BF34" s="1055"/>
      <c r="BG34" s="1055"/>
      <c r="BH34" s="1055"/>
      <c r="BI34" s="1056"/>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x14ac:dyDescent="0.15">
      <c r="A35" s="219">
        <v>8</v>
      </c>
      <c r="B35" s="1060" t="s">
        <v>386</v>
      </c>
      <c r="C35" s="1061"/>
      <c r="D35" s="1061"/>
      <c r="E35" s="1061"/>
      <c r="F35" s="1061"/>
      <c r="G35" s="1061"/>
      <c r="H35" s="1061"/>
      <c r="I35" s="1061"/>
      <c r="J35" s="1061"/>
      <c r="K35" s="1061"/>
      <c r="L35" s="1061"/>
      <c r="M35" s="1061"/>
      <c r="N35" s="1061"/>
      <c r="O35" s="1061"/>
      <c r="P35" s="1062"/>
      <c r="Q35" s="1072">
        <v>85</v>
      </c>
      <c r="R35" s="1073"/>
      <c r="S35" s="1073"/>
      <c r="T35" s="1073"/>
      <c r="U35" s="1073"/>
      <c r="V35" s="1073">
        <v>81</v>
      </c>
      <c r="W35" s="1073"/>
      <c r="X35" s="1073"/>
      <c r="Y35" s="1073"/>
      <c r="Z35" s="1073"/>
      <c r="AA35" s="1073">
        <v>4</v>
      </c>
      <c r="AB35" s="1073"/>
      <c r="AC35" s="1073"/>
      <c r="AD35" s="1073"/>
      <c r="AE35" s="1074"/>
      <c r="AF35" s="1066">
        <v>4</v>
      </c>
      <c r="AG35" s="1067"/>
      <c r="AH35" s="1067"/>
      <c r="AI35" s="1067"/>
      <c r="AJ35" s="1068"/>
      <c r="AK35" s="1009">
        <v>66</v>
      </c>
      <c r="AL35" s="1000"/>
      <c r="AM35" s="1000"/>
      <c r="AN35" s="1000"/>
      <c r="AO35" s="1000"/>
      <c r="AP35" s="1000">
        <v>482</v>
      </c>
      <c r="AQ35" s="1000"/>
      <c r="AR35" s="1000"/>
      <c r="AS35" s="1000"/>
      <c r="AT35" s="1000"/>
      <c r="AU35" s="1000">
        <v>213</v>
      </c>
      <c r="AV35" s="1000"/>
      <c r="AW35" s="1000"/>
      <c r="AX35" s="1000"/>
      <c r="AY35" s="1000"/>
      <c r="AZ35" s="1071"/>
      <c r="BA35" s="1071"/>
      <c r="BB35" s="1071"/>
      <c r="BC35" s="1071"/>
      <c r="BD35" s="1071"/>
      <c r="BE35" s="1055" t="s">
        <v>383</v>
      </c>
      <c r="BF35" s="1055"/>
      <c r="BG35" s="1055"/>
      <c r="BH35" s="1055"/>
      <c r="BI35" s="1056"/>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x14ac:dyDescent="0.15">
      <c r="A36" s="219">
        <v>9</v>
      </c>
      <c r="B36" s="1060"/>
      <c r="C36" s="1061"/>
      <c r="D36" s="1061"/>
      <c r="E36" s="1061"/>
      <c r="F36" s="1061"/>
      <c r="G36" s="1061"/>
      <c r="H36" s="1061"/>
      <c r="I36" s="1061"/>
      <c r="J36" s="1061"/>
      <c r="K36" s="1061"/>
      <c r="L36" s="1061"/>
      <c r="M36" s="1061"/>
      <c r="N36" s="1061"/>
      <c r="O36" s="1061"/>
      <c r="P36" s="1062"/>
      <c r="Q36" s="1072"/>
      <c r="R36" s="1073"/>
      <c r="S36" s="1073"/>
      <c r="T36" s="1073"/>
      <c r="U36" s="1073"/>
      <c r="V36" s="1073"/>
      <c r="W36" s="1073"/>
      <c r="X36" s="1073"/>
      <c r="Y36" s="1073"/>
      <c r="Z36" s="1073"/>
      <c r="AA36" s="1073"/>
      <c r="AB36" s="1073"/>
      <c r="AC36" s="1073"/>
      <c r="AD36" s="1073"/>
      <c r="AE36" s="1074"/>
      <c r="AF36" s="1066"/>
      <c r="AG36" s="1067"/>
      <c r="AH36" s="1067"/>
      <c r="AI36" s="1067"/>
      <c r="AJ36" s="1068"/>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55"/>
      <c r="BF36" s="1055"/>
      <c r="BG36" s="1055"/>
      <c r="BH36" s="1055"/>
      <c r="BI36" s="1056"/>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x14ac:dyDescent="0.15">
      <c r="A37" s="219">
        <v>10</v>
      </c>
      <c r="B37" s="1060"/>
      <c r="C37" s="1061"/>
      <c r="D37" s="1061"/>
      <c r="E37" s="1061"/>
      <c r="F37" s="1061"/>
      <c r="G37" s="1061"/>
      <c r="H37" s="1061"/>
      <c r="I37" s="1061"/>
      <c r="J37" s="1061"/>
      <c r="K37" s="1061"/>
      <c r="L37" s="1061"/>
      <c r="M37" s="1061"/>
      <c r="N37" s="1061"/>
      <c r="O37" s="1061"/>
      <c r="P37" s="1062"/>
      <c r="Q37" s="1072"/>
      <c r="R37" s="1073"/>
      <c r="S37" s="1073"/>
      <c r="T37" s="1073"/>
      <c r="U37" s="1073"/>
      <c r="V37" s="1073"/>
      <c r="W37" s="1073"/>
      <c r="X37" s="1073"/>
      <c r="Y37" s="1073"/>
      <c r="Z37" s="1073"/>
      <c r="AA37" s="1073"/>
      <c r="AB37" s="1073"/>
      <c r="AC37" s="1073"/>
      <c r="AD37" s="1073"/>
      <c r="AE37" s="1074"/>
      <c r="AF37" s="1066"/>
      <c r="AG37" s="1067"/>
      <c r="AH37" s="1067"/>
      <c r="AI37" s="1067"/>
      <c r="AJ37" s="1068"/>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55"/>
      <c r="BF37" s="1055"/>
      <c r="BG37" s="1055"/>
      <c r="BH37" s="1055"/>
      <c r="BI37" s="1056"/>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x14ac:dyDescent="0.15">
      <c r="A38" s="219">
        <v>11</v>
      </c>
      <c r="B38" s="1060"/>
      <c r="C38" s="1061"/>
      <c r="D38" s="1061"/>
      <c r="E38" s="1061"/>
      <c r="F38" s="1061"/>
      <c r="G38" s="1061"/>
      <c r="H38" s="1061"/>
      <c r="I38" s="1061"/>
      <c r="J38" s="1061"/>
      <c r="K38" s="1061"/>
      <c r="L38" s="1061"/>
      <c r="M38" s="1061"/>
      <c r="N38" s="1061"/>
      <c r="O38" s="1061"/>
      <c r="P38" s="1062"/>
      <c r="Q38" s="1072"/>
      <c r="R38" s="1073"/>
      <c r="S38" s="1073"/>
      <c r="T38" s="1073"/>
      <c r="U38" s="1073"/>
      <c r="V38" s="1073"/>
      <c r="W38" s="1073"/>
      <c r="X38" s="1073"/>
      <c r="Y38" s="1073"/>
      <c r="Z38" s="1073"/>
      <c r="AA38" s="1073"/>
      <c r="AB38" s="1073"/>
      <c r="AC38" s="1073"/>
      <c r="AD38" s="1073"/>
      <c r="AE38" s="1074"/>
      <c r="AF38" s="1066"/>
      <c r="AG38" s="1067"/>
      <c r="AH38" s="1067"/>
      <c r="AI38" s="1067"/>
      <c r="AJ38" s="1068"/>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55"/>
      <c r="BF38" s="1055"/>
      <c r="BG38" s="1055"/>
      <c r="BH38" s="1055"/>
      <c r="BI38" s="1056"/>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x14ac:dyDescent="0.15">
      <c r="A39" s="219">
        <v>12</v>
      </c>
      <c r="B39" s="1060"/>
      <c r="C39" s="1061"/>
      <c r="D39" s="1061"/>
      <c r="E39" s="1061"/>
      <c r="F39" s="1061"/>
      <c r="G39" s="1061"/>
      <c r="H39" s="1061"/>
      <c r="I39" s="1061"/>
      <c r="J39" s="1061"/>
      <c r="K39" s="1061"/>
      <c r="L39" s="1061"/>
      <c r="M39" s="1061"/>
      <c r="N39" s="1061"/>
      <c r="O39" s="1061"/>
      <c r="P39" s="1062"/>
      <c r="Q39" s="1072"/>
      <c r="R39" s="1073"/>
      <c r="S39" s="1073"/>
      <c r="T39" s="1073"/>
      <c r="U39" s="1073"/>
      <c r="V39" s="1073"/>
      <c r="W39" s="1073"/>
      <c r="X39" s="1073"/>
      <c r="Y39" s="1073"/>
      <c r="Z39" s="1073"/>
      <c r="AA39" s="1073"/>
      <c r="AB39" s="1073"/>
      <c r="AC39" s="1073"/>
      <c r="AD39" s="1073"/>
      <c r="AE39" s="1074"/>
      <c r="AF39" s="1066"/>
      <c r="AG39" s="1067"/>
      <c r="AH39" s="1067"/>
      <c r="AI39" s="1067"/>
      <c r="AJ39" s="1068"/>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55"/>
      <c r="BF39" s="1055"/>
      <c r="BG39" s="1055"/>
      <c r="BH39" s="1055"/>
      <c r="BI39" s="1056"/>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x14ac:dyDescent="0.15">
      <c r="A40" s="214">
        <v>13</v>
      </c>
      <c r="B40" s="1060"/>
      <c r="C40" s="1061"/>
      <c r="D40" s="1061"/>
      <c r="E40" s="1061"/>
      <c r="F40" s="1061"/>
      <c r="G40" s="1061"/>
      <c r="H40" s="1061"/>
      <c r="I40" s="1061"/>
      <c r="J40" s="1061"/>
      <c r="K40" s="1061"/>
      <c r="L40" s="1061"/>
      <c r="M40" s="1061"/>
      <c r="N40" s="1061"/>
      <c r="O40" s="1061"/>
      <c r="P40" s="1062"/>
      <c r="Q40" s="1072"/>
      <c r="R40" s="1073"/>
      <c r="S40" s="1073"/>
      <c r="T40" s="1073"/>
      <c r="U40" s="1073"/>
      <c r="V40" s="1073"/>
      <c r="W40" s="1073"/>
      <c r="X40" s="1073"/>
      <c r="Y40" s="1073"/>
      <c r="Z40" s="1073"/>
      <c r="AA40" s="1073"/>
      <c r="AB40" s="1073"/>
      <c r="AC40" s="1073"/>
      <c r="AD40" s="1073"/>
      <c r="AE40" s="1074"/>
      <c r="AF40" s="1066"/>
      <c r="AG40" s="1067"/>
      <c r="AH40" s="1067"/>
      <c r="AI40" s="1067"/>
      <c r="AJ40" s="1068"/>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55"/>
      <c r="BF40" s="1055"/>
      <c r="BG40" s="1055"/>
      <c r="BH40" s="1055"/>
      <c r="BI40" s="1056"/>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x14ac:dyDescent="0.15">
      <c r="A41" s="214">
        <v>14</v>
      </c>
      <c r="B41" s="1060"/>
      <c r="C41" s="1061"/>
      <c r="D41" s="1061"/>
      <c r="E41" s="1061"/>
      <c r="F41" s="1061"/>
      <c r="G41" s="1061"/>
      <c r="H41" s="1061"/>
      <c r="I41" s="1061"/>
      <c r="J41" s="1061"/>
      <c r="K41" s="1061"/>
      <c r="L41" s="1061"/>
      <c r="M41" s="1061"/>
      <c r="N41" s="1061"/>
      <c r="O41" s="1061"/>
      <c r="P41" s="1062"/>
      <c r="Q41" s="1072"/>
      <c r="R41" s="1073"/>
      <c r="S41" s="1073"/>
      <c r="T41" s="1073"/>
      <c r="U41" s="1073"/>
      <c r="V41" s="1073"/>
      <c r="W41" s="1073"/>
      <c r="X41" s="1073"/>
      <c r="Y41" s="1073"/>
      <c r="Z41" s="1073"/>
      <c r="AA41" s="1073"/>
      <c r="AB41" s="1073"/>
      <c r="AC41" s="1073"/>
      <c r="AD41" s="1073"/>
      <c r="AE41" s="1074"/>
      <c r="AF41" s="1066"/>
      <c r="AG41" s="1067"/>
      <c r="AH41" s="1067"/>
      <c r="AI41" s="1067"/>
      <c r="AJ41" s="1068"/>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55"/>
      <c r="BF41" s="1055"/>
      <c r="BG41" s="1055"/>
      <c r="BH41" s="1055"/>
      <c r="BI41" s="1056"/>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x14ac:dyDescent="0.15">
      <c r="A42" s="214">
        <v>15</v>
      </c>
      <c r="B42" s="1060"/>
      <c r="C42" s="1061"/>
      <c r="D42" s="1061"/>
      <c r="E42" s="1061"/>
      <c r="F42" s="1061"/>
      <c r="G42" s="1061"/>
      <c r="H42" s="1061"/>
      <c r="I42" s="1061"/>
      <c r="J42" s="1061"/>
      <c r="K42" s="1061"/>
      <c r="L42" s="1061"/>
      <c r="M42" s="1061"/>
      <c r="N42" s="1061"/>
      <c r="O42" s="1061"/>
      <c r="P42" s="1062"/>
      <c r="Q42" s="1072"/>
      <c r="R42" s="1073"/>
      <c r="S42" s="1073"/>
      <c r="T42" s="1073"/>
      <c r="U42" s="1073"/>
      <c r="V42" s="1073"/>
      <c r="W42" s="1073"/>
      <c r="X42" s="1073"/>
      <c r="Y42" s="1073"/>
      <c r="Z42" s="1073"/>
      <c r="AA42" s="1073"/>
      <c r="AB42" s="1073"/>
      <c r="AC42" s="1073"/>
      <c r="AD42" s="1073"/>
      <c r="AE42" s="1074"/>
      <c r="AF42" s="1066"/>
      <c r="AG42" s="1067"/>
      <c r="AH42" s="1067"/>
      <c r="AI42" s="1067"/>
      <c r="AJ42" s="1068"/>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55"/>
      <c r="BF42" s="1055"/>
      <c r="BG42" s="1055"/>
      <c r="BH42" s="1055"/>
      <c r="BI42" s="1056"/>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x14ac:dyDescent="0.15">
      <c r="A43" s="214">
        <v>16</v>
      </c>
      <c r="B43" s="1060"/>
      <c r="C43" s="1061"/>
      <c r="D43" s="1061"/>
      <c r="E43" s="1061"/>
      <c r="F43" s="1061"/>
      <c r="G43" s="1061"/>
      <c r="H43" s="1061"/>
      <c r="I43" s="1061"/>
      <c r="J43" s="1061"/>
      <c r="K43" s="1061"/>
      <c r="L43" s="1061"/>
      <c r="M43" s="1061"/>
      <c r="N43" s="1061"/>
      <c r="O43" s="1061"/>
      <c r="P43" s="1062"/>
      <c r="Q43" s="1072"/>
      <c r="R43" s="1073"/>
      <c r="S43" s="1073"/>
      <c r="T43" s="1073"/>
      <c r="U43" s="1073"/>
      <c r="V43" s="1073"/>
      <c r="W43" s="1073"/>
      <c r="X43" s="1073"/>
      <c r="Y43" s="1073"/>
      <c r="Z43" s="1073"/>
      <c r="AA43" s="1073"/>
      <c r="AB43" s="1073"/>
      <c r="AC43" s="1073"/>
      <c r="AD43" s="1073"/>
      <c r="AE43" s="1074"/>
      <c r="AF43" s="1066"/>
      <c r="AG43" s="1067"/>
      <c r="AH43" s="1067"/>
      <c r="AI43" s="1067"/>
      <c r="AJ43" s="1068"/>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55"/>
      <c r="BF43" s="1055"/>
      <c r="BG43" s="1055"/>
      <c r="BH43" s="1055"/>
      <c r="BI43" s="1056"/>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x14ac:dyDescent="0.15">
      <c r="A44" s="214">
        <v>17</v>
      </c>
      <c r="B44" s="1060"/>
      <c r="C44" s="1061"/>
      <c r="D44" s="1061"/>
      <c r="E44" s="1061"/>
      <c r="F44" s="1061"/>
      <c r="G44" s="1061"/>
      <c r="H44" s="1061"/>
      <c r="I44" s="1061"/>
      <c r="J44" s="1061"/>
      <c r="K44" s="1061"/>
      <c r="L44" s="1061"/>
      <c r="M44" s="1061"/>
      <c r="N44" s="1061"/>
      <c r="O44" s="1061"/>
      <c r="P44" s="1062"/>
      <c r="Q44" s="1072"/>
      <c r="R44" s="1073"/>
      <c r="S44" s="1073"/>
      <c r="T44" s="1073"/>
      <c r="U44" s="1073"/>
      <c r="V44" s="1073"/>
      <c r="W44" s="1073"/>
      <c r="X44" s="1073"/>
      <c r="Y44" s="1073"/>
      <c r="Z44" s="1073"/>
      <c r="AA44" s="1073"/>
      <c r="AB44" s="1073"/>
      <c r="AC44" s="1073"/>
      <c r="AD44" s="1073"/>
      <c r="AE44" s="1074"/>
      <c r="AF44" s="1066"/>
      <c r="AG44" s="1067"/>
      <c r="AH44" s="1067"/>
      <c r="AI44" s="1067"/>
      <c r="AJ44" s="1068"/>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55"/>
      <c r="BF44" s="1055"/>
      <c r="BG44" s="1055"/>
      <c r="BH44" s="1055"/>
      <c r="BI44" s="1056"/>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x14ac:dyDescent="0.15">
      <c r="A45" s="214">
        <v>18</v>
      </c>
      <c r="B45" s="1060"/>
      <c r="C45" s="1061"/>
      <c r="D45" s="1061"/>
      <c r="E45" s="1061"/>
      <c r="F45" s="1061"/>
      <c r="G45" s="1061"/>
      <c r="H45" s="1061"/>
      <c r="I45" s="1061"/>
      <c r="J45" s="1061"/>
      <c r="K45" s="1061"/>
      <c r="L45" s="1061"/>
      <c r="M45" s="1061"/>
      <c r="N45" s="1061"/>
      <c r="O45" s="1061"/>
      <c r="P45" s="1062"/>
      <c r="Q45" s="1072"/>
      <c r="R45" s="1073"/>
      <c r="S45" s="1073"/>
      <c r="T45" s="1073"/>
      <c r="U45" s="1073"/>
      <c r="V45" s="1073"/>
      <c r="W45" s="1073"/>
      <c r="X45" s="1073"/>
      <c r="Y45" s="1073"/>
      <c r="Z45" s="1073"/>
      <c r="AA45" s="1073"/>
      <c r="AB45" s="1073"/>
      <c r="AC45" s="1073"/>
      <c r="AD45" s="1073"/>
      <c r="AE45" s="1074"/>
      <c r="AF45" s="1066"/>
      <c r="AG45" s="1067"/>
      <c r="AH45" s="1067"/>
      <c r="AI45" s="1067"/>
      <c r="AJ45" s="1068"/>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55"/>
      <c r="BF45" s="1055"/>
      <c r="BG45" s="1055"/>
      <c r="BH45" s="1055"/>
      <c r="BI45" s="1056"/>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x14ac:dyDescent="0.15">
      <c r="A46" s="214">
        <v>19</v>
      </c>
      <c r="B46" s="1060"/>
      <c r="C46" s="1061"/>
      <c r="D46" s="1061"/>
      <c r="E46" s="1061"/>
      <c r="F46" s="1061"/>
      <c r="G46" s="1061"/>
      <c r="H46" s="1061"/>
      <c r="I46" s="1061"/>
      <c r="J46" s="1061"/>
      <c r="K46" s="1061"/>
      <c r="L46" s="1061"/>
      <c r="M46" s="1061"/>
      <c r="N46" s="1061"/>
      <c r="O46" s="1061"/>
      <c r="P46" s="1062"/>
      <c r="Q46" s="1072"/>
      <c r="R46" s="1073"/>
      <c r="S46" s="1073"/>
      <c r="T46" s="1073"/>
      <c r="U46" s="1073"/>
      <c r="V46" s="1073"/>
      <c r="W46" s="1073"/>
      <c r="X46" s="1073"/>
      <c r="Y46" s="1073"/>
      <c r="Z46" s="1073"/>
      <c r="AA46" s="1073"/>
      <c r="AB46" s="1073"/>
      <c r="AC46" s="1073"/>
      <c r="AD46" s="1073"/>
      <c r="AE46" s="1074"/>
      <c r="AF46" s="1066"/>
      <c r="AG46" s="1067"/>
      <c r="AH46" s="1067"/>
      <c r="AI46" s="1067"/>
      <c r="AJ46" s="1068"/>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55"/>
      <c r="BF46" s="1055"/>
      <c r="BG46" s="1055"/>
      <c r="BH46" s="1055"/>
      <c r="BI46" s="1056"/>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x14ac:dyDescent="0.15">
      <c r="A47" s="214">
        <v>20</v>
      </c>
      <c r="B47" s="1060"/>
      <c r="C47" s="1061"/>
      <c r="D47" s="1061"/>
      <c r="E47" s="1061"/>
      <c r="F47" s="1061"/>
      <c r="G47" s="1061"/>
      <c r="H47" s="1061"/>
      <c r="I47" s="1061"/>
      <c r="J47" s="1061"/>
      <c r="K47" s="1061"/>
      <c r="L47" s="1061"/>
      <c r="M47" s="1061"/>
      <c r="N47" s="1061"/>
      <c r="O47" s="1061"/>
      <c r="P47" s="1062"/>
      <c r="Q47" s="1072"/>
      <c r="R47" s="1073"/>
      <c r="S47" s="1073"/>
      <c r="T47" s="1073"/>
      <c r="U47" s="1073"/>
      <c r="V47" s="1073"/>
      <c r="W47" s="1073"/>
      <c r="X47" s="1073"/>
      <c r="Y47" s="1073"/>
      <c r="Z47" s="1073"/>
      <c r="AA47" s="1073"/>
      <c r="AB47" s="1073"/>
      <c r="AC47" s="1073"/>
      <c r="AD47" s="1073"/>
      <c r="AE47" s="1074"/>
      <c r="AF47" s="1066"/>
      <c r="AG47" s="1067"/>
      <c r="AH47" s="1067"/>
      <c r="AI47" s="1067"/>
      <c r="AJ47" s="1068"/>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55"/>
      <c r="BF47" s="1055"/>
      <c r="BG47" s="1055"/>
      <c r="BH47" s="1055"/>
      <c r="BI47" s="1056"/>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x14ac:dyDescent="0.15">
      <c r="A48" s="214">
        <v>21</v>
      </c>
      <c r="B48" s="1060"/>
      <c r="C48" s="1061"/>
      <c r="D48" s="1061"/>
      <c r="E48" s="1061"/>
      <c r="F48" s="1061"/>
      <c r="G48" s="1061"/>
      <c r="H48" s="1061"/>
      <c r="I48" s="1061"/>
      <c r="J48" s="1061"/>
      <c r="K48" s="1061"/>
      <c r="L48" s="1061"/>
      <c r="M48" s="1061"/>
      <c r="N48" s="1061"/>
      <c r="O48" s="1061"/>
      <c r="P48" s="1062"/>
      <c r="Q48" s="1072"/>
      <c r="R48" s="1073"/>
      <c r="S48" s="1073"/>
      <c r="T48" s="1073"/>
      <c r="U48" s="1073"/>
      <c r="V48" s="1073"/>
      <c r="W48" s="1073"/>
      <c r="X48" s="1073"/>
      <c r="Y48" s="1073"/>
      <c r="Z48" s="1073"/>
      <c r="AA48" s="1073"/>
      <c r="AB48" s="1073"/>
      <c r="AC48" s="1073"/>
      <c r="AD48" s="1073"/>
      <c r="AE48" s="1074"/>
      <c r="AF48" s="1066"/>
      <c r="AG48" s="1067"/>
      <c r="AH48" s="1067"/>
      <c r="AI48" s="1067"/>
      <c r="AJ48" s="1068"/>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55"/>
      <c r="BF48" s="1055"/>
      <c r="BG48" s="1055"/>
      <c r="BH48" s="1055"/>
      <c r="BI48" s="1056"/>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x14ac:dyDescent="0.15">
      <c r="A49" s="214">
        <v>22</v>
      </c>
      <c r="B49" s="1060"/>
      <c r="C49" s="1061"/>
      <c r="D49" s="1061"/>
      <c r="E49" s="1061"/>
      <c r="F49" s="1061"/>
      <c r="G49" s="1061"/>
      <c r="H49" s="1061"/>
      <c r="I49" s="1061"/>
      <c r="J49" s="1061"/>
      <c r="K49" s="1061"/>
      <c r="L49" s="1061"/>
      <c r="M49" s="1061"/>
      <c r="N49" s="1061"/>
      <c r="O49" s="1061"/>
      <c r="P49" s="1062"/>
      <c r="Q49" s="1072"/>
      <c r="R49" s="1073"/>
      <c r="S49" s="1073"/>
      <c r="T49" s="1073"/>
      <c r="U49" s="1073"/>
      <c r="V49" s="1073"/>
      <c r="W49" s="1073"/>
      <c r="X49" s="1073"/>
      <c r="Y49" s="1073"/>
      <c r="Z49" s="1073"/>
      <c r="AA49" s="1073"/>
      <c r="AB49" s="1073"/>
      <c r="AC49" s="1073"/>
      <c r="AD49" s="1073"/>
      <c r="AE49" s="1074"/>
      <c r="AF49" s="1066"/>
      <c r="AG49" s="1067"/>
      <c r="AH49" s="1067"/>
      <c r="AI49" s="1067"/>
      <c r="AJ49" s="1068"/>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55"/>
      <c r="BF49" s="1055"/>
      <c r="BG49" s="1055"/>
      <c r="BH49" s="1055"/>
      <c r="BI49" s="1056"/>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x14ac:dyDescent="0.15">
      <c r="A50" s="214">
        <v>23</v>
      </c>
      <c r="B50" s="1060"/>
      <c r="C50" s="1061"/>
      <c r="D50" s="1061"/>
      <c r="E50" s="1061"/>
      <c r="F50" s="1061"/>
      <c r="G50" s="1061"/>
      <c r="H50" s="1061"/>
      <c r="I50" s="1061"/>
      <c r="J50" s="1061"/>
      <c r="K50" s="1061"/>
      <c r="L50" s="1061"/>
      <c r="M50" s="1061"/>
      <c r="N50" s="1061"/>
      <c r="O50" s="1061"/>
      <c r="P50" s="1062"/>
      <c r="Q50" s="1063"/>
      <c r="R50" s="1064"/>
      <c r="S50" s="1064"/>
      <c r="T50" s="1064"/>
      <c r="U50" s="1064"/>
      <c r="V50" s="1064"/>
      <c r="W50" s="1064"/>
      <c r="X50" s="1064"/>
      <c r="Y50" s="1064"/>
      <c r="Z50" s="1064"/>
      <c r="AA50" s="1064"/>
      <c r="AB50" s="1064"/>
      <c r="AC50" s="1064"/>
      <c r="AD50" s="1064"/>
      <c r="AE50" s="1065"/>
      <c r="AF50" s="1066"/>
      <c r="AG50" s="1067"/>
      <c r="AH50" s="1067"/>
      <c r="AI50" s="1067"/>
      <c r="AJ50" s="1068"/>
      <c r="AK50" s="1069"/>
      <c r="AL50" s="1064"/>
      <c r="AM50" s="1064"/>
      <c r="AN50" s="1064"/>
      <c r="AO50" s="1064"/>
      <c r="AP50" s="1064"/>
      <c r="AQ50" s="1064"/>
      <c r="AR50" s="1064"/>
      <c r="AS50" s="1064"/>
      <c r="AT50" s="1064"/>
      <c r="AU50" s="1064"/>
      <c r="AV50" s="1064"/>
      <c r="AW50" s="1064"/>
      <c r="AX50" s="1064"/>
      <c r="AY50" s="1064"/>
      <c r="AZ50" s="1070"/>
      <c r="BA50" s="1070"/>
      <c r="BB50" s="1070"/>
      <c r="BC50" s="1070"/>
      <c r="BD50" s="1070"/>
      <c r="BE50" s="1055"/>
      <c r="BF50" s="1055"/>
      <c r="BG50" s="1055"/>
      <c r="BH50" s="1055"/>
      <c r="BI50" s="1056"/>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x14ac:dyDescent="0.15">
      <c r="A51" s="214">
        <v>24</v>
      </c>
      <c r="B51" s="1060"/>
      <c r="C51" s="1061"/>
      <c r="D51" s="1061"/>
      <c r="E51" s="1061"/>
      <c r="F51" s="1061"/>
      <c r="G51" s="1061"/>
      <c r="H51" s="1061"/>
      <c r="I51" s="1061"/>
      <c r="J51" s="1061"/>
      <c r="K51" s="1061"/>
      <c r="L51" s="1061"/>
      <c r="M51" s="1061"/>
      <c r="N51" s="1061"/>
      <c r="O51" s="1061"/>
      <c r="P51" s="1062"/>
      <c r="Q51" s="1063"/>
      <c r="R51" s="1064"/>
      <c r="S51" s="1064"/>
      <c r="T51" s="1064"/>
      <c r="U51" s="1064"/>
      <c r="V51" s="1064"/>
      <c r="W51" s="1064"/>
      <c r="X51" s="1064"/>
      <c r="Y51" s="1064"/>
      <c r="Z51" s="1064"/>
      <c r="AA51" s="1064"/>
      <c r="AB51" s="1064"/>
      <c r="AC51" s="1064"/>
      <c r="AD51" s="1064"/>
      <c r="AE51" s="1065"/>
      <c r="AF51" s="1066"/>
      <c r="AG51" s="1067"/>
      <c r="AH51" s="1067"/>
      <c r="AI51" s="1067"/>
      <c r="AJ51" s="1068"/>
      <c r="AK51" s="1069"/>
      <c r="AL51" s="1064"/>
      <c r="AM51" s="1064"/>
      <c r="AN51" s="1064"/>
      <c r="AO51" s="1064"/>
      <c r="AP51" s="1064"/>
      <c r="AQ51" s="1064"/>
      <c r="AR51" s="1064"/>
      <c r="AS51" s="1064"/>
      <c r="AT51" s="1064"/>
      <c r="AU51" s="1064"/>
      <c r="AV51" s="1064"/>
      <c r="AW51" s="1064"/>
      <c r="AX51" s="1064"/>
      <c r="AY51" s="1064"/>
      <c r="AZ51" s="1070"/>
      <c r="BA51" s="1070"/>
      <c r="BB51" s="1070"/>
      <c r="BC51" s="1070"/>
      <c r="BD51" s="1070"/>
      <c r="BE51" s="1055"/>
      <c r="BF51" s="1055"/>
      <c r="BG51" s="1055"/>
      <c r="BH51" s="1055"/>
      <c r="BI51" s="1056"/>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x14ac:dyDescent="0.15">
      <c r="A52" s="214">
        <v>25</v>
      </c>
      <c r="B52" s="1060"/>
      <c r="C52" s="1061"/>
      <c r="D52" s="1061"/>
      <c r="E52" s="1061"/>
      <c r="F52" s="1061"/>
      <c r="G52" s="1061"/>
      <c r="H52" s="1061"/>
      <c r="I52" s="1061"/>
      <c r="J52" s="1061"/>
      <c r="K52" s="1061"/>
      <c r="L52" s="1061"/>
      <c r="M52" s="1061"/>
      <c r="N52" s="1061"/>
      <c r="O52" s="1061"/>
      <c r="P52" s="1062"/>
      <c r="Q52" s="1063"/>
      <c r="R52" s="1064"/>
      <c r="S52" s="1064"/>
      <c r="T52" s="1064"/>
      <c r="U52" s="1064"/>
      <c r="V52" s="1064"/>
      <c r="W52" s="1064"/>
      <c r="X52" s="1064"/>
      <c r="Y52" s="1064"/>
      <c r="Z52" s="1064"/>
      <c r="AA52" s="1064"/>
      <c r="AB52" s="1064"/>
      <c r="AC52" s="1064"/>
      <c r="AD52" s="1064"/>
      <c r="AE52" s="1065"/>
      <c r="AF52" s="1066"/>
      <c r="AG52" s="1067"/>
      <c r="AH52" s="1067"/>
      <c r="AI52" s="1067"/>
      <c r="AJ52" s="1068"/>
      <c r="AK52" s="1069"/>
      <c r="AL52" s="1064"/>
      <c r="AM52" s="1064"/>
      <c r="AN52" s="1064"/>
      <c r="AO52" s="1064"/>
      <c r="AP52" s="1064"/>
      <c r="AQ52" s="1064"/>
      <c r="AR52" s="1064"/>
      <c r="AS52" s="1064"/>
      <c r="AT52" s="1064"/>
      <c r="AU52" s="1064"/>
      <c r="AV52" s="1064"/>
      <c r="AW52" s="1064"/>
      <c r="AX52" s="1064"/>
      <c r="AY52" s="1064"/>
      <c r="AZ52" s="1070"/>
      <c r="BA52" s="1070"/>
      <c r="BB52" s="1070"/>
      <c r="BC52" s="1070"/>
      <c r="BD52" s="1070"/>
      <c r="BE52" s="1055"/>
      <c r="BF52" s="1055"/>
      <c r="BG52" s="1055"/>
      <c r="BH52" s="1055"/>
      <c r="BI52" s="1056"/>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x14ac:dyDescent="0.15">
      <c r="A53" s="214">
        <v>26</v>
      </c>
      <c r="B53" s="1060"/>
      <c r="C53" s="1061"/>
      <c r="D53" s="1061"/>
      <c r="E53" s="1061"/>
      <c r="F53" s="1061"/>
      <c r="G53" s="1061"/>
      <c r="H53" s="1061"/>
      <c r="I53" s="1061"/>
      <c r="J53" s="1061"/>
      <c r="K53" s="1061"/>
      <c r="L53" s="1061"/>
      <c r="M53" s="1061"/>
      <c r="N53" s="1061"/>
      <c r="O53" s="1061"/>
      <c r="P53" s="1062"/>
      <c r="Q53" s="1063"/>
      <c r="R53" s="1064"/>
      <c r="S53" s="1064"/>
      <c r="T53" s="1064"/>
      <c r="U53" s="1064"/>
      <c r="V53" s="1064"/>
      <c r="W53" s="1064"/>
      <c r="X53" s="1064"/>
      <c r="Y53" s="1064"/>
      <c r="Z53" s="1064"/>
      <c r="AA53" s="1064"/>
      <c r="AB53" s="1064"/>
      <c r="AC53" s="1064"/>
      <c r="AD53" s="1064"/>
      <c r="AE53" s="1065"/>
      <c r="AF53" s="1066"/>
      <c r="AG53" s="1067"/>
      <c r="AH53" s="1067"/>
      <c r="AI53" s="1067"/>
      <c r="AJ53" s="1068"/>
      <c r="AK53" s="1069"/>
      <c r="AL53" s="1064"/>
      <c r="AM53" s="1064"/>
      <c r="AN53" s="1064"/>
      <c r="AO53" s="1064"/>
      <c r="AP53" s="1064"/>
      <c r="AQ53" s="1064"/>
      <c r="AR53" s="1064"/>
      <c r="AS53" s="1064"/>
      <c r="AT53" s="1064"/>
      <c r="AU53" s="1064"/>
      <c r="AV53" s="1064"/>
      <c r="AW53" s="1064"/>
      <c r="AX53" s="1064"/>
      <c r="AY53" s="1064"/>
      <c r="AZ53" s="1070"/>
      <c r="BA53" s="1070"/>
      <c r="BB53" s="1070"/>
      <c r="BC53" s="1070"/>
      <c r="BD53" s="1070"/>
      <c r="BE53" s="1055"/>
      <c r="BF53" s="1055"/>
      <c r="BG53" s="1055"/>
      <c r="BH53" s="1055"/>
      <c r="BI53" s="1056"/>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x14ac:dyDescent="0.15">
      <c r="A54" s="214">
        <v>27</v>
      </c>
      <c r="B54" s="1060"/>
      <c r="C54" s="1061"/>
      <c r="D54" s="1061"/>
      <c r="E54" s="1061"/>
      <c r="F54" s="1061"/>
      <c r="G54" s="1061"/>
      <c r="H54" s="1061"/>
      <c r="I54" s="1061"/>
      <c r="J54" s="1061"/>
      <c r="K54" s="1061"/>
      <c r="L54" s="1061"/>
      <c r="M54" s="1061"/>
      <c r="N54" s="1061"/>
      <c r="O54" s="1061"/>
      <c r="P54" s="1062"/>
      <c r="Q54" s="1063"/>
      <c r="R54" s="1064"/>
      <c r="S54" s="1064"/>
      <c r="T54" s="1064"/>
      <c r="U54" s="1064"/>
      <c r="V54" s="1064"/>
      <c r="W54" s="1064"/>
      <c r="X54" s="1064"/>
      <c r="Y54" s="1064"/>
      <c r="Z54" s="1064"/>
      <c r="AA54" s="1064"/>
      <c r="AB54" s="1064"/>
      <c r="AC54" s="1064"/>
      <c r="AD54" s="1064"/>
      <c r="AE54" s="1065"/>
      <c r="AF54" s="1066"/>
      <c r="AG54" s="1067"/>
      <c r="AH54" s="1067"/>
      <c r="AI54" s="1067"/>
      <c r="AJ54" s="1068"/>
      <c r="AK54" s="1069"/>
      <c r="AL54" s="1064"/>
      <c r="AM54" s="1064"/>
      <c r="AN54" s="1064"/>
      <c r="AO54" s="1064"/>
      <c r="AP54" s="1064"/>
      <c r="AQ54" s="1064"/>
      <c r="AR54" s="1064"/>
      <c r="AS54" s="1064"/>
      <c r="AT54" s="1064"/>
      <c r="AU54" s="1064"/>
      <c r="AV54" s="1064"/>
      <c r="AW54" s="1064"/>
      <c r="AX54" s="1064"/>
      <c r="AY54" s="1064"/>
      <c r="AZ54" s="1070"/>
      <c r="BA54" s="1070"/>
      <c r="BB54" s="1070"/>
      <c r="BC54" s="1070"/>
      <c r="BD54" s="1070"/>
      <c r="BE54" s="1055"/>
      <c r="BF54" s="1055"/>
      <c r="BG54" s="1055"/>
      <c r="BH54" s="1055"/>
      <c r="BI54" s="1056"/>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x14ac:dyDescent="0.15">
      <c r="A55" s="214">
        <v>28</v>
      </c>
      <c r="B55" s="1060"/>
      <c r="C55" s="1061"/>
      <c r="D55" s="1061"/>
      <c r="E55" s="1061"/>
      <c r="F55" s="1061"/>
      <c r="G55" s="1061"/>
      <c r="H55" s="1061"/>
      <c r="I55" s="1061"/>
      <c r="J55" s="1061"/>
      <c r="K55" s="1061"/>
      <c r="L55" s="1061"/>
      <c r="M55" s="1061"/>
      <c r="N55" s="1061"/>
      <c r="O55" s="1061"/>
      <c r="P55" s="1062"/>
      <c r="Q55" s="1063"/>
      <c r="R55" s="1064"/>
      <c r="S55" s="1064"/>
      <c r="T55" s="1064"/>
      <c r="U55" s="1064"/>
      <c r="V55" s="1064"/>
      <c r="W55" s="1064"/>
      <c r="X55" s="1064"/>
      <c r="Y55" s="1064"/>
      <c r="Z55" s="1064"/>
      <c r="AA55" s="1064"/>
      <c r="AB55" s="1064"/>
      <c r="AC55" s="1064"/>
      <c r="AD55" s="1064"/>
      <c r="AE55" s="1065"/>
      <c r="AF55" s="1066"/>
      <c r="AG55" s="1067"/>
      <c r="AH55" s="1067"/>
      <c r="AI55" s="1067"/>
      <c r="AJ55" s="1068"/>
      <c r="AK55" s="1069"/>
      <c r="AL55" s="1064"/>
      <c r="AM55" s="1064"/>
      <c r="AN55" s="1064"/>
      <c r="AO55" s="1064"/>
      <c r="AP55" s="1064"/>
      <c r="AQ55" s="1064"/>
      <c r="AR55" s="1064"/>
      <c r="AS55" s="1064"/>
      <c r="AT55" s="1064"/>
      <c r="AU55" s="1064"/>
      <c r="AV55" s="1064"/>
      <c r="AW55" s="1064"/>
      <c r="AX55" s="1064"/>
      <c r="AY55" s="1064"/>
      <c r="AZ55" s="1070"/>
      <c r="BA55" s="1070"/>
      <c r="BB55" s="1070"/>
      <c r="BC55" s="1070"/>
      <c r="BD55" s="1070"/>
      <c r="BE55" s="1055"/>
      <c r="BF55" s="1055"/>
      <c r="BG55" s="1055"/>
      <c r="BH55" s="1055"/>
      <c r="BI55" s="1056"/>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x14ac:dyDescent="0.15">
      <c r="A56" s="214">
        <v>29</v>
      </c>
      <c r="B56" s="1060"/>
      <c r="C56" s="1061"/>
      <c r="D56" s="1061"/>
      <c r="E56" s="1061"/>
      <c r="F56" s="1061"/>
      <c r="G56" s="1061"/>
      <c r="H56" s="1061"/>
      <c r="I56" s="1061"/>
      <c r="J56" s="1061"/>
      <c r="K56" s="1061"/>
      <c r="L56" s="1061"/>
      <c r="M56" s="1061"/>
      <c r="N56" s="1061"/>
      <c r="O56" s="1061"/>
      <c r="P56" s="1062"/>
      <c r="Q56" s="1063"/>
      <c r="R56" s="1064"/>
      <c r="S56" s="1064"/>
      <c r="T56" s="1064"/>
      <c r="U56" s="1064"/>
      <c r="V56" s="1064"/>
      <c r="W56" s="1064"/>
      <c r="X56" s="1064"/>
      <c r="Y56" s="1064"/>
      <c r="Z56" s="1064"/>
      <c r="AA56" s="1064"/>
      <c r="AB56" s="1064"/>
      <c r="AC56" s="1064"/>
      <c r="AD56" s="1064"/>
      <c r="AE56" s="1065"/>
      <c r="AF56" s="1066"/>
      <c r="AG56" s="1067"/>
      <c r="AH56" s="1067"/>
      <c r="AI56" s="1067"/>
      <c r="AJ56" s="1068"/>
      <c r="AK56" s="1069"/>
      <c r="AL56" s="1064"/>
      <c r="AM56" s="1064"/>
      <c r="AN56" s="1064"/>
      <c r="AO56" s="1064"/>
      <c r="AP56" s="1064"/>
      <c r="AQ56" s="1064"/>
      <c r="AR56" s="1064"/>
      <c r="AS56" s="1064"/>
      <c r="AT56" s="1064"/>
      <c r="AU56" s="1064"/>
      <c r="AV56" s="1064"/>
      <c r="AW56" s="1064"/>
      <c r="AX56" s="1064"/>
      <c r="AY56" s="1064"/>
      <c r="AZ56" s="1070"/>
      <c r="BA56" s="1070"/>
      <c r="BB56" s="1070"/>
      <c r="BC56" s="1070"/>
      <c r="BD56" s="1070"/>
      <c r="BE56" s="1055"/>
      <c r="BF56" s="1055"/>
      <c r="BG56" s="1055"/>
      <c r="BH56" s="1055"/>
      <c r="BI56" s="1056"/>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x14ac:dyDescent="0.15">
      <c r="A57" s="214">
        <v>30</v>
      </c>
      <c r="B57" s="1060"/>
      <c r="C57" s="1061"/>
      <c r="D57" s="1061"/>
      <c r="E57" s="1061"/>
      <c r="F57" s="1061"/>
      <c r="G57" s="1061"/>
      <c r="H57" s="1061"/>
      <c r="I57" s="1061"/>
      <c r="J57" s="1061"/>
      <c r="K57" s="1061"/>
      <c r="L57" s="1061"/>
      <c r="M57" s="1061"/>
      <c r="N57" s="1061"/>
      <c r="O57" s="1061"/>
      <c r="P57" s="1062"/>
      <c r="Q57" s="1063"/>
      <c r="R57" s="1064"/>
      <c r="S57" s="1064"/>
      <c r="T57" s="1064"/>
      <c r="U57" s="1064"/>
      <c r="V57" s="1064"/>
      <c r="W57" s="1064"/>
      <c r="X57" s="1064"/>
      <c r="Y57" s="1064"/>
      <c r="Z57" s="1064"/>
      <c r="AA57" s="1064"/>
      <c r="AB57" s="1064"/>
      <c r="AC57" s="1064"/>
      <c r="AD57" s="1064"/>
      <c r="AE57" s="1065"/>
      <c r="AF57" s="1066"/>
      <c r="AG57" s="1067"/>
      <c r="AH57" s="1067"/>
      <c r="AI57" s="1067"/>
      <c r="AJ57" s="1068"/>
      <c r="AK57" s="1069"/>
      <c r="AL57" s="1064"/>
      <c r="AM57" s="1064"/>
      <c r="AN57" s="1064"/>
      <c r="AO57" s="1064"/>
      <c r="AP57" s="1064"/>
      <c r="AQ57" s="1064"/>
      <c r="AR57" s="1064"/>
      <c r="AS57" s="1064"/>
      <c r="AT57" s="1064"/>
      <c r="AU57" s="1064"/>
      <c r="AV57" s="1064"/>
      <c r="AW57" s="1064"/>
      <c r="AX57" s="1064"/>
      <c r="AY57" s="1064"/>
      <c r="AZ57" s="1070"/>
      <c r="BA57" s="1070"/>
      <c r="BB57" s="1070"/>
      <c r="BC57" s="1070"/>
      <c r="BD57" s="1070"/>
      <c r="BE57" s="1055"/>
      <c r="BF57" s="1055"/>
      <c r="BG57" s="1055"/>
      <c r="BH57" s="1055"/>
      <c r="BI57" s="1056"/>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x14ac:dyDescent="0.15">
      <c r="A58" s="214">
        <v>31</v>
      </c>
      <c r="B58" s="1060"/>
      <c r="C58" s="1061"/>
      <c r="D58" s="1061"/>
      <c r="E58" s="1061"/>
      <c r="F58" s="1061"/>
      <c r="G58" s="1061"/>
      <c r="H58" s="1061"/>
      <c r="I58" s="1061"/>
      <c r="J58" s="1061"/>
      <c r="K58" s="1061"/>
      <c r="L58" s="1061"/>
      <c r="M58" s="1061"/>
      <c r="N58" s="1061"/>
      <c r="O58" s="1061"/>
      <c r="P58" s="1062"/>
      <c r="Q58" s="1063"/>
      <c r="R58" s="1064"/>
      <c r="S58" s="1064"/>
      <c r="T58" s="1064"/>
      <c r="U58" s="1064"/>
      <c r="V58" s="1064"/>
      <c r="W58" s="1064"/>
      <c r="X58" s="1064"/>
      <c r="Y58" s="1064"/>
      <c r="Z58" s="1064"/>
      <c r="AA58" s="1064"/>
      <c r="AB58" s="1064"/>
      <c r="AC58" s="1064"/>
      <c r="AD58" s="1064"/>
      <c r="AE58" s="1065"/>
      <c r="AF58" s="1066"/>
      <c r="AG58" s="1067"/>
      <c r="AH58" s="1067"/>
      <c r="AI58" s="1067"/>
      <c r="AJ58" s="1068"/>
      <c r="AK58" s="1069"/>
      <c r="AL58" s="1064"/>
      <c r="AM58" s="1064"/>
      <c r="AN58" s="1064"/>
      <c r="AO58" s="1064"/>
      <c r="AP58" s="1064"/>
      <c r="AQ58" s="1064"/>
      <c r="AR58" s="1064"/>
      <c r="AS58" s="1064"/>
      <c r="AT58" s="1064"/>
      <c r="AU58" s="1064"/>
      <c r="AV58" s="1064"/>
      <c r="AW58" s="1064"/>
      <c r="AX58" s="1064"/>
      <c r="AY58" s="1064"/>
      <c r="AZ58" s="1070"/>
      <c r="BA58" s="1070"/>
      <c r="BB58" s="1070"/>
      <c r="BC58" s="1070"/>
      <c r="BD58" s="1070"/>
      <c r="BE58" s="1055"/>
      <c r="BF58" s="1055"/>
      <c r="BG58" s="1055"/>
      <c r="BH58" s="1055"/>
      <c r="BI58" s="1056"/>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x14ac:dyDescent="0.15">
      <c r="A59" s="214">
        <v>32</v>
      </c>
      <c r="B59" s="1060"/>
      <c r="C59" s="1061"/>
      <c r="D59" s="1061"/>
      <c r="E59" s="1061"/>
      <c r="F59" s="1061"/>
      <c r="G59" s="1061"/>
      <c r="H59" s="1061"/>
      <c r="I59" s="1061"/>
      <c r="J59" s="1061"/>
      <c r="K59" s="1061"/>
      <c r="L59" s="1061"/>
      <c r="M59" s="1061"/>
      <c r="N59" s="1061"/>
      <c r="O59" s="1061"/>
      <c r="P59" s="1062"/>
      <c r="Q59" s="1063"/>
      <c r="R59" s="1064"/>
      <c r="S59" s="1064"/>
      <c r="T59" s="1064"/>
      <c r="U59" s="1064"/>
      <c r="V59" s="1064"/>
      <c r="W59" s="1064"/>
      <c r="X59" s="1064"/>
      <c r="Y59" s="1064"/>
      <c r="Z59" s="1064"/>
      <c r="AA59" s="1064"/>
      <c r="AB59" s="1064"/>
      <c r="AC59" s="1064"/>
      <c r="AD59" s="1064"/>
      <c r="AE59" s="1065"/>
      <c r="AF59" s="1066"/>
      <c r="AG59" s="1067"/>
      <c r="AH59" s="1067"/>
      <c r="AI59" s="1067"/>
      <c r="AJ59" s="1068"/>
      <c r="AK59" s="1069"/>
      <c r="AL59" s="1064"/>
      <c r="AM59" s="1064"/>
      <c r="AN59" s="1064"/>
      <c r="AO59" s="1064"/>
      <c r="AP59" s="1064"/>
      <c r="AQ59" s="1064"/>
      <c r="AR59" s="1064"/>
      <c r="AS59" s="1064"/>
      <c r="AT59" s="1064"/>
      <c r="AU59" s="1064"/>
      <c r="AV59" s="1064"/>
      <c r="AW59" s="1064"/>
      <c r="AX59" s="1064"/>
      <c r="AY59" s="1064"/>
      <c r="AZ59" s="1070"/>
      <c r="BA59" s="1070"/>
      <c r="BB59" s="1070"/>
      <c r="BC59" s="1070"/>
      <c r="BD59" s="1070"/>
      <c r="BE59" s="1055"/>
      <c r="BF59" s="1055"/>
      <c r="BG59" s="1055"/>
      <c r="BH59" s="1055"/>
      <c r="BI59" s="1056"/>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x14ac:dyDescent="0.15">
      <c r="A60" s="214">
        <v>33</v>
      </c>
      <c r="B60" s="1060"/>
      <c r="C60" s="1061"/>
      <c r="D60" s="1061"/>
      <c r="E60" s="1061"/>
      <c r="F60" s="1061"/>
      <c r="G60" s="1061"/>
      <c r="H60" s="1061"/>
      <c r="I60" s="1061"/>
      <c r="J60" s="1061"/>
      <c r="K60" s="1061"/>
      <c r="L60" s="1061"/>
      <c r="M60" s="1061"/>
      <c r="N60" s="1061"/>
      <c r="O60" s="1061"/>
      <c r="P60" s="1062"/>
      <c r="Q60" s="1063"/>
      <c r="R60" s="1064"/>
      <c r="S60" s="1064"/>
      <c r="T60" s="1064"/>
      <c r="U60" s="1064"/>
      <c r="V60" s="1064"/>
      <c r="W60" s="1064"/>
      <c r="X60" s="1064"/>
      <c r="Y60" s="1064"/>
      <c r="Z60" s="1064"/>
      <c r="AA60" s="1064"/>
      <c r="AB60" s="1064"/>
      <c r="AC60" s="1064"/>
      <c r="AD60" s="1064"/>
      <c r="AE60" s="1065"/>
      <c r="AF60" s="1066"/>
      <c r="AG60" s="1067"/>
      <c r="AH60" s="1067"/>
      <c r="AI60" s="1067"/>
      <c r="AJ60" s="1068"/>
      <c r="AK60" s="1069"/>
      <c r="AL60" s="1064"/>
      <c r="AM60" s="1064"/>
      <c r="AN60" s="1064"/>
      <c r="AO60" s="1064"/>
      <c r="AP60" s="1064"/>
      <c r="AQ60" s="1064"/>
      <c r="AR60" s="1064"/>
      <c r="AS60" s="1064"/>
      <c r="AT60" s="1064"/>
      <c r="AU60" s="1064"/>
      <c r="AV60" s="1064"/>
      <c r="AW60" s="1064"/>
      <c r="AX60" s="1064"/>
      <c r="AY60" s="1064"/>
      <c r="AZ60" s="1070"/>
      <c r="BA60" s="1070"/>
      <c r="BB60" s="1070"/>
      <c r="BC60" s="1070"/>
      <c r="BD60" s="1070"/>
      <c r="BE60" s="1055"/>
      <c r="BF60" s="1055"/>
      <c r="BG60" s="1055"/>
      <c r="BH60" s="1055"/>
      <c r="BI60" s="1056"/>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x14ac:dyDescent="0.2">
      <c r="A61" s="214">
        <v>34</v>
      </c>
      <c r="B61" s="1060"/>
      <c r="C61" s="1061"/>
      <c r="D61" s="1061"/>
      <c r="E61" s="1061"/>
      <c r="F61" s="1061"/>
      <c r="G61" s="1061"/>
      <c r="H61" s="1061"/>
      <c r="I61" s="1061"/>
      <c r="J61" s="1061"/>
      <c r="K61" s="1061"/>
      <c r="L61" s="1061"/>
      <c r="M61" s="1061"/>
      <c r="N61" s="1061"/>
      <c r="O61" s="1061"/>
      <c r="P61" s="1062"/>
      <c r="Q61" s="1063"/>
      <c r="R61" s="1064"/>
      <c r="S61" s="1064"/>
      <c r="T61" s="1064"/>
      <c r="U61" s="1064"/>
      <c r="V61" s="1064"/>
      <c r="W61" s="1064"/>
      <c r="X61" s="1064"/>
      <c r="Y61" s="1064"/>
      <c r="Z61" s="1064"/>
      <c r="AA61" s="1064"/>
      <c r="AB61" s="1064"/>
      <c r="AC61" s="1064"/>
      <c r="AD61" s="1064"/>
      <c r="AE61" s="1065"/>
      <c r="AF61" s="1066"/>
      <c r="AG61" s="1067"/>
      <c r="AH61" s="1067"/>
      <c r="AI61" s="1067"/>
      <c r="AJ61" s="1068"/>
      <c r="AK61" s="1069"/>
      <c r="AL61" s="1064"/>
      <c r="AM61" s="1064"/>
      <c r="AN61" s="1064"/>
      <c r="AO61" s="1064"/>
      <c r="AP61" s="1064"/>
      <c r="AQ61" s="1064"/>
      <c r="AR61" s="1064"/>
      <c r="AS61" s="1064"/>
      <c r="AT61" s="1064"/>
      <c r="AU61" s="1064"/>
      <c r="AV61" s="1064"/>
      <c r="AW61" s="1064"/>
      <c r="AX61" s="1064"/>
      <c r="AY61" s="1064"/>
      <c r="AZ61" s="1070"/>
      <c r="BA61" s="1070"/>
      <c r="BB61" s="1070"/>
      <c r="BC61" s="1070"/>
      <c r="BD61" s="1070"/>
      <c r="BE61" s="1055"/>
      <c r="BF61" s="1055"/>
      <c r="BG61" s="1055"/>
      <c r="BH61" s="1055"/>
      <c r="BI61" s="1056"/>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x14ac:dyDescent="0.15">
      <c r="A62" s="214">
        <v>35</v>
      </c>
      <c r="B62" s="1060"/>
      <c r="C62" s="1061"/>
      <c r="D62" s="1061"/>
      <c r="E62" s="1061"/>
      <c r="F62" s="1061"/>
      <c r="G62" s="1061"/>
      <c r="H62" s="1061"/>
      <c r="I62" s="1061"/>
      <c r="J62" s="1061"/>
      <c r="K62" s="1061"/>
      <c r="L62" s="1061"/>
      <c r="M62" s="1061"/>
      <c r="N62" s="1061"/>
      <c r="O62" s="1061"/>
      <c r="P62" s="1062"/>
      <c r="Q62" s="1063"/>
      <c r="R62" s="1064"/>
      <c r="S62" s="1064"/>
      <c r="T62" s="1064"/>
      <c r="U62" s="1064"/>
      <c r="V62" s="1064"/>
      <c r="W62" s="1064"/>
      <c r="X62" s="1064"/>
      <c r="Y62" s="1064"/>
      <c r="Z62" s="1064"/>
      <c r="AA62" s="1064"/>
      <c r="AB62" s="1064"/>
      <c r="AC62" s="1064"/>
      <c r="AD62" s="1064"/>
      <c r="AE62" s="1065"/>
      <c r="AF62" s="1066"/>
      <c r="AG62" s="1067"/>
      <c r="AH62" s="1067"/>
      <c r="AI62" s="1067"/>
      <c r="AJ62" s="1068"/>
      <c r="AK62" s="1069"/>
      <c r="AL62" s="1064"/>
      <c r="AM62" s="1064"/>
      <c r="AN62" s="1064"/>
      <c r="AO62" s="1064"/>
      <c r="AP62" s="1064"/>
      <c r="AQ62" s="1064"/>
      <c r="AR62" s="1064"/>
      <c r="AS62" s="1064"/>
      <c r="AT62" s="1064"/>
      <c r="AU62" s="1064"/>
      <c r="AV62" s="1064"/>
      <c r="AW62" s="1064"/>
      <c r="AX62" s="1064"/>
      <c r="AY62" s="1064"/>
      <c r="AZ62" s="1070"/>
      <c r="BA62" s="1070"/>
      <c r="BB62" s="1070"/>
      <c r="BC62" s="1070"/>
      <c r="BD62" s="1070"/>
      <c r="BE62" s="1055"/>
      <c r="BF62" s="1055"/>
      <c r="BG62" s="1055"/>
      <c r="BH62" s="1055"/>
      <c r="BI62" s="1056"/>
      <c r="BJ62" s="1057" t="s">
        <v>387</v>
      </c>
      <c r="BK62" s="1058"/>
      <c r="BL62" s="1058"/>
      <c r="BM62" s="1058"/>
      <c r="BN62" s="1059"/>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x14ac:dyDescent="0.2">
      <c r="A63" s="217" t="s">
        <v>366</v>
      </c>
      <c r="B63" s="973" t="s">
        <v>388</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1"/>
      <c r="AF63" s="1052">
        <v>67</v>
      </c>
      <c r="AG63" s="988"/>
      <c r="AH63" s="988"/>
      <c r="AI63" s="988"/>
      <c r="AJ63" s="1053"/>
      <c r="AK63" s="1054"/>
      <c r="AL63" s="992"/>
      <c r="AM63" s="992"/>
      <c r="AN63" s="992"/>
      <c r="AO63" s="992"/>
      <c r="AP63" s="988">
        <v>998</v>
      </c>
      <c r="AQ63" s="988"/>
      <c r="AR63" s="988"/>
      <c r="AS63" s="988"/>
      <c r="AT63" s="988"/>
      <c r="AU63" s="988">
        <v>455</v>
      </c>
      <c r="AV63" s="988"/>
      <c r="AW63" s="988"/>
      <c r="AX63" s="988"/>
      <c r="AY63" s="988"/>
      <c r="AZ63" s="1048"/>
      <c r="BA63" s="1048"/>
      <c r="BB63" s="1048"/>
      <c r="BC63" s="1048"/>
      <c r="BD63" s="1048"/>
      <c r="BE63" s="989"/>
      <c r="BF63" s="989"/>
      <c r="BG63" s="989"/>
      <c r="BH63" s="989"/>
      <c r="BI63" s="990"/>
      <c r="BJ63" s="1049" t="s">
        <v>111</v>
      </c>
      <c r="BK63" s="980"/>
      <c r="BL63" s="980"/>
      <c r="BM63" s="980"/>
      <c r="BN63" s="1050"/>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x14ac:dyDescent="0.2">
      <c r="A65" s="205" t="s">
        <v>389</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x14ac:dyDescent="0.15">
      <c r="A66" s="1024" t="s">
        <v>390</v>
      </c>
      <c r="B66" s="1025"/>
      <c r="C66" s="1025"/>
      <c r="D66" s="1025"/>
      <c r="E66" s="1025"/>
      <c r="F66" s="1025"/>
      <c r="G66" s="1025"/>
      <c r="H66" s="1025"/>
      <c r="I66" s="1025"/>
      <c r="J66" s="1025"/>
      <c r="K66" s="1025"/>
      <c r="L66" s="1025"/>
      <c r="M66" s="1025"/>
      <c r="N66" s="1025"/>
      <c r="O66" s="1025"/>
      <c r="P66" s="1026"/>
      <c r="Q66" s="1030" t="s">
        <v>370</v>
      </c>
      <c r="R66" s="1031"/>
      <c r="S66" s="1031"/>
      <c r="T66" s="1031"/>
      <c r="U66" s="1032"/>
      <c r="V66" s="1030" t="s">
        <v>371</v>
      </c>
      <c r="W66" s="1031"/>
      <c r="X66" s="1031"/>
      <c r="Y66" s="1031"/>
      <c r="Z66" s="1032"/>
      <c r="AA66" s="1030" t="s">
        <v>372</v>
      </c>
      <c r="AB66" s="1031"/>
      <c r="AC66" s="1031"/>
      <c r="AD66" s="1031"/>
      <c r="AE66" s="1032"/>
      <c r="AF66" s="1036" t="s">
        <v>373</v>
      </c>
      <c r="AG66" s="1037"/>
      <c r="AH66" s="1037"/>
      <c r="AI66" s="1037"/>
      <c r="AJ66" s="1038"/>
      <c r="AK66" s="1030" t="s">
        <v>374</v>
      </c>
      <c r="AL66" s="1025"/>
      <c r="AM66" s="1025"/>
      <c r="AN66" s="1025"/>
      <c r="AO66" s="1026"/>
      <c r="AP66" s="1030" t="s">
        <v>375</v>
      </c>
      <c r="AQ66" s="1031"/>
      <c r="AR66" s="1031"/>
      <c r="AS66" s="1031"/>
      <c r="AT66" s="1032"/>
      <c r="AU66" s="1030" t="s">
        <v>391</v>
      </c>
      <c r="AV66" s="1031"/>
      <c r="AW66" s="1031"/>
      <c r="AX66" s="1031"/>
      <c r="AY66" s="1032"/>
      <c r="AZ66" s="1030" t="s">
        <v>354</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x14ac:dyDescent="0.2">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x14ac:dyDescent="0.15">
      <c r="A68" s="211">
        <v>1</v>
      </c>
      <c r="B68" s="1014" t="s">
        <v>533</v>
      </c>
      <c r="C68" s="1015"/>
      <c r="D68" s="1015"/>
      <c r="E68" s="1015"/>
      <c r="F68" s="1015"/>
      <c r="G68" s="1015"/>
      <c r="H68" s="1015"/>
      <c r="I68" s="1015"/>
      <c r="J68" s="1015"/>
      <c r="K68" s="1015"/>
      <c r="L68" s="1015"/>
      <c r="M68" s="1015"/>
      <c r="N68" s="1015"/>
      <c r="O68" s="1015"/>
      <c r="P68" s="1016"/>
      <c r="Q68" s="1017">
        <v>5242</v>
      </c>
      <c r="R68" s="1011"/>
      <c r="S68" s="1011"/>
      <c r="T68" s="1011"/>
      <c r="U68" s="1011"/>
      <c r="V68" s="1011">
        <v>5217</v>
      </c>
      <c r="W68" s="1011"/>
      <c r="X68" s="1011"/>
      <c r="Y68" s="1011"/>
      <c r="Z68" s="1011"/>
      <c r="AA68" s="1011">
        <v>26</v>
      </c>
      <c r="AB68" s="1011"/>
      <c r="AC68" s="1011"/>
      <c r="AD68" s="1011"/>
      <c r="AE68" s="1011"/>
      <c r="AF68" s="1011">
        <v>26</v>
      </c>
      <c r="AG68" s="1011"/>
      <c r="AH68" s="1011"/>
      <c r="AI68" s="1011"/>
      <c r="AJ68" s="1011"/>
      <c r="AK68" s="1011">
        <v>12</v>
      </c>
      <c r="AL68" s="1011"/>
      <c r="AM68" s="1011"/>
      <c r="AN68" s="1011"/>
      <c r="AO68" s="1011"/>
      <c r="AP68" s="1011"/>
      <c r="AQ68" s="1011"/>
      <c r="AR68" s="1011"/>
      <c r="AS68" s="1011"/>
      <c r="AT68" s="1011"/>
      <c r="AU68" s="1011"/>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x14ac:dyDescent="0.15">
      <c r="A69" s="214">
        <v>2</v>
      </c>
      <c r="B69" s="1003" t="s">
        <v>534</v>
      </c>
      <c r="C69" s="1004"/>
      <c r="D69" s="1004"/>
      <c r="E69" s="1004"/>
      <c r="F69" s="1004"/>
      <c r="G69" s="1004"/>
      <c r="H69" s="1004"/>
      <c r="I69" s="1004"/>
      <c r="J69" s="1004"/>
      <c r="K69" s="1004"/>
      <c r="L69" s="1004"/>
      <c r="M69" s="1004"/>
      <c r="N69" s="1004"/>
      <c r="O69" s="1004"/>
      <c r="P69" s="1005"/>
      <c r="Q69" s="1006">
        <v>669</v>
      </c>
      <c r="R69" s="1000"/>
      <c r="S69" s="1000"/>
      <c r="T69" s="1000"/>
      <c r="U69" s="1000"/>
      <c r="V69" s="1000">
        <v>648</v>
      </c>
      <c r="W69" s="1000"/>
      <c r="X69" s="1000"/>
      <c r="Y69" s="1000"/>
      <c r="Z69" s="1000"/>
      <c r="AA69" s="1000">
        <v>20</v>
      </c>
      <c r="AB69" s="1000"/>
      <c r="AC69" s="1000"/>
      <c r="AD69" s="1000"/>
      <c r="AE69" s="1000"/>
      <c r="AF69" s="1000">
        <v>20</v>
      </c>
      <c r="AG69" s="1000"/>
      <c r="AH69" s="1000"/>
      <c r="AI69" s="1000"/>
      <c r="AJ69" s="1000"/>
      <c r="AK69" s="1000">
        <v>3</v>
      </c>
      <c r="AL69" s="1000"/>
      <c r="AM69" s="1000"/>
      <c r="AN69" s="1000"/>
      <c r="AO69" s="1000"/>
      <c r="AP69" s="1000"/>
      <c r="AQ69" s="1000"/>
      <c r="AR69" s="1000"/>
      <c r="AS69" s="1000"/>
      <c r="AT69" s="1000"/>
      <c r="AU69" s="1000"/>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x14ac:dyDescent="0.15">
      <c r="A70" s="214">
        <v>3</v>
      </c>
      <c r="B70" s="1003" t="s">
        <v>535</v>
      </c>
      <c r="C70" s="1004"/>
      <c r="D70" s="1004"/>
      <c r="E70" s="1004"/>
      <c r="F70" s="1004"/>
      <c r="G70" s="1004"/>
      <c r="H70" s="1004"/>
      <c r="I70" s="1004"/>
      <c r="J70" s="1004"/>
      <c r="K70" s="1004"/>
      <c r="L70" s="1004"/>
      <c r="M70" s="1004"/>
      <c r="N70" s="1004"/>
      <c r="O70" s="1004"/>
      <c r="P70" s="1005"/>
      <c r="Q70" s="1006">
        <v>126</v>
      </c>
      <c r="R70" s="1000"/>
      <c r="S70" s="1000"/>
      <c r="T70" s="1000"/>
      <c r="U70" s="1000"/>
      <c r="V70" s="1000">
        <v>121</v>
      </c>
      <c r="W70" s="1000"/>
      <c r="X70" s="1000"/>
      <c r="Y70" s="1000"/>
      <c r="Z70" s="1000"/>
      <c r="AA70" s="1000">
        <v>4</v>
      </c>
      <c r="AB70" s="1000"/>
      <c r="AC70" s="1000"/>
      <c r="AD70" s="1000"/>
      <c r="AE70" s="1000"/>
      <c r="AF70" s="1000">
        <v>4</v>
      </c>
      <c r="AG70" s="1000"/>
      <c r="AH70" s="1000"/>
      <c r="AI70" s="1000"/>
      <c r="AJ70" s="1000"/>
      <c r="AK70" s="1000">
        <v>19</v>
      </c>
      <c r="AL70" s="1000"/>
      <c r="AM70" s="1000"/>
      <c r="AN70" s="1000"/>
      <c r="AO70" s="1000"/>
      <c r="AP70" s="1000"/>
      <c r="AQ70" s="1000"/>
      <c r="AR70" s="1000"/>
      <c r="AS70" s="1000"/>
      <c r="AT70" s="1000"/>
      <c r="AU70" s="1000"/>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x14ac:dyDescent="0.15">
      <c r="A71" s="214">
        <v>4</v>
      </c>
      <c r="B71" s="1003" t="s">
        <v>536</v>
      </c>
      <c r="C71" s="1004"/>
      <c r="D71" s="1004"/>
      <c r="E71" s="1004"/>
      <c r="F71" s="1004"/>
      <c r="G71" s="1004"/>
      <c r="H71" s="1004"/>
      <c r="I71" s="1004"/>
      <c r="J71" s="1004"/>
      <c r="K71" s="1004"/>
      <c r="L71" s="1004"/>
      <c r="M71" s="1004"/>
      <c r="N71" s="1004"/>
      <c r="O71" s="1004"/>
      <c r="P71" s="1005"/>
      <c r="Q71" s="1006">
        <v>203</v>
      </c>
      <c r="R71" s="1000"/>
      <c r="S71" s="1000"/>
      <c r="T71" s="1000"/>
      <c r="U71" s="1000"/>
      <c r="V71" s="1000">
        <v>125</v>
      </c>
      <c r="W71" s="1000"/>
      <c r="X71" s="1000"/>
      <c r="Y71" s="1000"/>
      <c r="Z71" s="1000"/>
      <c r="AA71" s="1000">
        <v>78</v>
      </c>
      <c r="AB71" s="1000"/>
      <c r="AC71" s="1000"/>
      <c r="AD71" s="1000"/>
      <c r="AE71" s="1000"/>
      <c r="AF71" s="1000">
        <v>78</v>
      </c>
      <c r="AG71" s="1000"/>
      <c r="AH71" s="1000"/>
      <c r="AI71" s="1000"/>
      <c r="AJ71" s="1000"/>
      <c r="AK71" s="1000">
        <v>0</v>
      </c>
      <c r="AL71" s="1000"/>
      <c r="AM71" s="1000"/>
      <c r="AN71" s="1000"/>
      <c r="AO71" s="1000"/>
      <c r="AP71" s="1000"/>
      <c r="AQ71" s="1000"/>
      <c r="AR71" s="1000"/>
      <c r="AS71" s="1000"/>
      <c r="AT71" s="1000"/>
      <c r="AU71" s="1000"/>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x14ac:dyDescent="0.15">
      <c r="A72" s="214">
        <v>5</v>
      </c>
      <c r="B72" s="1003" t="s">
        <v>537</v>
      </c>
      <c r="C72" s="1004"/>
      <c r="D72" s="1004"/>
      <c r="E72" s="1004"/>
      <c r="F72" s="1004"/>
      <c r="G72" s="1004"/>
      <c r="H72" s="1004"/>
      <c r="I72" s="1004"/>
      <c r="J72" s="1004"/>
      <c r="K72" s="1004"/>
      <c r="L72" s="1004"/>
      <c r="M72" s="1004"/>
      <c r="N72" s="1004"/>
      <c r="O72" s="1004"/>
      <c r="P72" s="1005"/>
      <c r="Q72" s="1006">
        <v>14094</v>
      </c>
      <c r="R72" s="1000"/>
      <c r="S72" s="1000"/>
      <c r="T72" s="1000"/>
      <c r="U72" s="1000"/>
      <c r="V72" s="1000">
        <v>13724</v>
      </c>
      <c r="W72" s="1000"/>
      <c r="X72" s="1000"/>
      <c r="Y72" s="1000"/>
      <c r="Z72" s="1000"/>
      <c r="AA72" s="1000">
        <v>370</v>
      </c>
      <c r="AB72" s="1000"/>
      <c r="AC72" s="1000"/>
      <c r="AD72" s="1000"/>
      <c r="AE72" s="1000"/>
      <c r="AF72" s="1000">
        <v>370</v>
      </c>
      <c r="AG72" s="1000"/>
      <c r="AH72" s="1000"/>
      <c r="AI72" s="1000"/>
      <c r="AJ72" s="1000"/>
      <c r="AK72" s="1000">
        <v>40</v>
      </c>
      <c r="AL72" s="1000"/>
      <c r="AM72" s="1000"/>
      <c r="AN72" s="1000"/>
      <c r="AO72" s="1000"/>
      <c r="AP72" s="1000"/>
      <c r="AQ72" s="1000"/>
      <c r="AR72" s="1000"/>
      <c r="AS72" s="1000"/>
      <c r="AT72" s="1000"/>
      <c r="AU72" s="1000"/>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x14ac:dyDescent="0.15">
      <c r="A73" s="214">
        <v>6</v>
      </c>
      <c r="B73" s="1003" t="s">
        <v>538</v>
      </c>
      <c r="C73" s="1004"/>
      <c r="D73" s="1004"/>
      <c r="E73" s="1004"/>
      <c r="F73" s="1004"/>
      <c r="G73" s="1004"/>
      <c r="H73" s="1004"/>
      <c r="I73" s="1004"/>
      <c r="J73" s="1004"/>
      <c r="K73" s="1004"/>
      <c r="L73" s="1004"/>
      <c r="M73" s="1004"/>
      <c r="N73" s="1004"/>
      <c r="O73" s="1004"/>
      <c r="P73" s="1005"/>
      <c r="Q73" s="1006">
        <v>51</v>
      </c>
      <c r="R73" s="1000"/>
      <c r="S73" s="1000"/>
      <c r="T73" s="1000"/>
      <c r="U73" s="1000"/>
      <c r="V73" s="1000">
        <v>45</v>
      </c>
      <c r="W73" s="1000"/>
      <c r="X73" s="1000"/>
      <c r="Y73" s="1000"/>
      <c r="Z73" s="1000"/>
      <c r="AA73" s="1000">
        <v>5</v>
      </c>
      <c r="AB73" s="1000"/>
      <c r="AC73" s="1000"/>
      <c r="AD73" s="1000"/>
      <c r="AE73" s="1000"/>
      <c r="AF73" s="1000">
        <v>5</v>
      </c>
      <c r="AG73" s="1000"/>
      <c r="AH73" s="1000"/>
      <c r="AI73" s="1000"/>
      <c r="AJ73" s="1000"/>
      <c r="AK73" s="1000">
        <v>0</v>
      </c>
      <c r="AL73" s="1000"/>
      <c r="AM73" s="1000"/>
      <c r="AN73" s="1000"/>
      <c r="AO73" s="1000"/>
      <c r="AP73" s="1000"/>
      <c r="AQ73" s="1000"/>
      <c r="AR73" s="1000"/>
      <c r="AS73" s="1000"/>
      <c r="AT73" s="1000"/>
      <c r="AU73" s="1000"/>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x14ac:dyDescent="0.15">
      <c r="A74" s="214">
        <v>7</v>
      </c>
      <c r="B74" s="1003" t="s">
        <v>539</v>
      </c>
      <c r="C74" s="1004"/>
      <c r="D74" s="1004"/>
      <c r="E74" s="1004"/>
      <c r="F74" s="1004"/>
      <c r="G74" s="1004"/>
      <c r="H74" s="1004"/>
      <c r="I74" s="1004"/>
      <c r="J74" s="1004"/>
      <c r="K74" s="1004"/>
      <c r="L74" s="1004"/>
      <c r="M74" s="1004"/>
      <c r="N74" s="1004"/>
      <c r="O74" s="1004"/>
      <c r="P74" s="1005"/>
      <c r="Q74" s="1006">
        <v>7435</v>
      </c>
      <c r="R74" s="1000"/>
      <c r="S74" s="1000"/>
      <c r="T74" s="1000"/>
      <c r="U74" s="1000"/>
      <c r="V74" s="1000">
        <v>8203</v>
      </c>
      <c r="W74" s="1000"/>
      <c r="X74" s="1000"/>
      <c r="Y74" s="1000"/>
      <c r="Z74" s="1000"/>
      <c r="AA74" s="1000">
        <v>-768</v>
      </c>
      <c r="AB74" s="1000"/>
      <c r="AC74" s="1000"/>
      <c r="AD74" s="1000"/>
      <c r="AE74" s="1000"/>
      <c r="AF74" s="1000">
        <v>-768</v>
      </c>
      <c r="AG74" s="1000"/>
      <c r="AH74" s="1000"/>
      <c r="AI74" s="1000"/>
      <c r="AJ74" s="1000"/>
      <c r="AK74" s="1000">
        <v>249</v>
      </c>
      <c r="AL74" s="1000"/>
      <c r="AM74" s="1000"/>
      <c r="AN74" s="1000"/>
      <c r="AO74" s="1000"/>
      <c r="AP74" s="1000"/>
      <c r="AQ74" s="1000"/>
      <c r="AR74" s="1000"/>
      <c r="AS74" s="1000"/>
      <c r="AT74" s="1000"/>
      <c r="AU74" s="1000"/>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x14ac:dyDescent="0.15">
      <c r="A75" s="214">
        <v>8</v>
      </c>
      <c r="B75" s="1003"/>
      <c r="C75" s="1004"/>
      <c r="D75" s="1004"/>
      <c r="E75" s="1004"/>
      <c r="F75" s="1004"/>
      <c r="G75" s="1004"/>
      <c r="H75" s="1004"/>
      <c r="I75" s="1004"/>
      <c r="J75" s="1004"/>
      <c r="K75" s="1004"/>
      <c r="L75" s="1004"/>
      <c r="M75" s="1004"/>
      <c r="N75" s="1004"/>
      <c r="O75" s="1004"/>
      <c r="P75" s="1005"/>
      <c r="Q75" s="1007"/>
      <c r="R75" s="1008"/>
      <c r="S75" s="1008"/>
      <c r="T75" s="1008"/>
      <c r="U75" s="1009"/>
      <c r="V75" s="1010"/>
      <c r="W75" s="1008"/>
      <c r="X75" s="1008"/>
      <c r="Y75" s="1008"/>
      <c r="Z75" s="1009"/>
      <c r="AA75" s="1010"/>
      <c r="AB75" s="1008"/>
      <c r="AC75" s="1008"/>
      <c r="AD75" s="1008"/>
      <c r="AE75" s="1009"/>
      <c r="AF75" s="1010"/>
      <c r="AG75" s="1008"/>
      <c r="AH75" s="1008"/>
      <c r="AI75" s="1008"/>
      <c r="AJ75" s="1009"/>
      <c r="AK75" s="1010"/>
      <c r="AL75" s="1008"/>
      <c r="AM75" s="1008"/>
      <c r="AN75" s="1008"/>
      <c r="AO75" s="1009"/>
      <c r="AP75" s="1010"/>
      <c r="AQ75" s="1008"/>
      <c r="AR75" s="1008"/>
      <c r="AS75" s="1008"/>
      <c r="AT75" s="1009"/>
      <c r="AU75" s="1010"/>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x14ac:dyDescent="0.15">
      <c r="A76" s="214">
        <v>9</v>
      </c>
      <c r="B76" s="1003"/>
      <c r="C76" s="1004"/>
      <c r="D76" s="1004"/>
      <c r="E76" s="1004"/>
      <c r="F76" s="1004"/>
      <c r="G76" s="1004"/>
      <c r="H76" s="1004"/>
      <c r="I76" s="1004"/>
      <c r="J76" s="1004"/>
      <c r="K76" s="1004"/>
      <c r="L76" s="1004"/>
      <c r="M76" s="1004"/>
      <c r="N76" s="1004"/>
      <c r="O76" s="1004"/>
      <c r="P76" s="1005"/>
      <c r="Q76" s="1007"/>
      <c r="R76" s="1008"/>
      <c r="S76" s="1008"/>
      <c r="T76" s="1008"/>
      <c r="U76" s="1009"/>
      <c r="V76" s="1010"/>
      <c r="W76" s="1008"/>
      <c r="X76" s="1008"/>
      <c r="Y76" s="1008"/>
      <c r="Z76" s="1009"/>
      <c r="AA76" s="1010"/>
      <c r="AB76" s="1008"/>
      <c r="AC76" s="1008"/>
      <c r="AD76" s="1008"/>
      <c r="AE76" s="1009"/>
      <c r="AF76" s="1010"/>
      <c r="AG76" s="1008"/>
      <c r="AH76" s="1008"/>
      <c r="AI76" s="1008"/>
      <c r="AJ76" s="1009"/>
      <c r="AK76" s="1010"/>
      <c r="AL76" s="1008"/>
      <c r="AM76" s="1008"/>
      <c r="AN76" s="1008"/>
      <c r="AO76" s="1009"/>
      <c r="AP76" s="1010"/>
      <c r="AQ76" s="1008"/>
      <c r="AR76" s="1008"/>
      <c r="AS76" s="1008"/>
      <c r="AT76" s="1009"/>
      <c r="AU76" s="1010"/>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x14ac:dyDescent="0.15">
      <c r="A77" s="21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x14ac:dyDescent="0.15">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x14ac:dyDescent="0.15">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x14ac:dyDescent="0.15">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x14ac:dyDescent="0.15">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x14ac:dyDescent="0.15">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x14ac:dyDescent="0.15">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x14ac:dyDescent="0.15">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x14ac:dyDescent="0.15">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x14ac:dyDescent="0.15">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x14ac:dyDescent="0.15">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x14ac:dyDescent="0.2">
      <c r="A88" s="217" t="s">
        <v>366</v>
      </c>
      <c r="B88" s="973" t="s">
        <v>392</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-265</v>
      </c>
      <c r="AG88" s="988"/>
      <c r="AH88" s="988"/>
      <c r="AI88" s="988"/>
      <c r="AJ88" s="988"/>
      <c r="AK88" s="992"/>
      <c r="AL88" s="992"/>
      <c r="AM88" s="992"/>
      <c r="AN88" s="992"/>
      <c r="AO88" s="992"/>
      <c r="AP88" s="988"/>
      <c r="AQ88" s="988"/>
      <c r="AR88" s="988"/>
      <c r="AS88" s="988"/>
      <c r="AT88" s="988"/>
      <c r="AU88" s="988"/>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366</v>
      </c>
      <c r="BR102" s="973" t="s">
        <v>393</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c r="CS102" s="980"/>
      <c r="CT102" s="980"/>
      <c r="CU102" s="980"/>
      <c r="CV102" s="981"/>
      <c r="CW102" s="979"/>
      <c r="CX102" s="980"/>
      <c r="CY102" s="980"/>
      <c r="CZ102" s="980"/>
      <c r="DA102" s="981"/>
      <c r="DB102" s="979"/>
      <c r="DC102" s="980"/>
      <c r="DD102" s="980"/>
      <c r="DE102" s="980"/>
      <c r="DF102" s="981"/>
      <c r="DG102" s="979"/>
      <c r="DH102" s="980"/>
      <c r="DI102" s="980"/>
      <c r="DJ102" s="980"/>
      <c r="DK102" s="981"/>
      <c r="DL102" s="979"/>
      <c r="DM102" s="980"/>
      <c r="DN102" s="980"/>
      <c r="DO102" s="980"/>
      <c r="DP102" s="981"/>
      <c r="DQ102" s="979"/>
      <c r="DR102" s="980"/>
      <c r="DS102" s="980"/>
      <c r="DT102" s="980"/>
      <c r="DU102" s="981"/>
      <c r="DV102" s="962"/>
      <c r="DW102" s="963"/>
      <c r="DX102" s="963"/>
      <c r="DY102" s="963"/>
      <c r="DZ102" s="964"/>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394</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395</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396</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397</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67" t="s">
        <v>398</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399</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x14ac:dyDescent="0.15">
      <c r="A109" s="922" t="s">
        <v>400</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401</v>
      </c>
      <c r="AB109" s="923"/>
      <c r="AC109" s="923"/>
      <c r="AD109" s="923"/>
      <c r="AE109" s="924"/>
      <c r="AF109" s="925" t="s">
        <v>286</v>
      </c>
      <c r="AG109" s="923"/>
      <c r="AH109" s="923"/>
      <c r="AI109" s="923"/>
      <c r="AJ109" s="924"/>
      <c r="AK109" s="925" t="s">
        <v>285</v>
      </c>
      <c r="AL109" s="923"/>
      <c r="AM109" s="923"/>
      <c r="AN109" s="923"/>
      <c r="AO109" s="924"/>
      <c r="AP109" s="925" t="s">
        <v>402</v>
      </c>
      <c r="AQ109" s="923"/>
      <c r="AR109" s="923"/>
      <c r="AS109" s="923"/>
      <c r="AT109" s="954"/>
      <c r="AU109" s="922" t="s">
        <v>400</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401</v>
      </c>
      <c r="BR109" s="923"/>
      <c r="BS109" s="923"/>
      <c r="BT109" s="923"/>
      <c r="BU109" s="924"/>
      <c r="BV109" s="925" t="s">
        <v>286</v>
      </c>
      <c r="BW109" s="923"/>
      <c r="BX109" s="923"/>
      <c r="BY109" s="923"/>
      <c r="BZ109" s="924"/>
      <c r="CA109" s="925" t="s">
        <v>285</v>
      </c>
      <c r="CB109" s="923"/>
      <c r="CC109" s="923"/>
      <c r="CD109" s="923"/>
      <c r="CE109" s="924"/>
      <c r="CF109" s="961" t="s">
        <v>402</v>
      </c>
      <c r="CG109" s="961"/>
      <c r="CH109" s="961"/>
      <c r="CI109" s="961"/>
      <c r="CJ109" s="961"/>
      <c r="CK109" s="925" t="s">
        <v>403</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401</v>
      </c>
      <c r="DH109" s="923"/>
      <c r="DI109" s="923"/>
      <c r="DJ109" s="923"/>
      <c r="DK109" s="924"/>
      <c r="DL109" s="925" t="s">
        <v>286</v>
      </c>
      <c r="DM109" s="923"/>
      <c r="DN109" s="923"/>
      <c r="DO109" s="923"/>
      <c r="DP109" s="924"/>
      <c r="DQ109" s="925" t="s">
        <v>285</v>
      </c>
      <c r="DR109" s="923"/>
      <c r="DS109" s="923"/>
      <c r="DT109" s="923"/>
      <c r="DU109" s="924"/>
      <c r="DV109" s="925" t="s">
        <v>402</v>
      </c>
      <c r="DW109" s="923"/>
      <c r="DX109" s="923"/>
      <c r="DY109" s="923"/>
      <c r="DZ109" s="954"/>
    </row>
    <row r="110" spans="1:131" s="199" customFormat="1" ht="26.25" customHeight="1" x14ac:dyDescent="0.15">
      <c r="A110" s="825" t="s">
        <v>404</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264948</v>
      </c>
      <c r="AB110" s="916"/>
      <c r="AC110" s="916"/>
      <c r="AD110" s="916"/>
      <c r="AE110" s="917"/>
      <c r="AF110" s="918">
        <v>275940</v>
      </c>
      <c r="AG110" s="916"/>
      <c r="AH110" s="916"/>
      <c r="AI110" s="916"/>
      <c r="AJ110" s="917"/>
      <c r="AK110" s="918">
        <v>274977</v>
      </c>
      <c r="AL110" s="916"/>
      <c r="AM110" s="916"/>
      <c r="AN110" s="916"/>
      <c r="AO110" s="917"/>
      <c r="AP110" s="919">
        <v>22.2</v>
      </c>
      <c r="AQ110" s="920"/>
      <c r="AR110" s="920"/>
      <c r="AS110" s="920"/>
      <c r="AT110" s="921"/>
      <c r="AU110" s="955" t="s">
        <v>61</v>
      </c>
      <c r="AV110" s="956"/>
      <c r="AW110" s="956"/>
      <c r="AX110" s="956"/>
      <c r="AY110" s="956"/>
      <c r="AZ110" s="881" t="s">
        <v>405</v>
      </c>
      <c r="BA110" s="826"/>
      <c r="BB110" s="826"/>
      <c r="BC110" s="826"/>
      <c r="BD110" s="826"/>
      <c r="BE110" s="826"/>
      <c r="BF110" s="826"/>
      <c r="BG110" s="826"/>
      <c r="BH110" s="826"/>
      <c r="BI110" s="826"/>
      <c r="BJ110" s="826"/>
      <c r="BK110" s="826"/>
      <c r="BL110" s="826"/>
      <c r="BM110" s="826"/>
      <c r="BN110" s="826"/>
      <c r="BO110" s="826"/>
      <c r="BP110" s="827"/>
      <c r="BQ110" s="882">
        <v>2555707</v>
      </c>
      <c r="BR110" s="863"/>
      <c r="BS110" s="863"/>
      <c r="BT110" s="863"/>
      <c r="BU110" s="863"/>
      <c r="BV110" s="863">
        <v>2751173</v>
      </c>
      <c r="BW110" s="863"/>
      <c r="BX110" s="863"/>
      <c r="BY110" s="863"/>
      <c r="BZ110" s="863"/>
      <c r="CA110" s="863">
        <v>3257317</v>
      </c>
      <c r="CB110" s="863"/>
      <c r="CC110" s="863"/>
      <c r="CD110" s="863"/>
      <c r="CE110" s="863"/>
      <c r="CF110" s="887">
        <v>262.7</v>
      </c>
      <c r="CG110" s="888"/>
      <c r="CH110" s="888"/>
      <c r="CI110" s="888"/>
      <c r="CJ110" s="888"/>
      <c r="CK110" s="951" t="s">
        <v>406</v>
      </c>
      <c r="CL110" s="837"/>
      <c r="CM110" s="912" t="s">
        <v>407</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111</v>
      </c>
      <c r="DH110" s="863"/>
      <c r="DI110" s="863"/>
      <c r="DJ110" s="863"/>
      <c r="DK110" s="863"/>
      <c r="DL110" s="863" t="s">
        <v>111</v>
      </c>
      <c r="DM110" s="863"/>
      <c r="DN110" s="863"/>
      <c r="DO110" s="863"/>
      <c r="DP110" s="863"/>
      <c r="DQ110" s="863" t="s">
        <v>111</v>
      </c>
      <c r="DR110" s="863"/>
      <c r="DS110" s="863"/>
      <c r="DT110" s="863"/>
      <c r="DU110" s="863"/>
      <c r="DV110" s="864" t="s">
        <v>111</v>
      </c>
      <c r="DW110" s="864"/>
      <c r="DX110" s="864"/>
      <c r="DY110" s="864"/>
      <c r="DZ110" s="865"/>
    </row>
    <row r="111" spans="1:131" s="199" customFormat="1" ht="26.25" customHeight="1" x14ac:dyDescent="0.15">
      <c r="A111" s="792" t="s">
        <v>408</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111</v>
      </c>
      <c r="AB111" s="944"/>
      <c r="AC111" s="944"/>
      <c r="AD111" s="944"/>
      <c r="AE111" s="945"/>
      <c r="AF111" s="946" t="s">
        <v>111</v>
      </c>
      <c r="AG111" s="944"/>
      <c r="AH111" s="944"/>
      <c r="AI111" s="944"/>
      <c r="AJ111" s="945"/>
      <c r="AK111" s="946" t="s">
        <v>111</v>
      </c>
      <c r="AL111" s="944"/>
      <c r="AM111" s="944"/>
      <c r="AN111" s="944"/>
      <c r="AO111" s="945"/>
      <c r="AP111" s="947" t="s">
        <v>111</v>
      </c>
      <c r="AQ111" s="948"/>
      <c r="AR111" s="948"/>
      <c r="AS111" s="948"/>
      <c r="AT111" s="949"/>
      <c r="AU111" s="957"/>
      <c r="AV111" s="958"/>
      <c r="AW111" s="958"/>
      <c r="AX111" s="958"/>
      <c r="AY111" s="958"/>
      <c r="AZ111" s="833" t="s">
        <v>409</v>
      </c>
      <c r="BA111" s="768"/>
      <c r="BB111" s="768"/>
      <c r="BC111" s="768"/>
      <c r="BD111" s="768"/>
      <c r="BE111" s="768"/>
      <c r="BF111" s="768"/>
      <c r="BG111" s="768"/>
      <c r="BH111" s="768"/>
      <c r="BI111" s="768"/>
      <c r="BJ111" s="768"/>
      <c r="BK111" s="768"/>
      <c r="BL111" s="768"/>
      <c r="BM111" s="768"/>
      <c r="BN111" s="768"/>
      <c r="BO111" s="768"/>
      <c r="BP111" s="769"/>
      <c r="BQ111" s="834" t="s">
        <v>111</v>
      </c>
      <c r="BR111" s="835"/>
      <c r="BS111" s="835"/>
      <c r="BT111" s="835"/>
      <c r="BU111" s="835"/>
      <c r="BV111" s="835" t="s">
        <v>111</v>
      </c>
      <c r="BW111" s="835"/>
      <c r="BX111" s="835"/>
      <c r="BY111" s="835"/>
      <c r="BZ111" s="835"/>
      <c r="CA111" s="835" t="s">
        <v>111</v>
      </c>
      <c r="CB111" s="835"/>
      <c r="CC111" s="835"/>
      <c r="CD111" s="835"/>
      <c r="CE111" s="835"/>
      <c r="CF111" s="896" t="s">
        <v>111</v>
      </c>
      <c r="CG111" s="897"/>
      <c r="CH111" s="897"/>
      <c r="CI111" s="897"/>
      <c r="CJ111" s="897"/>
      <c r="CK111" s="952"/>
      <c r="CL111" s="839"/>
      <c r="CM111" s="842" t="s">
        <v>410</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111</v>
      </c>
      <c r="DH111" s="835"/>
      <c r="DI111" s="835"/>
      <c r="DJ111" s="835"/>
      <c r="DK111" s="835"/>
      <c r="DL111" s="835" t="s">
        <v>111</v>
      </c>
      <c r="DM111" s="835"/>
      <c r="DN111" s="835"/>
      <c r="DO111" s="835"/>
      <c r="DP111" s="835"/>
      <c r="DQ111" s="835" t="s">
        <v>111</v>
      </c>
      <c r="DR111" s="835"/>
      <c r="DS111" s="835"/>
      <c r="DT111" s="835"/>
      <c r="DU111" s="835"/>
      <c r="DV111" s="812" t="s">
        <v>111</v>
      </c>
      <c r="DW111" s="812"/>
      <c r="DX111" s="812"/>
      <c r="DY111" s="812"/>
      <c r="DZ111" s="813"/>
    </row>
    <row r="112" spans="1:131" s="199" customFormat="1" ht="26.25" customHeight="1" x14ac:dyDescent="0.15">
      <c r="A112" s="937" t="s">
        <v>411</v>
      </c>
      <c r="B112" s="938"/>
      <c r="C112" s="768" t="s">
        <v>412</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111</v>
      </c>
      <c r="AB112" s="798"/>
      <c r="AC112" s="798"/>
      <c r="AD112" s="798"/>
      <c r="AE112" s="799"/>
      <c r="AF112" s="800" t="s">
        <v>111</v>
      </c>
      <c r="AG112" s="798"/>
      <c r="AH112" s="798"/>
      <c r="AI112" s="798"/>
      <c r="AJ112" s="799"/>
      <c r="AK112" s="800" t="s">
        <v>111</v>
      </c>
      <c r="AL112" s="798"/>
      <c r="AM112" s="798"/>
      <c r="AN112" s="798"/>
      <c r="AO112" s="799"/>
      <c r="AP112" s="845" t="s">
        <v>111</v>
      </c>
      <c r="AQ112" s="846"/>
      <c r="AR112" s="846"/>
      <c r="AS112" s="846"/>
      <c r="AT112" s="847"/>
      <c r="AU112" s="957"/>
      <c r="AV112" s="958"/>
      <c r="AW112" s="958"/>
      <c r="AX112" s="958"/>
      <c r="AY112" s="958"/>
      <c r="AZ112" s="833" t="s">
        <v>413</v>
      </c>
      <c r="BA112" s="768"/>
      <c r="BB112" s="768"/>
      <c r="BC112" s="768"/>
      <c r="BD112" s="768"/>
      <c r="BE112" s="768"/>
      <c r="BF112" s="768"/>
      <c r="BG112" s="768"/>
      <c r="BH112" s="768"/>
      <c r="BI112" s="768"/>
      <c r="BJ112" s="768"/>
      <c r="BK112" s="768"/>
      <c r="BL112" s="768"/>
      <c r="BM112" s="768"/>
      <c r="BN112" s="768"/>
      <c r="BO112" s="768"/>
      <c r="BP112" s="769"/>
      <c r="BQ112" s="834">
        <v>952722</v>
      </c>
      <c r="BR112" s="835"/>
      <c r="BS112" s="835"/>
      <c r="BT112" s="835"/>
      <c r="BU112" s="835"/>
      <c r="BV112" s="835">
        <v>947860</v>
      </c>
      <c r="BW112" s="835"/>
      <c r="BX112" s="835"/>
      <c r="BY112" s="835"/>
      <c r="BZ112" s="835"/>
      <c r="CA112" s="835">
        <v>866860</v>
      </c>
      <c r="CB112" s="835"/>
      <c r="CC112" s="835"/>
      <c r="CD112" s="835"/>
      <c r="CE112" s="835"/>
      <c r="CF112" s="896">
        <v>69.900000000000006</v>
      </c>
      <c r="CG112" s="897"/>
      <c r="CH112" s="897"/>
      <c r="CI112" s="897"/>
      <c r="CJ112" s="897"/>
      <c r="CK112" s="952"/>
      <c r="CL112" s="839"/>
      <c r="CM112" s="842" t="s">
        <v>414</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111</v>
      </c>
      <c r="DH112" s="835"/>
      <c r="DI112" s="835"/>
      <c r="DJ112" s="835"/>
      <c r="DK112" s="835"/>
      <c r="DL112" s="835" t="s">
        <v>111</v>
      </c>
      <c r="DM112" s="835"/>
      <c r="DN112" s="835"/>
      <c r="DO112" s="835"/>
      <c r="DP112" s="835"/>
      <c r="DQ112" s="835" t="s">
        <v>111</v>
      </c>
      <c r="DR112" s="835"/>
      <c r="DS112" s="835"/>
      <c r="DT112" s="835"/>
      <c r="DU112" s="835"/>
      <c r="DV112" s="812" t="s">
        <v>111</v>
      </c>
      <c r="DW112" s="812"/>
      <c r="DX112" s="812"/>
      <c r="DY112" s="812"/>
      <c r="DZ112" s="813"/>
    </row>
    <row r="113" spans="1:130" s="199" customFormat="1" ht="26.25" customHeight="1" x14ac:dyDescent="0.15">
      <c r="A113" s="939"/>
      <c r="B113" s="940"/>
      <c r="C113" s="768" t="s">
        <v>415</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100240</v>
      </c>
      <c r="AB113" s="944"/>
      <c r="AC113" s="944"/>
      <c r="AD113" s="944"/>
      <c r="AE113" s="945"/>
      <c r="AF113" s="946">
        <v>101993</v>
      </c>
      <c r="AG113" s="944"/>
      <c r="AH113" s="944"/>
      <c r="AI113" s="944"/>
      <c r="AJ113" s="945"/>
      <c r="AK113" s="946">
        <v>95375</v>
      </c>
      <c r="AL113" s="944"/>
      <c r="AM113" s="944"/>
      <c r="AN113" s="944"/>
      <c r="AO113" s="945"/>
      <c r="AP113" s="947">
        <v>7.7</v>
      </c>
      <c r="AQ113" s="948"/>
      <c r="AR113" s="948"/>
      <c r="AS113" s="948"/>
      <c r="AT113" s="949"/>
      <c r="AU113" s="957"/>
      <c r="AV113" s="958"/>
      <c r="AW113" s="958"/>
      <c r="AX113" s="958"/>
      <c r="AY113" s="958"/>
      <c r="AZ113" s="833" t="s">
        <v>416</v>
      </c>
      <c r="BA113" s="768"/>
      <c r="BB113" s="768"/>
      <c r="BC113" s="768"/>
      <c r="BD113" s="768"/>
      <c r="BE113" s="768"/>
      <c r="BF113" s="768"/>
      <c r="BG113" s="768"/>
      <c r="BH113" s="768"/>
      <c r="BI113" s="768"/>
      <c r="BJ113" s="768"/>
      <c r="BK113" s="768"/>
      <c r="BL113" s="768"/>
      <c r="BM113" s="768"/>
      <c r="BN113" s="768"/>
      <c r="BO113" s="768"/>
      <c r="BP113" s="769"/>
      <c r="BQ113" s="834">
        <v>79299</v>
      </c>
      <c r="BR113" s="835"/>
      <c r="BS113" s="835"/>
      <c r="BT113" s="835"/>
      <c r="BU113" s="835"/>
      <c r="BV113" s="835">
        <v>183095</v>
      </c>
      <c r="BW113" s="835"/>
      <c r="BX113" s="835"/>
      <c r="BY113" s="835"/>
      <c r="BZ113" s="835"/>
      <c r="CA113" s="835">
        <v>281227</v>
      </c>
      <c r="CB113" s="835"/>
      <c r="CC113" s="835"/>
      <c r="CD113" s="835"/>
      <c r="CE113" s="835"/>
      <c r="CF113" s="896">
        <v>22.7</v>
      </c>
      <c r="CG113" s="897"/>
      <c r="CH113" s="897"/>
      <c r="CI113" s="897"/>
      <c r="CJ113" s="897"/>
      <c r="CK113" s="952"/>
      <c r="CL113" s="839"/>
      <c r="CM113" s="842" t="s">
        <v>417</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111</v>
      </c>
      <c r="DH113" s="798"/>
      <c r="DI113" s="798"/>
      <c r="DJ113" s="798"/>
      <c r="DK113" s="799"/>
      <c r="DL113" s="800" t="s">
        <v>111</v>
      </c>
      <c r="DM113" s="798"/>
      <c r="DN113" s="798"/>
      <c r="DO113" s="798"/>
      <c r="DP113" s="799"/>
      <c r="DQ113" s="800" t="s">
        <v>111</v>
      </c>
      <c r="DR113" s="798"/>
      <c r="DS113" s="798"/>
      <c r="DT113" s="798"/>
      <c r="DU113" s="799"/>
      <c r="DV113" s="845" t="s">
        <v>111</v>
      </c>
      <c r="DW113" s="846"/>
      <c r="DX113" s="846"/>
      <c r="DY113" s="846"/>
      <c r="DZ113" s="847"/>
    </row>
    <row r="114" spans="1:130" s="199" customFormat="1" ht="26.25" customHeight="1" x14ac:dyDescent="0.15">
      <c r="A114" s="939"/>
      <c r="B114" s="940"/>
      <c r="C114" s="768" t="s">
        <v>418</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8562</v>
      </c>
      <c r="AB114" s="798"/>
      <c r="AC114" s="798"/>
      <c r="AD114" s="798"/>
      <c r="AE114" s="799"/>
      <c r="AF114" s="800">
        <v>9357</v>
      </c>
      <c r="AG114" s="798"/>
      <c r="AH114" s="798"/>
      <c r="AI114" s="798"/>
      <c r="AJ114" s="799"/>
      <c r="AK114" s="800">
        <v>13459</v>
      </c>
      <c r="AL114" s="798"/>
      <c r="AM114" s="798"/>
      <c r="AN114" s="798"/>
      <c r="AO114" s="799"/>
      <c r="AP114" s="845">
        <v>1.1000000000000001</v>
      </c>
      <c r="AQ114" s="846"/>
      <c r="AR114" s="846"/>
      <c r="AS114" s="846"/>
      <c r="AT114" s="847"/>
      <c r="AU114" s="957"/>
      <c r="AV114" s="958"/>
      <c r="AW114" s="958"/>
      <c r="AX114" s="958"/>
      <c r="AY114" s="958"/>
      <c r="AZ114" s="833" t="s">
        <v>419</v>
      </c>
      <c r="BA114" s="768"/>
      <c r="BB114" s="768"/>
      <c r="BC114" s="768"/>
      <c r="BD114" s="768"/>
      <c r="BE114" s="768"/>
      <c r="BF114" s="768"/>
      <c r="BG114" s="768"/>
      <c r="BH114" s="768"/>
      <c r="BI114" s="768"/>
      <c r="BJ114" s="768"/>
      <c r="BK114" s="768"/>
      <c r="BL114" s="768"/>
      <c r="BM114" s="768"/>
      <c r="BN114" s="768"/>
      <c r="BO114" s="768"/>
      <c r="BP114" s="769"/>
      <c r="BQ114" s="834">
        <v>511550</v>
      </c>
      <c r="BR114" s="835"/>
      <c r="BS114" s="835"/>
      <c r="BT114" s="835"/>
      <c r="BU114" s="835"/>
      <c r="BV114" s="835">
        <v>461534</v>
      </c>
      <c r="BW114" s="835"/>
      <c r="BX114" s="835"/>
      <c r="BY114" s="835"/>
      <c r="BZ114" s="835"/>
      <c r="CA114" s="835">
        <v>438998</v>
      </c>
      <c r="CB114" s="835"/>
      <c r="CC114" s="835"/>
      <c r="CD114" s="835"/>
      <c r="CE114" s="835"/>
      <c r="CF114" s="896">
        <v>35.4</v>
      </c>
      <c r="CG114" s="897"/>
      <c r="CH114" s="897"/>
      <c r="CI114" s="897"/>
      <c r="CJ114" s="897"/>
      <c r="CK114" s="952"/>
      <c r="CL114" s="839"/>
      <c r="CM114" s="842" t="s">
        <v>420</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111</v>
      </c>
      <c r="DH114" s="798"/>
      <c r="DI114" s="798"/>
      <c r="DJ114" s="798"/>
      <c r="DK114" s="799"/>
      <c r="DL114" s="800" t="s">
        <v>111</v>
      </c>
      <c r="DM114" s="798"/>
      <c r="DN114" s="798"/>
      <c r="DO114" s="798"/>
      <c r="DP114" s="799"/>
      <c r="DQ114" s="800" t="s">
        <v>111</v>
      </c>
      <c r="DR114" s="798"/>
      <c r="DS114" s="798"/>
      <c r="DT114" s="798"/>
      <c r="DU114" s="799"/>
      <c r="DV114" s="845" t="s">
        <v>111</v>
      </c>
      <c r="DW114" s="846"/>
      <c r="DX114" s="846"/>
      <c r="DY114" s="846"/>
      <c r="DZ114" s="847"/>
    </row>
    <row r="115" spans="1:130" s="199" customFormat="1" ht="26.25" customHeight="1" x14ac:dyDescent="0.15">
      <c r="A115" s="939"/>
      <c r="B115" s="940"/>
      <c r="C115" s="768" t="s">
        <v>421</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t="s">
        <v>111</v>
      </c>
      <c r="AB115" s="944"/>
      <c r="AC115" s="944"/>
      <c r="AD115" s="944"/>
      <c r="AE115" s="945"/>
      <c r="AF115" s="946" t="s">
        <v>111</v>
      </c>
      <c r="AG115" s="944"/>
      <c r="AH115" s="944"/>
      <c r="AI115" s="944"/>
      <c r="AJ115" s="945"/>
      <c r="AK115" s="946" t="s">
        <v>111</v>
      </c>
      <c r="AL115" s="944"/>
      <c r="AM115" s="944"/>
      <c r="AN115" s="944"/>
      <c r="AO115" s="945"/>
      <c r="AP115" s="947" t="s">
        <v>111</v>
      </c>
      <c r="AQ115" s="948"/>
      <c r="AR115" s="948"/>
      <c r="AS115" s="948"/>
      <c r="AT115" s="949"/>
      <c r="AU115" s="957"/>
      <c r="AV115" s="958"/>
      <c r="AW115" s="958"/>
      <c r="AX115" s="958"/>
      <c r="AY115" s="958"/>
      <c r="AZ115" s="833" t="s">
        <v>422</v>
      </c>
      <c r="BA115" s="768"/>
      <c r="BB115" s="768"/>
      <c r="BC115" s="768"/>
      <c r="BD115" s="768"/>
      <c r="BE115" s="768"/>
      <c r="BF115" s="768"/>
      <c r="BG115" s="768"/>
      <c r="BH115" s="768"/>
      <c r="BI115" s="768"/>
      <c r="BJ115" s="768"/>
      <c r="BK115" s="768"/>
      <c r="BL115" s="768"/>
      <c r="BM115" s="768"/>
      <c r="BN115" s="768"/>
      <c r="BO115" s="768"/>
      <c r="BP115" s="769"/>
      <c r="BQ115" s="834" t="s">
        <v>111</v>
      </c>
      <c r="BR115" s="835"/>
      <c r="BS115" s="835"/>
      <c r="BT115" s="835"/>
      <c r="BU115" s="835"/>
      <c r="BV115" s="835" t="s">
        <v>111</v>
      </c>
      <c r="BW115" s="835"/>
      <c r="BX115" s="835"/>
      <c r="BY115" s="835"/>
      <c r="BZ115" s="835"/>
      <c r="CA115" s="835" t="s">
        <v>111</v>
      </c>
      <c r="CB115" s="835"/>
      <c r="CC115" s="835"/>
      <c r="CD115" s="835"/>
      <c r="CE115" s="835"/>
      <c r="CF115" s="896" t="s">
        <v>111</v>
      </c>
      <c r="CG115" s="897"/>
      <c r="CH115" s="897"/>
      <c r="CI115" s="897"/>
      <c r="CJ115" s="897"/>
      <c r="CK115" s="952"/>
      <c r="CL115" s="839"/>
      <c r="CM115" s="833" t="s">
        <v>423</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111</v>
      </c>
      <c r="DH115" s="798"/>
      <c r="DI115" s="798"/>
      <c r="DJ115" s="798"/>
      <c r="DK115" s="799"/>
      <c r="DL115" s="800" t="s">
        <v>111</v>
      </c>
      <c r="DM115" s="798"/>
      <c r="DN115" s="798"/>
      <c r="DO115" s="798"/>
      <c r="DP115" s="799"/>
      <c r="DQ115" s="800" t="s">
        <v>111</v>
      </c>
      <c r="DR115" s="798"/>
      <c r="DS115" s="798"/>
      <c r="DT115" s="798"/>
      <c r="DU115" s="799"/>
      <c r="DV115" s="845" t="s">
        <v>111</v>
      </c>
      <c r="DW115" s="846"/>
      <c r="DX115" s="846"/>
      <c r="DY115" s="846"/>
      <c r="DZ115" s="847"/>
    </row>
    <row r="116" spans="1:130" s="199" customFormat="1" ht="26.25" customHeight="1" x14ac:dyDescent="0.15">
      <c r="A116" s="941"/>
      <c r="B116" s="942"/>
      <c r="C116" s="901" t="s">
        <v>424</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v>198</v>
      </c>
      <c r="AB116" s="798"/>
      <c r="AC116" s="798"/>
      <c r="AD116" s="798"/>
      <c r="AE116" s="799"/>
      <c r="AF116" s="800">
        <v>159</v>
      </c>
      <c r="AG116" s="798"/>
      <c r="AH116" s="798"/>
      <c r="AI116" s="798"/>
      <c r="AJ116" s="799"/>
      <c r="AK116" s="800">
        <v>152</v>
      </c>
      <c r="AL116" s="798"/>
      <c r="AM116" s="798"/>
      <c r="AN116" s="798"/>
      <c r="AO116" s="799"/>
      <c r="AP116" s="845">
        <v>0</v>
      </c>
      <c r="AQ116" s="846"/>
      <c r="AR116" s="846"/>
      <c r="AS116" s="846"/>
      <c r="AT116" s="847"/>
      <c r="AU116" s="957"/>
      <c r="AV116" s="958"/>
      <c r="AW116" s="958"/>
      <c r="AX116" s="958"/>
      <c r="AY116" s="958"/>
      <c r="AZ116" s="884" t="s">
        <v>425</v>
      </c>
      <c r="BA116" s="885"/>
      <c r="BB116" s="885"/>
      <c r="BC116" s="885"/>
      <c r="BD116" s="885"/>
      <c r="BE116" s="885"/>
      <c r="BF116" s="885"/>
      <c r="BG116" s="885"/>
      <c r="BH116" s="885"/>
      <c r="BI116" s="885"/>
      <c r="BJ116" s="885"/>
      <c r="BK116" s="885"/>
      <c r="BL116" s="885"/>
      <c r="BM116" s="885"/>
      <c r="BN116" s="885"/>
      <c r="BO116" s="885"/>
      <c r="BP116" s="886"/>
      <c r="BQ116" s="834" t="s">
        <v>111</v>
      </c>
      <c r="BR116" s="835"/>
      <c r="BS116" s="835"/>
      <c r="BT116" s="835"/>
      <c r="BU116" s="835"/>
      <c r="BV116" s="835" t="s">
        <v>111</v>
      </c>
      <c r="BW116" s="835"/>
      <c r="BX116" s="835"/>
      <c r="BY116" s="835"/>
      <c r="BZ116" s="835"/>
      <c r="CA116" s="835" t="s">
        <v>111</v>
      </c>
      <c r="CB116" s="835"/>
      <c r="CC116" s="835"/>
      <c r="CD116" s="835"/>
      <c r="CE116" s="835"/>
      <c r="CF116" s="896" t="s">
        <v>111</v>
      </c>
      <c r="CG116" s="897"/>
      <c r="CH116" s="897"/>
      <c r="CI116" s="897"/>
      <c r="CJ116" s="897"/>
      <c r="CK116" s="952"/>
      <c r="CL116" s="839"/>
      <c r="CM116" s="842" t="s">
        <v>426</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111</v>
      </c>
      <c r="DH116" s="798"/>
      <c r="DI116" s="798"/>
      <c r="DJ116" s="798"/>
      <c r="DK116" s="799"/>
      <c r="DL116" s="800" t="s">
        <v>111</v>
      </c>
      <c r="DM116" s="798"/>
      <c r="DN116" s="798"/>
      <c r="DO116" s="798"/>
      <c r="DP116" s="799"/>
      <c r="DQ116" s="800" t="s">
        <v>111</v>
      </c>
      <c r="DR116" s="798"/>
      <c r="DS116" s="798"/>
      <c r="DT116" s="798"/>
      <c r="DU116" s="799"/>
      <c r="DV116" s="845" t="s">
        <v>111</v>
      </c>
      <c r="DW116" s="846"/>
      <c r="DX116" s="846"/>
      <c r="DY116" s="846"/>
      <c r="DZ116" s="847"/>
    </row>
    <row r="117" spans="1:130" s="199" customFormat="1" ht="26.25" customHeight="1" x14ac:dyDescent="0.15">
      <c r="A117" s="922" t="s">
        <v>169</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427</v>
      </c>
      <c r="Z117" s="924"/>
      <c r="AA117" s="929">
        <v>373948</v>
      </c>
      <c r="AB117" s="930"/>
      <c r="AC117" s="930"/>
      <c r="AD117" s="930"/>
      <c r="AE117" s="931"/>
      <c r="AF117" s="932">
        <v>387449</v>
      </c>
      <c r="AG117" s="930"/>
      <c r="AH117" s="930"/>
      <c r="AI117" s="930"/>
      <c r="AJ117" s="931"/>
      <c r="AK117" s="932">
        <v>383963</v>
      </c>
      <c r="AL117" s="930"/>
      <c r="AM117" s="930"/>
      <c r="AN117" s="930"/>
      <c r="AO117" s="931"/>
      <c r="AP117" s="933"/>
      <c r="AQ117" s="934"/>
      <c r="AR117" s="934"/>
      <c r="AS117" s="934"/>
      <c r="AT117" s="935"/>
      <c r="AU117" s="957"/>
      <c r="AV117" s="958"/>
      <c r="AW117" s="958"/>
      <c r="AX117" s="958"/>
      <c r="AY117" s="958"/>
      <c r="AZ117" s="884" t="s">
        <v>428</v>
      </c>
      <c r="BA117" s="885"/>
      <c r="BB117" s="885"/>
      <c r="BC117" s="885"/>
      <c r="BD117" s="885"/>
      <c r="BE117" s="885"/>
      <c r="BF117" s="885"/>
      <c r="BG117" s="885"/>
      <c r="BH117" s="885"/>
      <c r="BI117" s="885"/>
      <c r="BJ117" s="885"/>
      <c r="BK117" s="885"/>
      <c r="BL117" s="885"/>
      <c r="BM117" s="885"/>
      <c r="BN117" s="885"/>
      <c r="BO117" s="885"/>
      <c r="BP117" s="886"/>
      <c r="BQ117" s="834" t="s">
        <v>111</v>
      </c>
      <c r="BR117" s="835"/>
      <c r="BS117" s="835"/>
      <c r="BT117" s="835"/>
      <c r="BU117" s="835"/>
      <c r="BV117" s="835" t="s">
        <v>111</v>
      </c>
      <c r="BW117" s="835"/>
      <c r="BX117" s="835"/>
      <c r="BY117" s="835"/>
      <c r="BZ117" s="835"/>
      <c r="CA117" s="835" t="s">
        <v>111</v>
      </c>
      <c r="CB117" s="835"/>
      <c r="CC117" s="835"/>
      <c r="CD117" s="835"/>
      <c r="CE117" s="835"/>
      <c r="CF117" s="896" t="s">
        <v>111</v>
      </c>
      <c r="CG117" s="897"/>
      <c r="CH117" s="897"/>
      <c r="CI117" s="897"/>
      <c r="CJ117" s="897"/>
      <c r="CK117" s="952"/>
      <c r="CL117" s="839"/>
      <c r="CM117" s="842" t="s">
        <v>429</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111</v>
      </c>
      <c r="DH117" s="798"/>
      <c r="DI117" s="798"/>
      <c r="DJ117" s="798"/>
      <c r="DK117" s="799"/>
      <c r="DL117" s="800" t="s">
        <v>111</v>
      </c>
      <c r="DM117" s="798"/>
      <c r="DN117" s="798"/>
      <c r="DO117" s="798"/>
      <c r="DP117" s="799"/>
      <c r="DQ117" s="800" t="s">
        <v>111</v>
      </c>
      <c r="DR117" s="798"/>
      <c r="DS117" s="798"/>
      <c r="DT117" s="798"/>
      <c r="DU117" s="799"/>
      <c r="DV117" s="845" t="s">
        <v>111</v>
      </c>
      <c r="DW117" s="846"/>
      <c r="DX117" s="846"/>
      <c r="DY117" s="846"/>
      <c r="DZ117" s="847"/>
    </row>
    <row r="118" spans="1:130" s="199" customFormat="1" ht="26.25" customHeight="1" x14ac:dyDescent="0.15">
      <c r="A118" s="922" t="s">
        <v>403</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401</v>
      </c>
      <c r="AB118" s="923"/>
      <c r="AC118" s="923"/>
      <c r="AD118" s="923"/>
      <c r="AE118" s="924"/>
      <c r="AF118" s="925" t="s">
        <v>286</v>
      </c>
      <c r="AG118" s="923"/>
      <c r="AH118" s="923"/>
      <c r="AI118" s="923"/>
      <c r="AJ118" s="924"/>
      <c r="AK118" s="925" t="s">
        <v>285</v>
      </c>
      <c r="AL118" s="923"/>
      <c r="AM118" s="923"/>
      <c r="AN118" s="923"/>
      <c r="AO118" s="924"/>
      <c r="AP118" s="926" t="s">
        <v>402</v>
      </c>
      <c r="AQ118" s="927"/>
      <c r="AR118" s="927"/>
      <c r="AS118" s="927"/>
      <c r="AT118" s="928"/>
      <c r="AU118" s="957"/>
      <c r="AV118" s="958"/>
      <c r="AW118" s="958"/>
      <c r="AX118" s="958"/>
      <c r="AY118" s="958"/>
      <c r="AZ118" s="900" t="s">
        <v>430</v>
      </c>
      <c r="BA118" s="901"/>
      <c r="BB118" s="901"/>
      <c r="BC118" s="901"/>
      <c r="BD118" s="901"/>
      <c r="BE118" s="901"/>
      <c r="BF118" s="901"/>
      <c r="BG118" s="901"/>
      <c r="BH118" s="901"/>
      <c r="BI118" s="901"/>
      <c r="BJ118" s="901"/>
      <c r="BK118" s="901"/>
      <c r="BL118" s="901"/>
      <c r="BM118" s="901"/>
      <c r="BN118" s="901"/>
      <c r="BO118" s="901"/>
      <c r="BP118" s="902"/>
      <c r="BQ118" s="903" t="s">
        <v>111</v>
      </c>
      <c r="BR118" s="866"/>
      <c r="BS118" s="866"/>
      <c r="BT118" s="866"/>
      <c r="BU118" s="866"/>
      <c r="BV118" s="866" t="s">
        <v>111</v>
      </c>
      <c r="BW118" s="866"/>
      <c r="BX118" s="866"/>
      <c r="BY118" s="866"/>
      <c r="BZ118" s="866"/>
      <c r="CA118" s="866" t="s">
        <v>111</v>
      </c>
      <c r="CB118" s="866"/>
      <c r="CC118" s="866"/>
      <c r="CD118" s="866"/>
      <c r="CE118" s="866"/>
      <c r="CF118" s="896" t="s">
        <v>111</v>
      </c>
      <c r="CG118" s="897"/>
      <c r="CH118" s="897"/>
      <c r="CI118" s="897"/>
      <c r="CJ118" s="897"/>
      <c r="CK118" s="952"/>
      <c r="CL118" s="839"/>
      <c r="CM118" s="842" t="s">
        <v>431</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111</v>
      </c>
      <c r="DH118" s="798"/>
      <c r="DI118" s="798"/>
      <c r="DJ118" s="798"/>
      <c r="DK118" s="799"/>
      <c r="DL118" s="800" t="s">
        <v>111</v>
      </c>
      <c r="DM118" s="798"/>
      <c r="DN118" s="798"/>
      <c r="DO118" s="798"/>
      <c r="DP118" s="799"/>
      <c r="DQ118" s="800" t="s">
        <v>111</v>
      </c>
      <c r="DR118" s="798"/>
      <c r="DS118" s="798"/>
      <c r="DT118" s="798"/>
      <c r="DU118" s="799"/>
      <c r="DV118" s="845" t="s">
        <v>111</v>
      </c>
      <c r="DW118" s="846"/>
      <c r="DX118" s="846"/>
      <c r="DY118" s="846"/>
      <c r="DZ118" s="847"/>
    </row>
    <row r="119" spans="1:130" s="199" customFormat="1" ht="26.25" customHeight="1" x14ac:dyDescent="0.15">
      <c r="A119" s="836" t="s">
        <v>406</v>
      </c>
      <c r="B119" s="837"/>
      <c r="C119" s="912" t="s">
        <v>407</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111</v>
      </c>
      <c r="AB119" s="916"/>
      <c r="AC119" s="916"/>
      <c r="AD119" s="916"/>
      <c r="AE119" s="917"/>
      <c r="AF119" s="918" t="s">
        <v>111</v>
      </c>
      <c r="AG119" s="916"/>
      <c r="AH119" s="916"/>
      <c r="AI119" s="916"/>
      <c r="AJ119" s="917"/>
      <c r="AK119" s="918" t="s">
        <v>111</v>
      </c>
      <c r="AL119" s="916"/>
      <c r="AM119" s="916"/>
      <c r="AN119" s="916"/>
      <c r="AO119" s="917"/>
      <c r="AP119" s="919" t="s">
        <v>111</v>
      </c>
      <c r="AQ119" s="920"/>
      <c r="AR119" s="920"/>
      <c r="AS119" s="920"/>
      <c r="AT119" s="921"/>
      <c r="AU119" s="959"/>
      <c r="AV119" s="960"/>
      <c r="AW119" s="960"/>
      <c r="AX119" s="960"/>
      <c r="AY119" s="960"/>
      <c r="AZ119" s="230" t="s">
        <v>169</v>
      </c>
      <c r="BA119" s="230"/>
      <c r="BB119" s="230"/>
      <c r="BC119" s="230"/>
      <c r="BD119" s="230"/>
      <c r="BE119" s="230"/>
      <c r="BF119" s="230"/>
      <c r="BG119" s="230"/>
      <c r="BH119" s="230"/>
      <c r="BI119" s="230"/>
      <c r="BJ119" s="230"/>
      <c r="BK119" s="230"/>
      <c r="BL119" s="230"/>
      <c r="BM119" s="230"/>
      <c r="BN119" s="230"/>
      <c r="BO119" s="898" t="s">
        <v>432</v>
      </c>
      <c r="BP119" s="899"/>
      <c r="BQ119" s="903">
        <v>4099278</v>
      </c>
      <c r="BR119" s="866"/>
      <c r="BS119" s="866"/>
      <c r="BT119" s="866"/>
      <c r="BU119" s="866"/>
      <c r="BV119" s="866">
        <v>4343662</v>
      </c>
      <c r="BW119" s="866"/>
      <c r="BX119" s="866"/>
      <c r="BY119" s="866"/>
      <c r="BZ119" s="866"/>
      <c r="CA119" s="866">
        <v>4844402</v>
      </c>
      <c r="CB119" s="866"/>
      <c r="CC119" s="866"/>
      <c r="CD119" s="866"/>
      <c r="CE119" s="866"/>
      <c r="CF119" s="764"/>
      <c r="CG119" s="765"/>
      <c r="CH119" s="765"/>
      <c r="CI119" s="765"/>
      <c r="CJ119" s="855"/>
      <c r="CK119" s="953"/>
      <c r="CL119" s="841"/>
      <c r="CM119" s="859" t="s">
        <v>433</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t="s">
        <v>111</v>
      </c>
      <c r="DH119" s="781"/>
      <c r="DI119" s="781"/>
      <c r="DJ119" s="781"/>
      <c r="DK119" s="782"/>
      <c r="DL119" s="783" t="s">
        <v>111</v>
      </c>
      <c r="DM119" s="781"/>
      <c r="DN119" s="781"/>
      <c r="DO119" s="781"/>
      <c r="DP119" s="782"/>
      <c r="DQ119" s="783" t="s">
        <v>111</v>
      </c>
      <c r="DR119" s="781"/>
      <c r="DS119" s="781"/>
      <c r="DT119" s="781"/>
      <c r="DU119" s="782"/>
      <c r="DV119" s="869" t="s">
        <v>111</v>
      </c>
      <c r="DW119" s="870"/>
      <c r="DX119" s="870"/>
      <c r="DY119" s="870"/>
      <c r="DZ119" s="871"/>
    </row>
    <row r="120" spans="1:130" s="199" customFormat="1" ht="26.25" customHeight="1" x14ac:dyDescent="0.15">
      <c r="A120" s="838"/>
      <c r="B120" s="839"/>
      <c r="C120" s="842" t="s">
        <v>410</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111</v>
      </c>
      <c r="AB120" s="798"/>
      <c r="AC120" s="798"/>
      <c r="AD120" s="798"/>
      <c r="AE120" s="799"/>
      <c r="AF120" s="800" t="s">
        <v>111</v>
      </c>
      <c r="AG120" s="798"/>
      <c r="AH120" s="798"/>
      <c r="AI120" s="798"/>
      <c r="AJ120" s="799"/>
      <c r="AK120" s="800" t="s">
        <v>111</v>
      </c>
      <c r="AL120" s="798"/>
      <c r="AM120" s="798"/>
      <c r="AN120" s="798"/>
      <c r="AO120" s="799"/>
      <c r="AP120" s="845" t="s">
        <v>111</v>
      </c>
      <c r="AQ120" s="846"/>
      <c r="AR120" s="846"/>
      <c r="AS120" s="846"/>
      <c r="AT120" s="847"/>
      <c r="AU120" s="904" t="s">
        <v>434</v>
      </c>
      <c r="AV120" s="905"/>
      <c r="AW120" s="905"/>
      <c r="AX120" s="905"/>
      <c r="AY120" s="906"/>
      <c r="AZ120" s="881" t="s">
        <v>435</v>
      </c>
      <c r="BA120" s="826"/>
      <c r="BB120" s="826"/>
      <c r="BC120" s="826"/>
      <c r="BD120" s="826"/>
      <c r="BE120" s="826"/>
      <c r="BF120" s="826"/>
      <c r="BG120" s="826"/>
      <c r="BH120" s="826"/>
      <c r="BI120" s="826"/>
      <c r="BJ120" s="826"/>
      <c r="BK120" s="826"/>
      <c r="BL120" s="826"/>
      <c r="BM120" s="826"/>
      <c r="BN120" s="826"/>
      <c r="BO120" s="826"/>
      <c r="BP120" s="827"/>
      <c r="BQ120" s="882">
        <v>1326274</v>
      </c>
      <c r="BR120" s="863"/>
      <c r="BS120" s="863"/>
      <c r="BT120" s="863"/>
      <c r="BU120" s="863"/>
      <c r="BV120" s="863">
        <v>1540335</v>
      </c>
      <c r="BW120" s="863"/>
      <c r="BX120" s="863"/>
      <c r="BY120" s="863"/>
      <c r="BZ120" s="863"/>
      <c r="CA120" s="863">
        <v>1782600</v>
      </c>
      <c r="CB120" s="863"/>
      <c r="CC120" s="863"/>
      <c r="CD120" s="863"/>
      <c r="CE120" s="863"/>
      <c r="CF120" s="887">
        <v>143.80000000000001</v>
      </c>
      <c r="CG120" s="888"/>
      <c r="CH120" s="888"/>
      <c r="CI120" s="888"/>
      <c r="CJ120" s="888"/>
      <c r="CK120" s="889" t="s">
        <v>436</v>
      </c>
      <c r="CL120" s="873"/>
      <c r="CM120" s="873"/>
      <c r="CN120" s="873"/>
      <c r="CO120" s="874"/>
      <c r="CP120" s="893" t="s">
        <v>385</v>
      </c>
      <c r="CQ120" s="894"/>
      <c r="CR120" s="894"/>
      <c r="CS120" s="894"/>
      <c r="CT120" s="894"/>
      <c r="CU120" s="894"/>
      <c r="CV120" s="894"/>
      <c r="CW120" s="894"/>
      <c r="CX120" s="894"/>
      <c r="CY120" s="894"/>
      <c r="CZ120" s="894"/>
      <c r="DA120" s="894"/>
      <c r="DB120" s="894"/>
      <c r="DC120" s="894"/>
      <c r="DD120" s="894"/>
      <c r="DE120" s="894"/>
      <c r="DF120" s="895"/>
      <c r="DG120" s="882">
        <v>439509</v>
      </c>
      <c r="DH120" s="863"/>
      <c r="DI120" s="863"/>
      <c r="DJ120" s="863"/>
      <c r="DK120" s="863"/>
      <c r="DL120" s="863">
        <v>452346</v>
      </c>
      <c r="DM120" s="863"/>
      <c r="DN120" s="863"/>
      <c r="DO120" s="863"/>
      <c r="DP120" s="863"/>
      <c r="DQ120" s="863">
        <v>426440</v>
      </c>
      <c r="DR120" s="863"/>
      <c r="DS120" s="863"/>
      <c r="DT120" s="863"/>
      <c r="DU120" s="863"/>
      <c r="DV120" s="864">
        <v>34.4</v>
      </c>
      <c r="DW120" s="864"/>
      <c r="DX120" s="864"/>
      <c r="DY120" s="864"/>
      <c r="DZ120" s="865"/>
    </row>
    <row r="121" spans="1:130" s="199" customFormat="1" ht="26.25" customHeight="1" x14ac:dyDescent="0.15">
      <c r="A121" s="838"/>
      <c r="B121" s="839"/>
      <c r="C121" s="884" t="s">
        <v>437</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111</v>
      </c>
      <c r="AB121" s="798"/>
      <c r="AC121" s="798"/>
      <c r="AD121" s="798"/>
      <c r="AE121" s="799"/>
      <c r="AF121" s="800" t="s">
        <v>111</v>
      </c>
      <c r="AG121" s="798"/>
      <c r="AH121" s="798"/>
      <c r="AI121" s="798"/>
      <c r="AJ121" s="799"/>
      <c r="AK121" s="800" t="s">
        <v>111</v>
      </c>
      <c r="AL121" s="798"/>
      <c r="AM121" s="798"/>
      <c r="AN121" s="798"/>
      <c r="AO121" s="799"/>
      <c r="AP121" s="845" t="s">
        <v>111</v>
      </c>
      <c r="AQ121" s="846"/>
      <c r="AR121" s="846"/>
      <c r="AS121" s="846"/>
      <c r="AT121" s="847"/>
      <c r="AU121" s="907"/>
      <c r="AV121" s="908"/>
      <c r="AW121" s="908"/>
      <c r="AX121" s="908"/>
      <c r="AY121" s="909"/>
      <c r="AZ121" s="833" t="s">
        <v>438</v>
      </c>
      <c r="BA121" s="768"/>
      <c r="BB121" s="768"/>
      <c r="BC121" s="768"/>
      <c r="BD121" s="768"/>
      <c r="BE121" s="768"/>
      <c r="BF121" s="768"/>
      <c r="BG121" s="768"/>
      <c r="BH121" s="768"/>
      <c r="BI121" s="768"/>
      <c r="BJ121" s="768"/>
      <c r="BK121" s="768"/>
      <c r="BL121" s="768"/>
      <c r="BM121" s="768"/>
      <c r="BN121" s="768"/>
      <c r="BO121" s="768"/>
      <c r="BP121" s="769"/>
      <c r="BQ121" s="834">
        <v>25418</v>
      </c>
      <c r="BR121" s="835"/>
      <c r="BS121" s="835"/>
      <c r="BT121" s="835"/>
      <c r="BU121" s="835"/>
      <c r="BV121" s="835" t="s">
        <v>111</v>
      </c>
      <c r="BW121" s="835"/>
      <c r="BX121" s="835"/>
      <c r="BY121" s="835"/>
      <c r="BZ121" s="835"/>
      <c r="CA121" s="835">
        <v>56369</v>
      </c>
      <c r="CB121" s="835"/>
      <c r="CC121" s="835"/>
      <c r="CD121" s="835"/>
      <c r="CE121" s="835"/>
      <c r="CF121" s="896">
        <v>4.5</v>
      </c>
      <c r="CG121" s="897"/>
      <c r="CH121" s="897"/>
      <c r="CI121" s="897"/>
      <c r="CJ121" s="897"/>
      <c r="CK121" s="890"/>
      <c r="CL121" s="876"/>
      <c r="CM121" s="876"/>
      <c r="CN121" s="876"/>
      <c r="CO121" s="877"/>
      <c r="CP121" s="856" t="s">
        <v>386</v>
      </c>
      <c r="CQ121" s="857"/>
      <c r="CR121" s="857"/>
      <c r="CS121" s="857"/>
      <c r="CT121" s="857"/>
      <c r="CU121" s="857"/>
      <c r="CV121" s="857"/>
      <c r="CW121" s="857"/>
      <c r="CX121" s="857"/>
      <c r="CY121" s="857"/>
      <c r="CZ121" s="857"/>
      <c r="DA121" s="857"/>
      <c r="DB121" s="857"/>
      <c r="DC121" s="857"/>
      <c r="DD121" s="857"/>
      <c r="DE121" s="857"/>
      <c r="DF121" s="858"/>
      <c r="DG121" s="834">
        <v>480199</v>
      </c>
      <c r="DH121" s="835"/>
      <c r="DI121" s="835"/>
      <c r="DJ121" s="835"/>
      <c r="DK121" s="835"/>
      <c r="DL121" s="835">
        <v>470254</v>
      </c>
      <c r="DM121" s="835"/>
      <c r="DN121" s="835"/>
      <c r="DO121" s="835"/>
      <c r="DP121" s="835"/>
      <c r="DQ121" s="835">
        <v>415054</v>
      </c>
      <c r="DR121" s="835"/>
      <c r="DS121" s="835"/>
      <c r="DT121" s="835"/>
      <c r="DU121" s="835"/>
      <c r="DV121" s="812">
        <v>33.5</v>
      </c>
      <c r="DW121" s="812"/>
      <c r="DX121" s="812"/>
      <c r="DY121" s="812"/>
      <c r="DZ121" s="813"/>
    </row>
    <row r="122" spans="1:130" s="199" customFormat="1" ht="26.25" customHeight="1" x14ac:dyDescent="0.15">
      <c r="A122" s="838"/>
      <c r="B122" s="839"/>
      <c r="C122" s="842" t="s">
        <v>420</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111</v>
      </c>
      <c r="AB122" s="798"/>
      <c r="AC122" s="798"/>
      <c r="AD122" s="798"/>
      <c r="AE122" s="799"/>
      <c r="AF122" s="800" t="s">
        <v>111</v>
      </c>
      <c r="AG122" s="798"/>
      <c r="AH122" s="798"/>
      <c r="AI122" s="798"/>
      <c r="AJ122" s="799"/>
      <c r="AK122" s="800" t="s">
        <v>111</v>
      </c>
      <c r="AL122" s="798"/>
      <c r="AM122" s="798"/>
      <c r="AN122" s="798"/>
      <c r="AO122" s="799"/>
      <c r="AP122" s="845" t="s">
        <v>111</v>
      </c>
      <c r="AQ122" s="846"/>
      <c r="AR122" s="846"/>
      <c r="AS122" s="846"/>
      <c r="AT122" s="847"/>
      <c r="AU122" s="907"/>
      <c r="AV122" s="908"/>
      <c r="AW122" s="908"/>
      <c r="AX122" s="908"/>
      <c r="AY122" s="909"/>
      <c r="AZ122" s="900" t="s">
        <v>439</v>
      </c>
      <c r="BA122" s="901"/>
      <c r="BB122" s="901"/>
      <c r="BC122" s="901"/>
      <c r="BD122" s="901"/>
      <c r="BE122" s="901"/>
      <c r="BF122" s="901"/>
      <c r="BG122" s="901"/>
      <c r="BH122" s="901"/>
      <c r="BI122" s="901"/>
      <c r="BJ122" s="901"/>
      <c r="BK122" s="901"/>
      <c r="BL122" s="901"/>
      <c r="BM122" s="901"/>
      <c r="BN122" s="901"/>
      <c r="BO122" s="901"/>
      <c r="BP122" s="902"/>
      <c r="BQ122" s="903">
        <v>2353384</v>
      </c>
      <c r="BR122" s="866"/>
      <c r="BS122" s="866"/>
      <c r="BT122" s="866"/>
      <c r="BU122" s="866"/>
      <c r="BV122" s="866">
        <v>2456243</v>
      </c>
      <c r="BW122" s="866"/>
      <c r="BX122" s="866"/>
      <c r="BY122" s="866"/>
      <c r="BZ122" s="866"/>
      <c r="CA122" s="866">
        <v>2708687</v>
      </c>
      <c r="CB122" s="866"/>
      <c r="CC122" s="866"/>
      <c r="CD122" s="866"/>
      <c r="CE122" s="866"/>
      <c r="CF122" s="867">
        <v>218.5</v>
      </c>
      <c r="CG122" s="868"/>
      <c r="CH122" s="868"/>
      <c r="CI122" s="868"/>
      <c r="CJ122" s="868"/>
      <c r="CK122" s="890"/>
      <c r="CL122" s="876"/>
      <c r="CM122" s="876"/>
      <c r="CN122" s="876"/>
      <c r="CO122" s="877"/>
      <c r="CP122" s="856" t="s">
        <v>382</v>
      </c>
      <c r="CQ122" s="857"/>
      <c r="CR122" s="857"/>
      <c r="CS122" s="857"/>
      <c r="CT122" s="857"/>
      <c r="CU122" s="857"/>
      <c r="CV122" s="857"/>
      <c r="CW122" s="857"/>
      <c r="CX122" s="857"/>
      <c r="CY122" s="857"/>
      <c r="CZ122" s="857"/>
      <c r="DA122" s="857"/>
      <c r="DB122" s="857"/>
      <c r="DC122" s="857"/>
      <c r="DD122" s="857"/>
      <c r="DE122" s="857"/>
      <c r="DF122" s="858"/>
      <c r="DG122" s="834">
        <v>29036</v>
      </c>
      <c r="DH122" s="835"/>
      <c r="DI122" s="835"/>
      <c r="DJ122" s="835"/>
      <c r="DK122" s="835"/>
      <c r="DL122" s="835">
        <v>27103</v>
      </c>
      <c r="DM122" s="835"/>
      <c r="DN122" s="835"/>
      <c r="DO122" s="835"/>
      <c r="DP122" s="835"/>
      <c r="DQ122" s="835">
        <v>25366</v>
      </c>
      <c r="DR122" s="835"/>
      <c r="DS122" s="835"/>
      <c r="DT122" s="835"/>
      <c r="DU122" s="835"/>
      <c r="DV122" s="812">
        <v>2</v>
      </c>
      <c r="DW122" s="812"/>
      <c r="DX122" s="812"/>
      <c r="DY122" s="812"/>
      <c r="DZ122" s="813"/>
    </row>
    <row r="123" spans="1:130" s="199" customFormat="1" ht="26.25" customHeight="1" x14ac:dyDescent="0.15">
      <c r="A123" s="838"/>
      <c r="B123" s="839"/>
      <c r="C123" s="842" t="s">
        <v>426</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111</v>
      </c>
      <c r="AB123" s="798"/>
      <c r="AC123" s="798"/>
      <c r="AD123" s="798"/>
      <c r="AE123" s="799"/>
      <c r="AF123" s="800" t="s">
        <v>111</v>
      </c>
      <c r="AG123" s="798"/>
      <c r="AH123" s="798"/>
      <c r="AI123" s="798"/>
      <c r="AJ123" s="799"/>
      <c r="AK123" s="800" t="s">
        <v>111</v>
      </c>
      <c r="AL123" s="798"/>
      <c r="AM123" s="798"/>
      <c r="AN123" s="798"/>
      <c r="AO123" s="799"/>
      <c r="AP123" s="845" t="s">
        <v>111</v>
      </c>
      <c r="AQ123" s="846"/>
      <c r="AR123" s="846"/>
      <c r="AS123" s="846"/>
      <c r="AT123" s="847"/>
      <c r="AU123" s="910"/>
      <c r="AV123" s="911"/>
      <c r="AW123" s="911"/>
      <c r="AX123" s="911"/>
      <c r="AY123" s="911"/>
      <c r="AZ123" s="230" t="s">
        <v>169</v>
      </c>
      <c r="BA123" s="230"/>
      <c r="BB123" s="230"/>
      <c r="BC123" s="230"/>
      <c r="BD123" s="230"/>
      <c r="BE123" s="230"/>
      <c r="BF123" s="230"/>
      <c r="BG123" s="230"/>
      <c r="BH123" s="230"/>
      <c r="BI123" s="230"/>
      <c r="BJ123" s="230"/>
      <c r="BK123" s="230"/>
      <c r="BL123" s="230"/>
      <c r="BM123" s="230"/>
      <c r="BN123" s="230"/>
      <c r="BO123" s="898" t="s">
        <v>440</v>
      </c>
      <c r="BP123" s="899"/>
      <c r="BQ123" s="853">
        <v>3705076</v>
      </c>
      <c r="BR123" s="854"/>
      <c r="BS123" s="854"/>
      <c r="BT123" s="854"/>
      <c r="BU123" s="854"/>
      <c r="BV123" s="854">
        <v>3996578</v>
      </c>
      <c r="BW123" s="854"/>
      <c r="BX123" s="854"/>
      <c r="BY123" s="854"/>
      <c r="BZ123" s="854"/>
      <c r="CA123" s="854">
        <v>4547656</v>
      </c>
      <c r="CB123" s="854"/>
      <c r="CC123" s="854"/>
      <c r="CD123" s="854"/>
      <c r="CE123" s="854"/>
      <c r="CF123" s="764"/>
      <c r="CG123" s="765"/>
      <c r="CH123" s="765"/>
      <c r="CI123" s="765"/>
      <c r="CJ123" s="855"/>
      <c r="CK123" s="890"/>
      <c r="CL123" s="876"/>
      <c r="CM123" s="876"/>
      <c r="CN123" s="876"/>
      <c r="CO123" s="877"/>
      <c r="CP123" s="856" t="s">
        <v>384</v>
      </c>
      <c r="CQ123" s="857"/>
      <c r="CR123" s="857"/>
      <c r="CS123" s="857"/>
      <c r="CT123" s="857"/>
      <c r="CU123" s="857"/>
      <c r="CV123" s="857"/>
      <c r="CW123" s="857"/>
      <c r="CX123" s="857"/>
      <c r="CY123" s="857"/>
      <c r="CZ123" s="857"/>
      <c r="DA123" s="857"/>
      <c r="DB123" s="857"/>
      <c r="DC123" s="857"/>
      <c r="DD123" s="857"/>
      <c r="DE123" s="857"/>
      <c r="DF123" s="858"/>
      <c r="DG123" s="797">
        <v>3773</v>
      </c>
      <c r="DH123" s="798"/>
      <c r="DI123" s="798"/>
      <c r="DJ123" s="798"/>
      <c r="DK123" s="799"/>
      <c r="DL123" s="800" t="s">
        <v>111</v>
      </c>
      <c r="DM123" s="798"/>
      <c r="DN123" s="798"/>
      <c r="DO123" s="798"/>
      <c r="DP123" s="799"/>
      <c r="DQ123" s="800" t="s">
        <v>111</v>
      </c>
      <c r="DR123" s="798"/>
      <c r="DS123" s="798"/>
      <c r="DT123" s="798"/>
      <c r="DU123" s="799"/>
      <c r="DV123" s="845" t="s">
        <v>111</v>
      </c>
      <c r="DW123" s="846"/>
      <c r="DX123" s="846"/>
      <c r="DY123" s="846"/>
      <c r="DZ123" s="847"/>
    </row>
    <row r="124" spans="1:130" s="199" customFormat="1" ht="26.25" customHeight="1" thickBot="1" x14ac:dyDescent="0.2">
      <c r="A124" s="838"/>
      <c r="B124" s="839"/>
      <c r="C124" s="842" t="s">
        <v>429</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111</v>
      </c>
      <c r="AB124" s="798"/>
      <c r="AC124" s="798"/>
      <c r="AD124" s="798"/>
      <c r="AE124" s="799"/>
      <c r="AF124" s="800" t="s">
        <v>111</v>
      </c>
      <c r="AG124" s="798"/>
      <c r="AH124" s="798"/>
      <c r="AI124" s="798"/>
      <c r="AJ124" s="799"/>
      <c r="AK124" s="800" t="s">
        <v>111</v>
      </c>
      <c r="AL124" s="798"/>
      <c r="AM124" s="798"/>
      <c r="AN124" s="798"/>
      <c r="AO124" s="799"/>
      <c r="AP124" s="845" t="s">
        <v>111</v>
      </c>
      <c r="AQ124" s="846"/>
      <c r="AR124" s="846"/>
      <c r="AS124" s="846"/>
      <c r="AT124" s="847"/>
      <c r="AU124" s="848" t="s">
        <v>441</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v>33.5</v>
      </c>
      <c r="BR124" s="852"/>
      <c r="BS124" s="852"/>
      <c r="BT124" s="852"/>
      <c r="BU124" s="852"/>
      <c r="BV124" s="852">
        <v>27.3</v>
      </c>
      <c r="BW124" s="852"/>
      <c r="BX124" s="852"/>
      <c r="BY124" s="852"/>
      <c r="BZ124" s="852"/>
      <c r="CA124" s="852">
        <v>23.9</v>
      </c>
      <c r="CB124" s="852"/>
      <c r="CC124" s="852"/>
      <c r="CD124" s="852"/>
      <c r="CE124" s="852"/>
      <c r="CF124" s="742"/>
      <c r="CG124" s="743"/>
      <c r="CH124" s="743"/>
      <c r="CI124" s="743"/>
      <c r="CJ124" s="883"/>
      <c r="CK124" s="891"/>
      <c r="CL124" s="891"/>
      <c r="CM124" s="891"/>
      <c r="CN124" s="891"/>
      <c r="CO124" s="892"/>
      <c r="CP124" s="856" t="s">
        <v>442</v>
      </c>
      <c r="CQ124" s="857"/>
      <c r="CR124" s="857"/>
      <c r="CS124" s="857"/>
      <c r="CT124" s="857"/>
      <c r="CU124" s="857"/>
      <c r="CV124" s="857"/>
      <c r="CW124" s="857"/>
      <c r="CX124" s="857"/>
      <c r="CY124" s="857"/>
      <c r="CZ124" s="857"/>
      <c r="DA124" s="857"/>
      <c r="DB124" s="857"/>
      <c r="DC124" s="857"/>
      <c r="DD124" s="857"/>
      <c r="DE124" s="857"/>
      <c r="DF124" s="858"/>
      <c r="DG124" s="780">
        <v>205</v>
      </c>
      <c r="DH124" s="781"/>
      <c r="DI124" s="781"/>
      <c r="DJ124" s="781"/>
      <c r="DK124" s="782"/>
      <c r="DL124" s="783" t="s">
        <v>111</v>
      </c>
      <c r="DM124" s="781"/>
      <c r="DN124" s="781"/>
      <c r="DO124" s="781"/>
      <c r="DP124" s="782"/>
      <c r="DQ124" s="783" t="s">
        <v>111</v>
      </c>
      <c r="DR124" s="781"/>
      <c r="DS124" s="781"/>
      <c r="DT124" s="781"/>
      <c r="DU124" s="782"/>
      <c r="DV124" s="869" t="s">
        <v>111</v>
      </c>
      <c r="DW124" s="870"/>
      <c r="DX124" s="870"/>
      <c r="DY124" s="870"/>
      <c r="DZ124" s="871"/>
    </row>
    <row r="125" spans="1:130" s="199" customFormat="1" ht="26.25" customHeight="1" x14ac:dyDescent="0.15">
      <c r="A125" s="838"/>
      <c r="B125" s="839"/>
      <c r="C125" s="842" t="s">
        <v>431</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111</v>
      </c>
      <c r="AB125" s="798"/>
      <c r="AC125" s="798"/>
      <c r="AD125" s="798"/>
      <c r="AE125" s="799"/>
      <c r="AF125" s="800" t="s">
        <v>111</v>
      </c>
      <c r="AG125" s="798"/>
      <c r="AH125" s="798"/>
      <c r="AI125" s="798"/>
      <c r="AJ125" s="799"/>
      <c r="AK125" s="800" t="s">
        <v>111</v>
      </c>
      <c r="AL125" s="798"/>
      <c r="AM125" s="798"/>
      <c r="AN125" s="798"/>
      <c r="AO125" s="799"/>
      <c r="AP125" s="845" t="s">
        <v>111</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443</v>
      </c>
      <c r="CL125" s="873"/>
      <c r="CM125" s="873"/>
      <c r="CN125" s="873"/>
      <c r="CO125" s="874"/>
      <c r="CP125" s="881" t="s">
        <v>444</v>
      </c>
      <c r="CQ125" s="826"/>
      <c r="CR125" s="826"/>
      <c r="CS125" s="826"/>
      <c r="CT125" s="826"/>
      <c r="CU125" s="826"/>
      <c r="CV125" s="826"/>
      <c r="CW125" s="826"/>
      <c r="CX125" s="826"/>
      <c r="CY125" s="826"/>
      <c r="CZ125" s="826"/>
      <c r="DA125" s="826"/>
      <c r="DB125" s="826"/>
      <c r="DC125" s="826"/>
      <c r="DD125" s="826"/>
      <c r="DE125" s="826"/>
      <c r="DF125" s="827"/>
      <c r="DG125" s="882" t="s">
        <v>111</v>
      </c>
      <c r="DH125" s="863"/>
      <c r="DI125" s="863"/>
      <c r="DJ125" s="863"/>
      <c r="DK125" s="863"/>
      <c r="DL125" s="863" t="s">
        <v>111</v>
      </c>
      <c r="DM125" s="863"/>
      <c r="DN125" s="863"/>
      <c r="DO125" s="863"/>
      <c r="DP125" s="863"/>
      <c r="DQ125" s="863" t="s">
        <v>111</v>
      </c>
      <c r="DR125" s="863"/>
      <c r="DS125" s="863"/>
      <c r="DT125" s="863"/>
      <c r="DU125" s="863"/>
      <c r="DV125" s="864" t="s">
        <v>111</v>
      </c>
      <c r="DW125" s="864"/>
      <c r="DX125" s="864"/>
      <c r="DY125" s="864"/>
      <c r="DZ125" s="865"/>
    </row>
    <row r="126" spans="1:130" s="199" customFormat="1" ht="26.25" customHeight="1" thickBot="1" x14ac:dyDescent="0.2">
      <c r="A126" s="838"/>
      <c r="B126" s="839"/>
      <c r="C126" s="842" t="s">
        <v>433</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t="s">
        <v>111</v>
      </c>
      <c r="AB126" s="798"/>
      <c r="AC126" s="798"/>
      <c r="AD126" s="798"/>
      <c r="AE126" s="799"/>
      <c r="AF126" s="800" t="s">
        <v>111</v>
      </c>
      <c r="AG126" s="798"/>
      <c r="AH126" s="798"/>
      <c r="AI126" s="798"/>
      <c r="AJ126" s="799"/>
      <c r="AK126" s="800" t="s">
        <v>111</v>
      </c>
      <c r="AL126" s="798"/>
      <c r="AM126" s="798"/>
      <c r="AN126" s="798"/>
      <c r="AO126" s="799"/>
      <c r="AP126" s="845" t="s">
        <v>111</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445</v>
      </c>
      <c r="CQ126" s="768"/>
      <c r="CR126" s="768"/>
      <c r="CS126" s="768"/>
      <c r="CT126" s="768"/>
      <c r="CU126" s="768"/>
      <c r="CV126" s="768"/>
      <c r="CW126" s="768"/>
      <c r="CX126" s="768"/>
      <c r="CY126" s="768"/>
      <c r="CZ126" s="768"/>
      <c r="DA126" s="768"/>
      <c r="DB126" s="768"/>
      <c r="DC126" s="768"/>
      <c r="DD126" s="768"/>
      <c r="DE126" s="768"/>
      <c r="DF126" s="769"/>
      <c r="DG126" s="834" t="s">
        <v>111</v>
      </c>
      <c r="DH126" s="835"/>
      <c r="DI126" s="835"/>
      <c r="DJ126" s="835"/>
      <c r="DK126" s="835"/>
      <c r="DL126" s="835" t="s">
        <v>111</v>
      </c>
      <c r="DM126" s="835"/>
      <c r="DN126" s="835"/>
      <c r="DO126" s="835"/>
      <c r="DP126" s="835"/>
      <c r="DQ126" s="835" t="s">
        <v>111</v>
      </c>
      <c r="DR126" s="835"/>
      <c r="DS126" s="835"/>
      <c r="DT126" s="835"/>
      <c r="DU126" s="835"/>
      <c r="DV126" s="812" t="s">
        <v>111</v>
      </c>
      <c r="DW126" s="812"/>
      <c r="DX126" s="812"/>
      <c r="DY126" s="812"/>
      <c r="DZ126" s="813"/>
    </row>
    <row r="127" spans="1:130" s="199" customFormat="1" ht="26.25" customHeight="1" x14ac:dyDescent="0.15">
      <c r="A127" s="840"/>
      <c r="B127" s="841"/>
      <c r="C127" s="859" t="s">
        <v>446</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t="s">
        <v>111</v>
      </c>
      <c r="AB127" s="798"/>
      <c r="AC127" s="798"/>
      <c r="AD127" s="798"/>
      <c r="AE127" s="799"/>
      <c r="AF127" s="800" t="s">
        <v>111</v>
      </c>
      <c r="AG127" s="798"/>
      <c r="AH127" s="798"/>
      <c r="AI127" s="798"/>
      <c r="AJ127" s="799"/>
      <c r="AK127" s="800" t="s">
        <v>111</v>
      </c>
      <c r="AL127" s="798"/>
      <c r="AM127" s="798"/>
      <c r="AN127" s="798"/>
      <c r="AO127" s="799"/>
      <c r="AP127" s="845" t="s">
        <v>111</v>
      </c>
      <c r="AQ127" s="846"/>
      <c r="AR127" s="846"/>
      <c r="AS127" s="846"/>
      <c r="AT127" s="847"/>
      <c r="AU127" s="235"/>
      <c r="AV127" s="235"/>
      <c r="AW127" s="235"/>
      <c r="AX127" s="862" t="s">
        <v>447</v>
      </c>
      <c r="AY127" s="830"/>
      <c r="AZ127" s="830"/>
      <c r="BA127" s="830"/>
      <c r="BB127" s="830"/>
      <c r="BC127" s="830"/>
      <c r="BD127" s="830"/>
      <c r="BE127" s="831"/>
      <c r="BF127" s="829" t="s">
        <v>448</v>
      </c>
      <c r="BG127" s="830"/>
      <c r="BH127" s="830"/>
      <c r="BI127" s="830"/>
      <c r="BJ127" s="830"/>
      <c r="BK127" s="830"/>
      <c r="BL127" s="831"/>
      <c r="BM127" s="829" t="s">
        <v>449</v>
      </c>
      <c r="BN127" s="830"/>
      <c r="BO127" s="830"/>
      <c r="BP127" s="830"/>
      <c r="BQ127" s="830"/>
      <c r="BR127" s="830"/>
      <c r="BS127" s="831"/>
      <c r="BT127" s="829" t="s">
        <v>450</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451</v>
      </c>
      <c r="CQ127" s="768"/>
      <c r="CR127" s="768"/>
      <c r="CS127" s="768"/>
      <c r="CT127" s="768"/>
      <c r="CU127" s="768"/>
      <c r="CV127" s="768"/>
      <c r="CW127" s="768"/>
      <c r="CX127" s="768"/>
      <c r="CY127" s="768"/>
      <c r="CZ127" s="768"/>
      <c r="DA127" s="768"/>
      <c r="DB127" s="768"/>
      <c r="DC127" s="768"/>
      <c r="DD127" s="768"/>
      <c r="DE127" s="768"/>
      <c r="DF127" s="769"/>
      <c r="DG127" s="834" t="s">
        <v>111</v>
      </c>
      <c r="DH127" s="835"/>
      <c r="DI127" s="835"/>
      <c r="DJ127" s="835"/>
      <c r="DK127" s="835"/>
      <c r="DL127" s="835" t="s">
        <v>111</v>
      </c>
      <c r="DM127" s="835"/>
      <c r="DN127" s="835"/>
      <c r="DO127" s="835"/>
      <c r="DP127" s="835"/>
      <c r="DQ127" s="835" t="s">
        <v>111</v>
      </c>
      <c r="DR127" s="835"/>
      <c r="DS127" s="835"/>
      <c r="DT127" s="835"/>
      <c r="DU127" s="835"/>
      <c r="DV127" s="812" t="s">
        <v>111</v>
      </c>
      <c r="DW127" s="812"/>
      <c r="DX127" s="812"/>
      <c r="DY127" s="812"/>
      <c r="DZ127" s="813"/>
    </row>
    <row r="128" spans="1:130" s="199" customFormat="1" ht="26.25" customHeight="1" thickBot="1" x14ac:dyDescent="0.2">
      <c r="A128" s="814" t="s">
        <v>452</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453</v>
      </c>
      <c r="X128" s="816"/>
      <c r="Y128" s="816"/>
      <c r="Z128" s="817"/>
      <c r="AA128" s="818" t="s">
        <v>111</v>
      </c>
      <c r="AB128" s="819"/>
      <c r="AC128" s="819"/>
      <c r="AD128" s="819"/>
      <c r="AE128" s="820"/>
      <c r="AF128" s="821" t="s">
        <v>111</v>
      </c>
      <c r="AG128" s="819"/>
      <c r="AH128" s="819"/>
      <c r="AI128" s="819"/>
      <c r="AJ128" s="820"/>
      <c r="AK128" s="821">
        <v>1996</v>
      </c>
      <c r="AL128" s="819"/>
      <c r="AM128" s="819"/>
      <c r="AN128" s="819"/>
      <c r="AO128" s="820"/>
      <c r="AP128" s="822"/>
      <c r="AQ128" s="823"/>
      <c r="AR128" s="823"/>
      <c r="AS128" s="823"/>
      <c r="AT128" s="824"/>
      <c r="AU128" s="235"/>
      <c r="AV128" s="235"/>
      <c r="AW128" s="235"/>
      <c r="AX128" s="825" t="s">
        <v>454</v>
      </c>
      <c r="AY128" s="826"/>
      <c r="AZ128" s="826"/>
      <c r="BA128" s="826"/>
      <c r="BB128" s="826"/>
      <c r="BC128" s="826"/>
      <c r="BD128" s="826"/>
      <c r="BE128" s="827"/>
      <c r="BF128" s="804" t="s">
        <v>111</v>
      </c>
      <c r="BG128" s="805"/>
      <c r="BH128" s="805"/>
      <c r="BI128" s="805"/>
      <c r="BJ128" s="805"/>
      <c r="BK128" s="805"/>
      <c r="BL128" s="828"/>
      <c r="BM128" s="804">
        <v>15</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455</v>
      </c>
      <c r="CQ128" s="746"/>
      <c r="CR128" s="746"/>
      <c r="CS128" s="746"/>
      <c r="CT128" s="746"/>
      <c r="CU128" s="746"/>
      <c r="CV128" s="746"/>
      <c r="CW128" s="746"/>
      <c r="CX128" s="746"/>
      <c r="CY128" s="746"/>
      <c r="CZ128" s="746"/>
      <c r="DA128" s="746"/>
      <c r="DB128" s="746"/>
      <c r="DC128" s="746"/>
      <c r="DD128" s="746"/>
      <c r="DE128" s="746"/>
      <c r="DF128" s="747"/>
      <c r="DG128" s="808" t="s">
        <v>111</v>
      </c>
      <c r="DH128" s="809"/>
      <c r="DI128" s="809"/>
      <c r="DJ128" s="809"/>
      <c r="DK128" s="809"/>
      <c r="DL128" s="809" t="s">
        <v>456</v>
      </c>
      <c r="DM128" s="809"/>
      <c r="DN128" s="809"/>
      <c r="DO128" s="809"/>
      <c r="DP128" s="809"/>
      <c r="DQ128" s="809" t="s">
        <v>456</v>
      </c>
      <c r="DR128" s="809"/>
      <c r="DS128" s="809"/>
      <c r="DT128" s="809"/>
      <c r="DU128" s="809"/>
      <c r="DV128" s="810" t="s">
        <v>456</v>
      </c>
      <c r="DW128" s="810"/>
      <c r="DX128" s="810"/>
      <c r="DY128" s="810"/>
      <c r="DZ128" s="811"/>
    </row>
    <row r="129" spans="1:131" s="199" customFormat="1" ht="26.25" customHeight="1" x14ac:dyDescent="0.15">
      <c r="A129" s="792" t="s">
        <v>91</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457</v>
      </c>
      <c r="X129" s="795"/>
      <c r="Y129" s="795"/>
      <c r="Z129" s="796"/>
      <c r="AA129" s="797">
        <v>1436871</v>
      </c>
      <c r="AB129" s="798"/>
      <c r="AC129" s="798"/>
      <c r="AD129" s="798"/>
      <c r="AE129" s="799"/>
      <c r="AF129" s="800">
        <v>1520977</v>
      </c>
      <c r="AG129" s="798"/>
      <c r="AH129" s="798"/>
      <c r="AI129" s="798"/>
      <c r="AJ129" s="799"/>
      <c r="AK129" s="800">
        <v>1496690</v>
      </c>
      <c r="AL129" s="798"/>
      <c r="AM129" s="798"/>
      <c r="AN129" s="798"/>
      <c r="AO129" s="799"/>
      <c r="AP129" s="801"/>
      <c r="AQ129" s="802"/>
      <c r="AR129" s="802"/>
      <c r="AS129" s="802"/>
      <c r="AT129" s="803"/>
      <c r="AU129" s="237"/>
      <c r="AV129" s="237"/>
      <c r="AW129" s="237"/>
      <c r="AX129" s="767" t="s">
        <v>458</v>
      </c>
      <c r="AY129" s="768"/>
      <c r="AZ129" s="768"/>
      <c r="BA129" s="768"/>
      <c r="BB129" s="768"/>
      <c r="BC129" s="768"/>
      <c r="BD129" s="768"/>
      <c r="BE129" s="769"/>
      <c r="BF129" s="787" t="s">
        <v>111</v>
      </c>
      <c r="BG129" s="788"/>
      <c r="BH129" s="788"/>
      <c r="BI129" s="788"/>
      <c r="BJ129" s="788"/>
      <c r="BK129" s="788"/>
      <c r="BL129" s="789"/>
      <c r="BM129" s="787">
        <v>20</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792" t="s">
        <v>459</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460</v>
      </c>
      <c r="X130" s="795"/>
      <c r="Y130" s="795"/>
      <c r="Z130" s="796"/>
      <c r="AA130" s="797">
        <v>262631</v>
      </c>
      <c r="AB130" s="798"/>
      <c r="AC130" s="798"/>
      <c r="AD130" s="798"/>
      <c r="AE130" s="799"/>
      <c r="AF130" s="800">
        <v>251683</v>
      </c>
      <c r="AG130" s="798"/>
      <c r="AH130" s="798"/>
      <c r="AI130" s="798"/>
      <c r="AJ130" s="799"/>
      <c r="AK130" s="800">
        <v>256813</v>
      </c>
      <c r="AL130" s="798"/>
      <c r="AM130" s="798"/>
      <c r="AN130" s="798"/>
      <c r="AO130" s="799"/>
      <c r="AP130" s="801"/>
      <c r="AQ130" s="802"/>
      <c r="AR130" s="802"/>
      <c r="AS130" s="802"/>
      <c r="AT130" s="803"/>
      <c r="AU130" s="237"/>
      <c r="AV130" s="237"/>
      <c r="AW130" s="237"/>
      <c r="AX130" s="767" t="s">
        <v>461</v>
      </c>
      <c r="AY130" s="768"/>
      <c r="AZ130" s="768"/>
      <c r="BA130" s="768"/>
      <c r="BB130" s="768"/>
      <c r="BC130" s="768"/>
      <c r="BD130" s="768"/>
      <c r="BE130" s="769"/>
      <c r="BF130" s="770">
        <v>10</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462</v>
      </c>
      <c r="X131" s="778"/>
      <c r="Y131" s="778"/>
      <c r="Z131" s="779"/>
      <c r="AA131" s="780">
        <v>1174240</v>
      </c>
      <c r="AB131" s="781"/>
      <c r="AC131" s="781"/>
      <c r="AD131" s="781"/>
      <c r="AE131" s="782"/>
      <c r="AF131" s="783">
        <v>1269294</v>
      </c>
      <c r="AG131" s="781"/>
      <c r="AH131" s="781"/>
      <c r="AI131" s="781"/>
      <c r="AJ131" s="782"/>
      <c r="AK131" s="783">
        <v>1239877</v>
      </c>
      <c r="AL131" s="781"/>
      <c r="AM131" s="781"/>
      <c r="AN131" s="781"/>
      <c r="AO131" s="782"/>
      <c r="AP131" s="784"/>
      <c r="AQ131" s="785"/>
      <c r="AR131" s="785"/>
      <c r="AS131" s="785"/>
      <c r="AT131" s="786"/>
      <c r="AU131" s="237"/>
      <c r="AV131" s="237"/>
      <c r="AW131" s="237"/>
      <c r="AX131" s="745" t="s">
        <v>463</v>
      </c>
      <c r="AY131" s="746"/>
      <c r="AZ131" s="746"/>
      <c r="BA131" s="746"/>
      <c r="BB131" s="746"/>
      <c r="BC131" s="746"/>
      <c r="BD131" s="746"/>
      <c r="BE131" s="747"/>
      <c r="BF131" s="748">
        <v>23.9</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754" t="s">
        <v>464</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465</v>
      </c>
      <c r="W132" s="758"/>
      <c r="X132" s="758"/>
      <c r="Y132" s="758"/>
      <c r="Z132" s="759"/>
      <c r="AA132" s="760">
        <v>9.4799189259999999</v>
      </c>
      <c r="AB132" s="761"/>
      <c r="AC132" s="761"/>
      <c r="AD132" s="761"/>
      <c r="AE132" s="762"/>
      <c r="AF132" s="763">
        <v>10.696182289999999</v>
      </c>
      <c r="AG132" s="761"/>
      <c r="AH132" s="761"/>
      <c r="AI132" s="761"/>
      <c r="AJ132" s="762"/>
      <c r="AK132" s="763">
        <v>10.094065779999999</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466</v>
      </c>
      <c r="W133" s="737"/>
      <c r="X133" s="737"/>
      <c r="Y133" s="737"/>
      <c r="Z133" s="738"/>
      <c r="AA133" s="739">
        <v>9</v>
      </c>
      <c r="AB133" s="740"/>
      <c r="AC133" s="740"/>
      <c r="AD133" s="740"/>
      <c r="AE133" s="741"/>
      <c r="AF133" s="739">
        <v>9.6</v>
      </c>
      <c r="AG133" s="740"/>
      <c r="AH133" s="740"/>
      <c r="AI133" s="740"/>
      <c r="AJ133" s="741"/>
      <c r="AK133" s="739">
        <v>10</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467</v>
      </c>
      <c r="B5" s="248"/>
      <c r="C5" s="248"/>
      <c r="D5" s="248"/>
      <c r="E5" s="248"/>
      <c r="F5" s="248"/>
      <c r="G5" s="248"/>
      <c r="H5" s="248"/>
      <c r="I5" s="248"/>
      <c r="J5" s="248"/>
      <c r="K5" s="248"/>
      <c r="L5" s="248"/>
      <c r="M5" s="248"/>
      <c r="N5" s="248"/>
      <c r="O5" s="249"/>
    </row>
    <row r="6" spans="1:16" x14ac:dyDescent="0.15">
      <c r="A6" s="250"/>
      <c r="B6" s="246"/>
      <c r="C6" s="246"/>
      <c r="D6" s="246"/>
      <c r="E6" s="246"/>
      <c r="F6" s="246"/>
      <c r="G6" s="251" t="s">
        <v>468</v>
      </c>
      <c r="H6" s="251"/>
      <c r="I6" s="251"/>
      <c r="J6" s="251"/>
      <c r="K6" s="246"/>
      <c r="L6" s="246"/>
      <c r="M6" s="246"/>
      <c r="N6" s="246"/>
    </row>
    <row r="7" spans="1:16" x14ac:dyDescent="0.15">
      <c r="A7" s="250"/>
      <c r="B7" s="246"/>
      <c r="C7" s="246"/>
      <c r="D7" s="246"/>
      <c r="E7" s="246"/>
      <c r="F7" s="246"/>
      <c r="G7" s="253"/>
      <c r="H7" s="254"/>
      <c r="I7" s="254"/>
      <c r="J7" s="255"/>
      <c r="K7" s="1152" t="s">
        <v>469</v>
      </c>
      <c r="L7" s="256"/>
      <c r="M7" s="257" t="s">
        <v>470</v>
      </c>
      <c r="N7" s="258"/>
    </row>
    <row r="8" spans="1:16" x14ac:dyDescent="0.15">
      <c r="A8" s="250"/>
      <c r="B8" s="246"/>
      <c r="C8" s="246"/>
      <c r="D8" s="246"/>
      <c r="E8" s="246"/>
      <c r="F8" s="246"/>
      <c r="G8" s="259"/>
      <c r="H8" s="260"/>
      <c r="I8" s="260"/>
      <c r="J8" s="261"/>
      <c r="K8" s="1153"/>
      <c r="L8" s="262" t="s">
        <v>471</v>
      </c>
      <c r="M8" s="263" t="s">
        <v>472</v>
      </c>
      <c r="N8" s="264" t="s">
        <v>473</v>
      </c>
    </row>
    <row r="9" spans="1:16" x14ac:dyDescent="0.15">
      <c r="A9" s="250"/>
      <c r="B9" s="246"/>
      <c r="C9" s="246"/>
      <c r="D9" s="246"/>
      <c r="E9" s="246"/>
      <c r="F9" s="246"/>
      <c r="G9" s="1166" t="s">
        <v>474</v>
      </c>
      <c r="H9" s="1167"/>
      <c r="I9" s="1167"/>
      <c r="J9" s="1168"/>
      <c r="K9" s="265">
        <v>459840</v>
      </c>
      <c r="L9" s="266">
        <v>309448</v>
      </c>
      <c r="M9" s="267">
        <v>214828</v>
      </c>
      <c r="N9" s="268">
        <v>44</v>
      </c>
    </row>
    <row r="10" spans="1:16" x14ac:dyDescent="0.15">
      <c r="A10" s="250"/>
      <c r="B10" s="246"/>
      <c r="C10" s="246"/>
      <c r="D10" s="246"/>
      <c r="E10" s="246"/>
      <c r="F10" s="246"/>
      <c r="G10" s="1166" t="s">
        <v>475</v>
      </c>
      <c r="H10" s="1167"/>
      <c r="I10" s="1167"/>
      <c r="J10" s="1168"/>
      <c r="K10" s="269">
        <v>83767</v>
      </c>
      <c r="L10" s="270">
        <v>56371</v>
      </c>
      <c r="M10" s="271">
        <v>28178</v>
      </c>
      <c r="N10" s="272">
        <v>100.1</v>
      </c>
    </row>
    <row r="11" spans="1:16" ht="13.5" customHeight="1" x14ac:dyDescent="0.15">
      <c r="A11" s="250"/>
      <c r="B11" s="246"/>
      <c r="C11" s="246"/>
      <c r="D11" s="246"/>
      <c r="E11" s="246"/>
      <c r="F11" s="246"/>
      <c r="G11" s="1166" t="s">
        <v>476</v>
      </c>
      <c r="H11" s="1167"/>
      <c r="I11" s="1167"/>
      <c r="J11" s="1168"/>
      <c r="K11" s="269">
        <v>86244</v>
      </c>
      <c r="L11" s="270">
        <v>58038</v>
      </c>
      <c r="M11" s="271">
        <v>24639</v>
      </c>
      <c r="N11" s="272">
        <v>135.6</v>
      </c>
    </row>
    <row r="12" spans="1:16" ht="13.5" customHeight="1" x14ac:dyDescent="0.15">
      <c r="A12" s="250"/>
      <c r="B12" s="246"/>
      <c r="C12" s="246"/>
      <c r="D12" s="246"/>
      <c r="E12" s="246"/>
      <c r="F12" s="246"/>
      <c r="G12" s="1166" t="s">
        <v>477</v>
      </c>
      <c r="H12" s="1167"/>
      <c r="I12" s="1167"/>
      <c r="J12" s="1168"/>
      <c r="K12" s="269" t="s">
        <v>478</v>
      </c>
      <c r="L12" s="270" t="s">
        <v>478</v>
      </c>
      <c r="M12" s="271">
        <v>3805</v>
      </c>
      <c r="N12" s="272" t="s">
        <v>478</v>
      </c>
    </row>
    <row r="13" spans="1:16" ht="13.5" customHeight="1" x14ac:dyDescent="0.15">
      <c r="A13" s="250"/>
      <c r="B13" s="246"/>
      <c r="C13" s="246"/>
      <c r="D13" s="246"/>
      <c r="E13" s="246"/>
      <c r="F13" s="246"/>
      <c r="G13" s="1166" t="s">
        <v>479</v>
      </c>
      <c r="H13" s="1167"/>
      <c r="I13" s="1167"/>
      <c r="J13" s="1168"/>
      <c r="K13" s="269" t="s">
        <v>478</v>
      </c>
      <c r="L13" s="270" t="s">
        <v>478</v>
      </c>
      <c r="M13" s="271" t="s">
        <v>478</v>
      </c>
      <c r="N13" s="272" t="s">
        <v>478</v>
      </c>
    </row>
    <row r="14" spans="1:16" ht="13.5" customHeight="1" x14ac:dyDescent="0.15">
      <c r="A14" s="250"/>
      <c r="B14" s="246"/>
      <c r="C14" s="246"/>
      <c r="D14" s="246"/>
      <c r="E14" s="246"/>
      <c r="F14" s="246"/>
      <c r="G14" s="1166" t="s">
        <v>480</v>
      </c>
      <c r="H14" s="1167"/>
      <c r="I14" s="1167"/>
      <c r="J14" s="1168"/>
      <c r="K14" s="269">
        <v>9576</v>
      </c>
      <c r="L14" s="270">
        <v>6444</v>
      </c>
      <c r="M14" s="271">
        <v>8783</v>
      </c>
      <c r="N14" s="272">
        <v>-26.6</v>
      </c>
    </row>
    <row r="15" spans="1:16" ht="13.5" customHeight="1" x14ac:dyDescent="0.15">
      <c r="A15" s="250"/>
      <c r="B15" s="246"/>
      <c r="C15" s="246"/>
      <c r="D15" s="246"/>
      <c r="E15" s="246"/>
      <c r="F15" s="246"/>
      <c r="G15" s="1166" t="s">
        <v>481</v>
      </c>
      <c r="H15" s="1167"/>
      <c r="I15" s="1167"/>
      <c r="J15" s="1168"/>
      <c r="K15" s="269" t="s">
        <v>478</v>
      </c>
      <c r="L15" s="270" t="s">
        <v>478</v>
      </c>
      <c r="M15" s="271">
        <v>4830</v>
      </c>
      <c r="N15" s="272" t="s">
        <v>478</v>
      </c>
    </row>
    <row r="16" spans="1:16" x14ac:dyDescent="0.15">
      <c r="A16" s="250"/>
      <c r="B16" s="246"/>
      <c r="C16" s="246"/>
      <c r="D16" s="246"/>
      <c r="E16" s="246"/>
      <c r="F16" s="246"/>
      <c r="G16" s="1169" t="s">
        <v>482</v>
      </c>
      <c r="H16" s="1170"/>
      <c r="I16" s="1170"/>
      <c r="J16" s="1171"/>
      <c r="K16" s="270">
        <v>-50718</v>
      </c>
      <c r="L16" s="270">
        <v>-34131</v>
      </c>
      <c r="M16" s="271">
        <v>-21703</v>
      </c>
      <c r="N16" s="272">
        <v>57.3</v>
      </c>
    </row>
    <row r="17" spans="1:16" x14ac:dyDescent="0.15">
      <c r="A17" s="250"/>
      <c r="B17" s="246"/>
      <c r="C17" s="246"/>
      <c r="D17" s="246"/>
      <c r="E17" s="246"/>
      <c r="F17" s="246"/>
      <c r="G17" s="1169" t="s">
        <v>169</v>
      </c>
      <c r="H17" s="1170"/>
      <c r="I17" s="1170"/>
      <c r="J17" s="1171"/>
      <c r="K17" s="270">
        <v>588709</v>
      </c>
      <c r="L17" s="270">
        <v>396170</v>
      </c>
      <c r="M17" s="271">
        <v>263360</v>
      </c>
      <c r="N17" s="272">
        <v>50.4</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483</v>
      </c>
      <c r="H19" s="246"/>
      <c r="I19" s="246"/>
      <c r="J19" s="246"/>
      <c r="K19" s="246"/>
      <c r="L19" s="246"/>
      <c r="M19" s="246"/>
      <c r="N19" s="246"/>
    </row>
    <row r="20" spans="1:16" x14ac:dyDescent="0.15">
      <c r="A20" s="250"/>
      <c r="B20" s="246"/>
      <c r="C20" s="246"/>
      <c r="D20" s="246"/>
      <c r="E20" s="246"/>
      <c r="F20" s="246"/>
      <c r="G20" s="274"/>
      <c r="H20" s="275"/>
      <c r="I20" s="275"/>
      <c r="J20" s="276"/>
      <c r="K20" s="277" t="s">
        <v>484</v>
      </c>
      <c r="L20" s="278" t="s">
        <v>485</v>
      </c>
      <c r="M20" s="279" t="s">
        <v>486</v>
      </c>
      <c r="N20" s="280"/>
    </row>
    <row r="21" spans="1:16" s="286" customFormat="1" x14ac:dyDescent="0.15">
      <c r="A21" s="281"/>
      <c r="B21" s="251"/>
      <c r="C21" s="251"/>
      <c r="D21" s="251"/>
      <c r="E21" s="251"/>
      <c r="F21" s="251"/>
      <c r="G21" s="1163" t="s">
        <v>487</v>
      </c>
      <c r="H21" s="1164"/>
      <c r="I21" s="1164"/>
      <c r="J21" s="1165"/>
      <c r="K21" s="282">
        <v>36.340000000000003</v>
      </c>
      <c r="L21" s="283">
        <v>24.72</v>
      </c>
      <c r="M21" s="284">
        <v>11.62</v>
      </c>
      <c r="N21" s="251"/>
      <c r="O21" s="285"/>
      <c r="P21" s="281"/>
    </row>
    <row r="22" spans="1:16" s="286" customFormat="1" x14ac:dyDescent="0.15">
      <c r="A22" s="281"/>
      <c r="B22" s="251"/>
      <c r="C22" s="251"/>
      <c r="D22" s="251"/>
      <c r="E22" s="251"/>
      <c r="F22" s="251"/>
      <c r="G22" s="1163" t="s">
        <v>488</v>
      </c>
      <c r="H22" s="1164"/>
      <c r="I22" s="1164"/>
      <c r="J22" s="1165"/>
      <c r="K22" s="287">
        <v>89</v>
      </c>
      <c r="L22" s="288">
        <v>94.2</v>
      </c>
      <c r="M22" s="289">
        <v>-5.2</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489</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490</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491</v>
      </c>
      <c r="H29" s="251"/>
      <c r="I29" s="251"/>
      <c r="J29" s="251"/>
      <c r="K29" s="246"/>
      <c r="L29" s="246"/>
      <c r="M29" s="246"/>
      <c r="N29" s="246"/>
      <c r="O29" s="295"/>
    </row>
    <row r="30" spans="1:16" x14ac:dyDescent="0.15">
      <c r="A30" s="250"/>
      <c r="B30" s="246"/>
      <c r="C30" s="246"/>
      <c r="D30" s="246"/>
      <c r="E30" s="246"/>
      <c r="F30" s="246"/>
      <c r="G30" s="253"/>
      <c r="H30" s="254"/>
      <c r="I30" s="254"/>
      <c r="J30" s="255"/>
      <c r="K30" s="1152" t="s">
        <v>469</v>
      </c>
      <c r="L30" s="256"/>
      <c r="M30" s="257" t="s">
        <v>470</v>
      </c>
      <c r="N30" s="258"/>
    </row>
    <row r="31" spans="1:16" x14ac:dyDescent="0.15">
      <c r="A31" s="250"/>
      <c r="B31" s="246"/>
      <c r="C31" s="246"/>
      <c r="D31" s="246"/>
      <c r="E31" s="246"/>
      <c r="F31" s="246"/>
      <c r="G31" s="259"/>
      <c r="H31" s="260"/>
      <c r="I31" s="260"/>
      <c r="J31" s="261"/>
      <c r="K31" s="1153"/>
      <c r="L31" s="262" t="s">
        <v>471</v>
      </c>
      <c r="M31" s="263" t="s">
        <v>472</v>
      </c>
      <c r="N31" s="264" t="s">
        <v>473</v>
      </c>
    </row>
    <row r="32" spans="1:16" ht="27" customHeight="1" x14ac:dyDescent="0.15">
      <c r="A32" s="250"/>
      <c r="B32" s="246"/>
      <c r="C32" s="246"/>
      <c r="D32" s="246"/>
      <c r="E32" s="246"/>
      <c r="F32" s="246"/>
      <c r="G32" s="1154" t="s">
        <v>492</v>
      </c>
      <c r="H32" s="1155"/>
      <c r="I32" s="1155"/>
      <c r="J32" s="1156"/>
      <c r="K32" s="296">
        <v>274977</v>
      </c>
      <c r="L32" s="296">
        <v>185045</v>
      </c>
      <c r="M32" s="297">
        <v>146462</v>
      </c>
      <c r="N32" s="298">
        <v>26.3</v>
      </c>
    </row>
    <row r="33" spans="1:16" ht="13.5" customHeight="1" x14ac:dyDescent="0.15">
      <c r="A33" s="250"/>
      <c r="B33" s="246"/>
      <c r="C33" s="246"/>
      <c r="D33" s="246"/>
      <c r="E33" s="246"/>
      <c r="F33" s="246"/>
      <c r="G33" s="1154" t="s">
        <v>493</v>
      </c>
      <c r="H33" s="1155"/>
      <c r="I33" s="1155"/>
      <c r="J33" s="1156"/>
      <c r="K33" s="296" t="s">
        <v>478</v>
      </c>
      <c r="L33" s="296" t="s">
        <v>478</v>
      </c>
      <c r="M33" s="297">
        <v>66</v>
      </c>
      <c r="N33" s="298" t="s">
        <v>478</v>
      </c>
    </row>
    <row r="34" spans="1:16" ht="27" customHeight="1" x14ac:dyDescent="0.15">
      <c r="A34" s="250"/>
      <c r="B34" s="246"/>
      <c r="C34" s="246"/>
      <c r="D34" s="246"/>
      <c r="E34" s="246"/>
      <c r="F34" s="246"/>
      <c r="G34" s="1154" t="s">
        <v>494</v>
      </c>
      <c r="H34" s="1155"/>
      <c r="I34" s="1155"/>
      <c r="J34" s="1156"/>
      <c r="K34" s="296" t="s">
        <v>478</v>
      </c>
      <c r="L34" s="296" t="s">
        <v>478</v>
      </c>
      <c r="M34" s="297">
        <v>56</v>
      </c>
      <c r="N34" s="298" t="s">
        <v>478</v>
      </c>
    </row>
    <row r="35" spans="1:16" ht="27" customHeight="1" x14ac:dyDescent="0.15">
      <c r="A35" s="250"/>
      <c r="B35" s="246"/>
      <c r="C35" s="246"/>
      <c r="D35" s="246"/>
      <c r="E35" s="246"/>
      <c r="F35" s="246"/>
      <c r="G35" s="1154" t="s">
        <v>495</v>
      </c>
      <c r="H35" s="1155"/>
      <c r="I35" s="1155"/>
      <c r="J35" s="1156"/>
      <c r="K35" s="296">
        <v>95375</v>
      </c>
      <c r="L35" s="296">
        <v>64182</v>
      </c>
      <c r="M35" s="297">
        <v>28990</v>
      </c>
      <c r="N35" s="298">
        <v>121.4</v>
      </c>
    </row>
    <row r="36" spans="1:16" ht="27" customHeight="1" x14ac:dyDescent="0.15">
      <c r="A36" s="250"/>
      <c r="B36" s="246"/>
      <c r="C36" s="246"/>
      <c r="D36" s="246"/>
      <c r="E36" s="246"/>
      <c r="F36" s="246"/>
      <c r="G36" s="1154" t="s">
        <v>496</v>
      </c>
      <c r="H36" s="1155"/>
      <c r="I36" s="1155"/>
      <c r="J36" s="1156"/>
      <c r="K36" s="296">
        <v>13459</v>
      </c>
      <c r="L36" s="296">
        <v>9057</v>
      </c>
      <c r="M36" s="297">
        <v>3973</v>
      </c>
      <c r="N36" s="298">
        <v>128</v>
      </c>
    </row>
    <row r="37" spans="1:16" ht="13.5" customHeight="1" x14ac:dyDescent="0.15">
      <c r="A37" s="250"/>
      <c r="B37" s="246"/>
      <c r="C37" s="246"/>
      <c r="D37" s="246"/>
      <c r="E37" s="246"/>
      <c r="F37" s="246"/>
      <c r="G37" s="1154" t="s">
        <v>497</v>
      </c>
      <c r="H37" s="1155"/>
      <c r="I37" s="1155"/>
      <c r="J37" s="1156"/>
      <c r="K37" s="296" t="s">
        <v>478</v>
      </c>
      <c r="L37" s="296" t="s">
        <v>478</v>
      </c>
      <c r="M37" s="297">
        <v>2172</v>
      </c>
      <c r="N37" s="298" t="s">
        <v>478</v>
      </c>
    </row>
    <row r="38" spans="1:16" ht="27" customHeight="1" x14ac:dyDescent="0.15">
      <c r="A38" s="250"/>
      <c r="B38" s="246"/>
      <c r="C38" s="246"/>
      <c r="D38" s="246"/>
      <c r="E38" s="246"/>
      <c r="F38" s="246"/>
      <c r="G38" s="1157" t="s">
        <v>498</v>
      </c>
      <c r="H38" s="1158"/>
      <c r="I38" s="1158"/>
      <c r="J38" s="1159"/>
      <c r="K38" s="299">
        <v>152</v>
      </c>
      <c r="L38" s="299">
        <v>102</v>
      </c>
      <c r="M38" s="300">
        <v>44</v>
      </c>
      <c r="N38" s="301">
        <v>131.80000000000001</v>
      </c>
      <c r="O38" s="295"/>
    </row>
    <row r="39" spans="1:16" x14ac:dyDescent="0.15">
      <c r="A39" s="250"/>
      <c r="B39" s="246"/>
      <c r="C39" s="246"/>
      <c r="D39" s="246"/>
      <c r="E39" s="246"/>
      <c r="F39" s="246"/>
      <c r="G39" s="1157" t="s">
        <v>499</v>
      </c>
      <c r="H39" s="1158"/>
      <c r="I39" s="1158"/>
      <c r="J39" s="1159"/>
      <c r="K39" s="302">
        <v>-1996</v>
      </c>
      <c r="L39" s="302">
        <v>-1343</v>
      </c>
      <c r="M39" s="303">
        <v>-6849</v>
      </c>
      <c r="N39" s="304">
        <v>-80.400000000000006</v>
      </c>
      <c r="O39" s="295"/>
    </row>
    <row r="40" spans="1:16" ht="27" customHeight="1" x14ac:dyDescent="0.15">
      <c r="A40" s="250"/>
      <c r="B40" s="246"/>
      <c r="C40" s="246"/>
      <c r="D40" s="246"/>
      <c r="E40" s="246"/>
      <c r="F40" s="246"/>
      <c r="G40" s="1154" t="s">
        <v>500</v>
      </c>
      <c r="H40" s="1155"/>
      <c r="I40" s="1155"/>
      <c r="J40" s="1156"/>
      <c r="K40" s="302">
        <v>-256813</v>
      </c>
      <c r="L40" s="302">
        <v>-172822</v>
      </c>
      <c r="M40" s="303">
        <v>-133024</v>
      </c>
      <c r="N40" s="304">
        <v>29.9</v>
      </c>
      <c r="O40" s="295"/>
    </row>
    <row r="41" spans="1:16" x14ac:dyDescent="0.15">
      <c r="A41" s="250"/>
      <c r="B41" s="246"/>
      <c r="C41" s="246"/>
      <c r="D41" s="246"/>
      <c r="E41" s="246"/>
      <c r="F41" s="246"/>
      <c r="G41" s="1160" t="s">
        <v>280</v>
      </c>
      <c r="H41" s="1161"/>
      <c r="I41" s="1161"/>
      <c r="J41" s="1162"/>
      <c r="K41" s="296">
        <v>125154</v>
      </c>
      <c r="L41" s="302">
        <v>84222</v>
      </c>
      <c r="M41" s="303">
        <v>41890</v>
      </c>
      <c r="N41" s="304">
        <v>101.1</v>
      </c>
      <c r="O41" s="295"/>
    </row>
    <row r="42" spans="1:16" x14ac:dyDescent="0.15">
      <c r="A42" s="250"/>
      <c r="B42" s="246"/>
      <c r="C42" s="246"/>
      <c r="D42" s="246"/>
      <c r="E42" s="246"/>
      <c r="F42" s="246"/>
      <c r="G42" s="305" t="s">
        <v>501</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502</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503</v>
      </c>
      <c r="H48" s="310"/>
      <c r="I48" s="310"/>
      <c r="J48" s="310"/>
      <c r="K48" s="310"/>
      <c r="L48" s="310"/>
      <c r="M48" s="311"/>
      <c r="N48" s="310"/>
    </row>
    <row r="49" spans="1:14" ht="13.5" customHeight="1" x14ac:dyDescent="0.15">
      <c r="A49" s="250"/>
      <c r="B49" s="246"/>
      <c r="C49" s="246"/>
      <c r="D49" s="246"/>
      <c r="E49" s="246"/>
      <c r="F49" s="246"/>
      <c r="G49" s="312"/>
      <c r="H49" s="313"/>
      <c r="I49" s="1147" t="s">
        <v>469</v>
      </c>
      <c r="J49" s="1149" t="s">
        <v>504</v>
      </c>
      <c r="K49" s="1150"/>
      <c r="L49" s="1150"/>
      <c r="M49" s="1150"/>
      <c r="N49" s="1151"/>
    </row>
    <row r="50" spans="1:14" x14ac:dyDescent="0.15">
      <c r="A50" s="250"/>
      <c r="B50" s="246"/>
      <c r="C50" s="246"/>
      <c r="D50" s="246"/>
      <c r="E50" s="246"/>
      <c r="F50" s="246"/>
      <c r="G50" s="314"/>
      <c r="H50" s="315"/>
      <c r="I50" s="1148"/>
      <c r="J50" s="316" t="s">
        <v>505</v>
      </c>
      <c r="K50" s="317" t="s">
        <v>506</v>
      </c>
      <c r="L50" s="318" t="s">
        <v>507</v>
      </c>
      <c r="M50" s="319" t="s">
        <v>508</v>
      </c>
      <c r="N50" s="320" t="s">
        <v>509</v>
      </c>
    </row>
    <row r="51" spans="1:14" x14ac:dyDescent="0.15">
      <c r="A51" s="250"/>
      <c r="B51" s="246"/>
      <c r="C51" s="246"/>
      <c r="D51" s="246"/>
      <c r="E51" s="246"/>
      <c r="F51" s="246"/>
      <c r="G51" s="312" t="s">
        <v>510</v>
      </c>
      <c r="H51" s="313"/>
      <c r="I51" s="321">
        <v>402972</v>
      </c>
      <c r="J51" s="322">
        <v>245865</v>
      </c>
      <c r="K51" s="323">
        <v>13.8</v>
      </c>
      <c r="L51" s="324">
        <v>185018</v>
      </c>
      <c r="M51" s="325">
        <v>-9.1</v>
      </c>
      <c r="N51" s="326">
        <v>22.9</v>
      </c>
    </row>
    <row r="52" spans="1:14" x14ac:dyDescent="0.15">
      <c r="A52" s="250"/>
      <c r="B52" s="246"/>
      <c r="C52" s="246"/>
      <c r="D52" s="246"/>
      <c r="E52" s="246"/>
      <c r="F52" s="246"/>
      <c r="G52" s="327"/>
      <c r="H52" s="328" t="s">
        <v>511</v>
      </c>
      <c r="I52" s="329">
        <v>260933</v>
      </c>
      <c r="J52" s="330">
        <v>159203</v>
      </c>
      <c r="K52" s="331">
        <v>12.3</v>
      </c>
      <c r="L52" s="332">
        <v>95064</v>
      </c>
      <c r="M52" s="333">
        <v>-21.5</v>
      </c>
      <c r="N52" s="334">
        <v>33.799999999999997</v>
      </c>
    </row>
    <row r="53" spans="1:14" x14ac:dyDescent="0.15">
      <c r="A53" s="250"/>
      <c r="B53" s="246"/>
      <c r="C53" s="246"/>
      <c r="D53" s="246"/>
      <c r="E53" s="246"/>
      <c r="F53" s="246"/>
      <c r="G53" s="312" t="s">
        <v>512</v>
      </c>
      <c r="H53" s="313"/>
      <c r="I53" s="321">
        <v>370617</v>
      </c>
      <c r="J53" s="322">
        <v>229484</v>
      </c>
      <c r="K53" s="323">
        <v>-6.7</v>
      </c>
      <c r="L53" s="324">
        <v>238802</v>
      </c>
      <c r="M53" s="325">
        <v>29.1</v>
      </c>
      <c r="N53" s="326">
        <v>-35.799999999999997</v>
      </c>
    </row>
    <row r="54" spans="1:14" x14ac:dyDescent="0.15">
      <c r="A54" s="250"/>
      <c r="B54" s="246"/>
      <c r="C54" s="246"/>
      <c r="D54" s="246"/>
      <c r="E54" s="246"/>
      <c r="F54" s="246"/>
      <c r="G54" s="327"/>
      <c r="H54" s="328" t="s">
        <v>511</v>
      </c>
      <c r="I54" s="329">
        <v>211464</v>
      </c>
      <c r="J54" s="330">
        <v>130937</v>
      </c>
      <c r="K54" s="331">
        <v>-17.8</v>
      </c>
      <c r="L54" s="332">
        <v>128562</v>
      </c>
      <c r="M54" s="333">
        <v>35.200000000000003</v>
      </c>
      <c r="N54" s="334">
        <v>-53</v>
      </c>
    </row>
    <row r="55" spans="1:14" x14ac:dyDescent="0.15">
      <c r="A55" s="250"/>
      <c r="B55" s="246"/>
      <c r="C55" s="246"/>
      <c r="D55" s="246"/>
      <c r="E55" s="246"/>
      <c r="F55" s="246"/>
      <c r="G55" s="312" t="s">
        <v>513</v>
      </c>
      <c r="H55" s="313"/>
      <c r="I55" s="321">
        <v>410636</v>
      </c>
      <c r="J55" s="322">
        <v>261552</v>
      </c>
      <c r="K55" s="323">
        <v>14</v>
      </c>
      <c r="L55" s="324">
        <v>288550</v>
      </c>
      <c r="M55" s="325">
        <v>20.8</v>
      </c>
      <c r="N55" s="326">
        <v>-6.8</v>
      </c>
    </row>
    <row r="56" spans="1:14" x14ac:dyDescent="0.15">
      <c r="A56" s="250"/>
      <c r="B56" s="246"/>
      <c r="C56" s="246"/>
      <c r="D56" s="246"/>
      <c r="E56" s="246"/>
      <c r="F56" s="246"/>
      <c r="G56" s="327"/>
      <c r="H56" s="328" t="s">
        <v>511</v>
      </c>
      <c r="I56" s="329">
        <v>226414</v>
      </c>
      <c r="J56" s="330">
        <v>144213</v>
      </c>
      <c r="K56" s="331">
        <v>10.1</v>
      </c>
      <c r="L56" s="332">
        <v>141525</v>
      </c>
      <c r="M56" s="333">
        <v>10.1</v>
      </c>
      <c r="N56" s="334">
        <v>0</v>
      </c>
    </row>
    <row r="57" spans="1:14" x14ac:dyDescent="0.15">
      <c r="A57" s="250"/>
      <c r="B57" s="246"/>
      <c r="C57" s="246"/>
      <c r="D57" s="246"/>
      <c r="E57" s="246"/>
      <c r="F57" s="246"/>
      <c r="G57" s="312" t="s">
        <v>514</v>
      </c>
      <c r="H57" s="313"/>
      <c r="I57" s="321">
        <v>346623</v>
      </c>
      <c r="J57" s="322">
        <v>226551</v>
      </c>
      <c r="K57" s="323">
        <v>-13.4</v>
      </c>
      <c r="L57" s="324">
        <v>287914</v>
      </c>
      <c r="M57" s="325">
        <v>-0.2</v>
      </c>
      <c r="N57" s="326">
        <v>-13.2</v>
      </c>
    </row>
    <row r="58" spans="1:14" x14ac:dyDescent="0.15">
      <c r="A58" s="250"/>
      <c r="B58" s="246"/>
      <c r="C58" s="246"/>
      <c r="D58" s="246"/>
      <c r="E58" s="246"/>
      <c r="F58" s="246"/>
      <c r="G58" s="327"/>
      <c r="H58" s="328" t="s">
        <v>511</v>
      </c>
      <c r="I58" s="329">
        <v>246782</v>
      </c>
      <c r="J58" s="330">
        <v>161295</v>
      </c>
      <c r="K58" s="331">
        <v>11.8</v>
      </c>
      <c r="L58" s="332">
        <v>146531</v>
      </c>
      <c r="M58" s="333">
        <v>3.5</v>
      </c>
      <c r="N58" s="334">
        <v>8.3000000000000007</v>
      </c>
    </row>
    <row r="59" spans="1:14" x14ac:dyDescent="0.15">
      <c r="A59" s="250"/>
      <c r="B59" s="246"/>
      <c r="C59" s="246"/>
      <c r="D59" s="246"/>
      <c r="E59" s="246"/>
      <c r="F59" s="246"/>
      <c r="G59" s="312" t="s">
        <v>515</v>
      </c>
      <c r="H59" s="313"/>
      <c r="I59" s="321">
        <v>919703</v>
      </c>
      <c r="J59" s="322">
        <v>618912</v>
      </c>
      <c r="K59" s="323">
        <v>173.2</v>
      </c>
      <c r="L59" s="324">
        <v>310300</v>
      </c>
      <c r="M59" s="325">
        <v>7.8</v>
      </c>
      <c r="N59" s="326">
        <v>165.4</v>
      </c>
    </row>
    <row r="60" spans="1:14" x14ac:dyDescent="0.15">
      <c r="A60" s="250"/>
      <c r="B60" s="246"/>
      <c r="C60" s="246"/>
      <c r="D60" s="246"/>
      <c r="E60" s="246"/>
      <c r="F60" s="246"/>
      <c r="G60" s="327"/>
      <c r="H60" s="328" t="s">
        <v>511</v>
      </c>
      <c r="I60" s="335">
        <v>384326</v>
      </c>
      <c r="J60" s="330">
        <v>258631</v>
      </c>
      <c r="K60" s="331">
        <v>60.3</v>
      </c>
      <c r="L60" s="332">
        <v>157576</v>
      </c>
      <c r="M60" s="333">
        <v>7.5</v>
      </c>
      <c r="N60" s="334">
        <v>52.8</v>
      </c>
    </row>
    <row r="61" spans="1:14" x14ac:dyDescent="0.15">
      <c r="A61" s="250"/>
      <c r="B61" s="246"/>
      <c r="C61" s="246"/>
      <c r="D61" s="246"/>
      <c r="E61" s="246"/>
      <c r="F61" s="246"/>
      <c r="G61" s="312" t="s">
        <v>516</v>
      </c>
      <c r="H61" s="336"/>
      <c r="I61" s="337">
        <v>490110</v>
      </c>
      <c r="J61" s="338">
        <v>316473</v>
      </c>
      <c r="K61" s="339">
        <v>36.200000000000003</v>
      </c>
      <c r="L61" s="340">
        <v>262117</v>
      </c>
      <c r="M61" s="341">
        <v>9.6999999999999993</v>
      </c>
      <c r="N61" s="326">
        <v>26.5</v>
      </c>
    </row>
    <row r="62" spans="1:14" x14ac:dyDescent="0.15">
      <c r="A62" s="250"/>
      <c r="B62" s="246"/>
      <c r="C62" s="246"/>
      <c r="D62" s="246"/>
      <c r="E62" s="246"/>
      <c r="F62" s="246"/>
      <c r="G62" s="327"/>
      <c r="H62" s="328" t="s">
        <v>511</v>
      </c>
      <c r="I62" s="329">
        <v>265984</v>
      </c>
      <c r="J62" s="330">
        <v>170856</v>
      </c>
      <c r="K62" s="331">
        <v>15.3</v>
      </c>
      <c r="L62" s="332">
        <v>133852</v>
      </c>
      <c r="M62" s="333">
        <v>7</v>
      </c>
      <c r="N62" s="334">
        <v>8.3000000000000007</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518</v>
      </c>
      <c r="G46" s="8" t="s">
        <v>519</v>
      </c>
      <c r="H46" s="8" t="s">
        <v>520</v>
      </c>
      <c r="I46" s="8" t="s">
        <v>521</v>
      </c>
      <c r="J46" s="9" t="s">
        <v>522</v>
      </c>
    </row>
    <row r="47" spans="2:10" ht="57.75" customHeight="1" x14ac:dyDescent="0.15">
      <c r="B47" s="10"/>
      <c r="C47" s="1172" t="s">
        <v>3</v>
      </c>
      <c r="D47" s="1172"/>
      <c r="E47" s="1173"/>
      <c r="F47" s="11">
        <v>42.8</v>
      </c>
      <c r="G47" s="12">
        <v>53.19</v>
      </c>
      <c r="H47" s="12">
        <v>57.97</v>
      </c>
      <c r="I47" s="12">
        <v>68.95</v>
      </c>
      <c r="J47" s="13">
        <v>83.56</v>
      </c>
    </row>
    <row r="48" spans="2:10" ht="57.75" customHeight="1" x14ac:dyDescent="0.15">
      <c r="B48" s="14"/>
      <c r="C48" s="1174" t="s">
        <v>4</v>
      </c>
      <c r="D48" s="1174"/>
      <c r="E48" s="1175"/>
      <c r="F48" s="15">
        <v>16.600000000000001</v>
      </c>
      <c r="G48" s="16">
        <v>19.809999999999999</v>
      </c>
      <c r="H48" s="16">
        <v>24.07</v>
      </c>
      <c r="I48" s="16">
        <v>22.33</v>
      </c>
      <c r="J48" s="17">
        <v>17.14</v>
      </c>
    </row>
    <row r="49" spans="2:10" ht="57.75" customHeight="1" thickBot="1" x14ac:dyDescent="0.2">
      <c r="B49" s="18"/>
      <c r="C49" s="1176" t="s">
        <v>5</v>
      </c>
      <c r="D49" s="1176"/>
      <c r="E49" s="1177"/>
      <c r="F49" s="19">
        <v>6.69</v>
      </c>
      <c r="G49" s="20">
        <v>13.06</v>
      </c>
      <c r="H49" s="20">
        <v>5.48</v>
      </c>
      <c r="I49" s="20">
        <v>13.78</v>
      </c>
      <c r="J49" s="21">
        <v>7.94</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2018-02-21T23:37:09Z</cp:lastPrinted>
  <dcterms:created xsi:type="dcterms:W3CDTF">2018-01-24T05:44:10Z</dcterms:created>
  <dcterms:modified xsi:type="dcterms:W3CDTF">2018-11-27T00:39:52Z</dcterms:modified>
</cp:coreProperties>
</file>