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105" windowWidth="14940" windowHeight="783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1" r:id="rId13"/>
    <sheet name="施設類型別ストック情報分析表①" sheetId="22" r:id="rId14"/>
    <sheet name="施設類型別ストック情報分析表②" sheetId="23" r:id="rId15"/>
    <sheet name="データシート" sheetId="8" state="hidden" r:id="rId16"/>
  </sheets>
  <calcPr calcId="145621"/>
</workbook>
</file>

<file path=xl/calcChain.xml><?xml version="1.0" encoding="utf-8"?>
<calcChain xmlns="http://schemas.openxmlformats.org/spreadsheetml/2006/main">
  <c r="AO35" i="9" l="1"/>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W37" i="9"/>
  <c r="BE37" i="9"/>
  <c r="AM37" i="9"/>
  <c r="C37" i="9"/>
  <c r="CO36" i="9"/>
  <c r="BW36" i="9"/>
  <c r="BE36" i="9"/>
  <c r="AM36" i="9"/>
  <c r="CO35" i="9"/>
  <c r="BW35" i="9"/>
  <c r="BE35" i="9"/>
  <c r="CO34" i="9"/>
  <c r="BW34" i="9"/>
  <c r="BE34" i="9"/>
  <c r="C34" i="9"/>
  <c r="C35" i="9" s="1"/>
  <c r="C36" i="9" s="1"/>
  <c r="U34" i="9" l="1"/>
  <c r="U35" i="9" s="1"/>
  <c r="U36" i="9" s="1"/>
  <c r="U37" i="9" s="1"/>
  <c r="AM34" i="9"/>
  <c r="AM35"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alcChain>
</file>

<file path=xl/sharedStrings.xml><?xml version="1.0" encoding="utf-8"?>
<sst xmlns="http://schemas.openxmlformats.org/spreadsheetml/2006/main" count="1022" uniqueCount="560">
  <si>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</si>
  <si>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</si>
  <si>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</si>
  <si>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</si>
  <si>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</si>
  <si>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</si>
  <si>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</si>
  <si>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</si>
  <si>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</si>
  <si>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</si>
  <si>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</si>
  <si>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</si>
  <si>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</si>
  <si>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</si>
  <si>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</si>
  <si>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</si>
  <si>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</si>
  <si>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</si>
  <si>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</si>
  <si>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</si>
  <si>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</si>
  <si>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</si>
  <si>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</si>
  <si>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</si>
  <si>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</si>
  <si>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</si>
  <si>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</si>
  <si>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</si>
  <si>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</si>
  <si>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</si>
  <si>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</si>
  <si>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</si>
  <si>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</si>
  <si>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</si>
  <si>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</si>
  <si>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</si>
  <si>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</si>
  <si>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</si>
  <si>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</si>
  <si>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</si>
  <si>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</si>
  <si>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</si>
  <si>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</si>
  <si>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</si>
  <si>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</si>
  <si>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</si>
  <si>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</si>
  <si>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</si>
  <si>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</si>
  <si>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</si>
  <si>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</si>
  <si>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</si>
  <si>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</si>
  <si>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</si>
  <si>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</si>
  <si>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</si>
  <si>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</si>
  <si>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</si>
  <si>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</si>
  <si>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</si>
  <si>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</si>
  <si>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</si>
  <si>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</si>
  <si>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</si>
  <si>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</si>
  <si>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</si>
  <si>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</si>
  <si>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</si>
  <si>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</si>
  <si>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Ⅲ－３</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</si>
  <si>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</si>
  <si>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</si>
  <si>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</si>
  <si>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</si>
  <si>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</si>
  <si>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</si>
  <si>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</si>
  <si>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</si>
  <si>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</si>
  <si>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</si>
  <si>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</si>
  <si>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</si>
  <si>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橿原市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</si>
  <si>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</si>
  <si>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</si>
  <si>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</si>
  <si>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</si>
  <si>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</si>
  <si>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</si>
  <si>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</si>
  <si>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</si>
  <si>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</si>
  <si>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</si>
  <si>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</si>
  <si>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</si>
  <si>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</si>
  <si>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</si>
  <si>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</si>
  <si>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</si>
  <si>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</si>
  <si>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</si>
  <si>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</si>
  <si>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</si>
  <si>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</si>
  <si>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</si>
  <si>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</si>
  <si>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</si>
  <si>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</si>
  <si>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</si>
  <si>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</si>
  <si>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</si>
  <si>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</si>
  <si>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</si>
  <si>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</si>
  <si>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</si>
  <si>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</si>
  <si>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</si>
  <si>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</si>
  <si>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</si>
  <si>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</si>
  <si>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</si>
  <si>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</si>
  <si>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</si>
  <si>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</si>
  <si>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</si>
  <si>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</si>
  <si>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</si>
  <si>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</si>
  <si>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</si>
  <si>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</si>
  <si>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</si>
  <si>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</si>
  <si>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</si>
  <si>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</si>
  <si>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</si>
  <si>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</si>
  <si>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</si>
  <si>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</si>
  <si>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</si>
  <si>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</si>
  <si>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</si>
  <si>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</si>
  <si>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</si>
  <si>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</si>
  <si>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</si>
  <si>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</si>
  <si>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</si>
  <si>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</si>
  <si>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</si>
  <si>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</si>
  <si>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</si>
  <si>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</si>
  <si>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</si>
  <si>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</si>
  <si>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</si>
  <si>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</si>
  <si>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</si>
  <si>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</si>
  <si>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</si>
  <si>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</si>
  <si>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</si>
  <si>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</si>
  <si>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</si>
  <si>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</si>
  <si>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</si>
  <si>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</si>
  <si>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</si>
  <si>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</si>
  <si>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</si>
  <si>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</si>
  <si>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</si>
  <si>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</si>
  <si>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</si>
  <si>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</si>
  <si>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</si>
  <si>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</si>
  <si>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</si>
  <si>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</si>
  <si>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</si>
  <si>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</si>
  <si>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</si>
  <si>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</si>
  <si>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</si>
  <si>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</si>
  <si>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</si>
  <si>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</si>
  <si>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</si>
  <si>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</si>
  <si>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</si>
  <si>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</si>
  <si>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</si>
  <si>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</si>
  <si>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</si>
  <si>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</si>
  <si>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</si>
  <si>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</si>
  <si>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奈良県橿原市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</si>
  <si>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</si>
  <si>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</si>
  <si>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</si>
  <si>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</si>
  <si>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</si>
  <si>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</si>
  <si>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</si>
  <si>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</si>
  <si>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</si>
  <si>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</si>
  <si>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</si>
  <si>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</si>
  <si>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</si>
  <si>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</si>
  <si>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</si>
  <si>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</si>
  <si>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</si>
  <si>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</si>
  <si>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</si>
  <si>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</si>
  <si>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</si>
  <si>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</si>
  <si>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</si>
  <si>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</si>
  <si>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</si>
  <si>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</si>
  <si>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</si>
  <si>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</si>
  <si>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</si>
  <si>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</si>
  <si>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</si>
  <si>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</si>
  <si>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</si>
  <si>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</si>
  <si>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</si>
  <si>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</si>
  <si>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</si>
  <si>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</si>
  <si>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</si>
  <si>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</si>
  <si>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</si>
  <si>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</si>
  <si>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</si>
  <si>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</si>
  <si>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</si>
  <si>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</si>
  <si>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</si>
  <si>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</si>
  <si>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</si>
  <si>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</si>
  <si>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</si>
  <si>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</si>
  <si>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</si>
  <si>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</si>
  <si>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</si>
  <si>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</si>
  <si>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</si>
  <si>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</si>
  <si>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</si>
  <si>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</si>
  <si>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</si>
  <si>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</si>
  <si>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</si>
  <si>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</si>
  <si>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</si>
  <si>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</si>
  <si>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</si>
  <si>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</si>
  <si>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</si>
  <si>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</si>
  <si>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</si>
  <si>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</si>
  <si>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</si>
  <si>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</si>
  <si>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</si>
  <si>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</si>
  <si>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</si>
  <si>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</si>
  <si>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</si>
  <si>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</si>
  <si>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</si>
  <si>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</si>
  <si>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</si>
  <si>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</si>
  <si>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</si>
  <si>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</si>
  <si>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</si>
  <si>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</si>
  <si>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</si>
  <si>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</si>
  <si>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</si>
  <si>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</si>
  <si>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</si>
  <si>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</si>
  <si>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</si>
  <si>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</si>
  <si>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</si>
  <si>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</si>
  <si>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</si>
  <si>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</si>
  <si>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</si>
  <si>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</si>
  <si>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</si>
  <si>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</si>
  <si>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</si>
  <si>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</si>
  <si>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</si>
  <si>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</si>
  <si>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</si>
  <si>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</si>
  <si>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</si>
  <si>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</si>
  <si>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</si>
  <si>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</si>
  <si>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</si>
  <si>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</si>
  <si>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</si>
  <si>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</si>
  <si>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</si>
  <si>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</si>
  <si>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</si>
  <si>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</si>
  <si>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</si>
  <si>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</si>
  <si>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</si>
  <si>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</si>
  <si>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</si>
  <si>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</si>
  <si>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</si>
  <si>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</si>
  <si>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</si>
  <si>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</si>
  <si>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</si>
  <si>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</si>
  <si>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</si>
  <si>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</si>
  <si>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</si>
  <si>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</si>
  <si>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</si>
  <si>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</si>
  <si>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</si>
  <si>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</si>
  <si>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</si>
  <si>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</si>
  <si>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</si>
  <si>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</si>
  <si>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</si>
  <si>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</si>
  <si>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奈良県橿原市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</si>
  <si>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</si>
  <si>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</si>
  <si>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</si>
  <si>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</si>
  <si>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</si>
  <si>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</si>
  <si>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</si>
  <si>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</si>
  <si>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</si>
  <si>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</si>
  <si>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</si>
  <si>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</si>
  <si>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</si>
  <si>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</si>
  <si>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</si>
  <si>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</si>
  <si>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</si>
  <si>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</si>
  <si>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</si>
  <si>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</si>
  <si>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t>
    <phoneticPr fontId="5"/>
  </si>
  <si>
    <t>墓園事業</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</si>
  <si>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</si>
  <si>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</si>
  <si>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</si>
  <si>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</si>
  <si>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</si>
  <si>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</si>
  <si>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</si>
  <si>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</si>
  <si>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</si>
  <si>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</si>
  <si>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</si>
  <si>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</si>
  <si>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</si>
  <si>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t>
    <phoneticPr fontId="5"/>
  </si>
  <si>
    <t>介護保険</t>
    <phoneticPr fontId="5"/>
  </si>
  <si>
    <t>後期高齢者医療</t>
    <phoneticPr fontId="5"/>
  </si>
  <si>
    <t>駐車場事業</t>
    <phoneticPr fontId="5"/>
  </si>
  <si>
    <t>上水道事業</t>
    <phoneticPr fontId="5"/>
  </si>
  <si>
    <t>法適用企業</t>
    <phoneticPr fontId="5"/>
  </si>
  <si>
    <t>下水道事業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</si>
  <si>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</si>
  <si>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</si>
  <si>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</si>
  <si>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</si>
  <si>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</si>
  <si>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</si>
  <si>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</si>
  <si>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</si>
  <si>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</si>
  <si>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</si>
  <si>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</si>
  <si>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</si>
  <si>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</si>
  <si>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</si>
  <si>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</si>
  <si>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</si>
  <si>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</si>
  <si>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</si>
  <si>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</si>
  <si>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</si>
  <si>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</si>
  <si>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</si>
  <si>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</si>
  <si>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</si>
  <si>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</si>
  <si>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</si>
  <si>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</si>
  <si>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</si>
  <si>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</si>
  <si>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</si>
  <si>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</si>
  <si>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</si>
  <si>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</si>
  <si>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</si>
  <si>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</si>
  <si>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</si>
  <si>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</si>
  <si>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</si>
  <si>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</si>
  <si>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</si>
  <si>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</si>
  <si>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</si>
  <si>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</si>
  <si>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</si>
  <si>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</si>
  <si>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</si>
  <si>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</si>
  <si>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</si>
  <si>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</si>
  <si>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</si>
  <si>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</si>
  <si>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</si>
  <si>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</si>
  <si>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</si>
  <si>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</si>
  <si>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</si>
  <si>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</si>
  <si>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</si>
  <si>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</si>
  <si>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</si>
  <si>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</si>
  <si>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</si>
  <si>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</si>
  <si>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</si>
  <si>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</si>
  <si>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</si>
  <si>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</si>
  <si>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</si>
  <si>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</si>
  <si>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</si>
  <si>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</si>
  <si>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</si>
  <si>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</si>
  <si>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</si>
  <si>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</si>
  <si>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</si>
  <si>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</si>
  <si>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</si>
  <si>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</si>
  <si>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</si>
  <si>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</si>
  <si>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</si>
  <si>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</si>
  <si>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</si>
  <si>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</si>
  <si>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</si>
  <si>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</si>
  <si>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</si>
  <si>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</si>
  <si>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</si>
  <si>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</si>
  <si>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</si>
  <si>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</si>
  <si>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</si>
  <si>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</si>
  <si>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</si>
  <si>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</si>
  <si>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</si>
  <si>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</si>
  <si>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</si>
  <si>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</si>
  <si>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</si>
  <si>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</si>
  <si>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</si>
  <si>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</si>
  <si>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</si>
  <si>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</si>
  <si>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</si>
  <si>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</si>
  <si>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</si>
  <si>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</si>
  <si>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</si>
  <si>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</si>
  <si>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</si>
  <si>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</si>
  <si>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</si>
  <si>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</si>
  <si>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</si>
  <si>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</si>
  <si>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</si>
  <si>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</si>
  <si>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</si>
  <si>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</si>
  <si>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</si>
  <si>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</si>
  <si>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</si>
  <si>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</si>
  <si>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</si>
  <si>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</si>
  <si>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</si>
  <si>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</si>
  <si>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</si>
  <si>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</si>
  <si>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</si>
  <si>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</si>
  <si>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0.62</t>
  </si>
  <si>
    <t>住宅新築資金等貸付事業</t>
  </si>
  <si>
    <t>▲ 0.09</t>
  </si>
  <si>
    <t>▲ 0.12</t>
  </si>
  <si>
    <t>▲ 0.13</t>
  </si>
  <si>
    <t>▲ 0.17</t>
  </si>
  <si>
    <t>▲ 0.19</t>
  </si>
  <si>
    <t>上水道事業</t>
  </si>
  <si>
    <t>一般会計</t>
  </si>
  <si>
    <t>下水道事業</t>
  </si>
  <si>
    <t>介護保険</t>
  </si>
  <si>
    <t>国民健康保険</t>
  </si>
  <si>
    <t>駐車場事業</t>
  </si>
  <si>
    <t>墓園事業</t>
  </si>
  <si>
    <t>その他会計（赤字）</t>
  </si>
  <si>
    <t>▲ 0.42</t>
  </si>
  <si>
    <t>その他会計（黒字）</t>
  </si>
  <si>
    <t>奈良県市町村総合事務組合</t>
    <rPh sb="0" eb="3">
      <t>ナラケン</t>
    </rPh>
    <rPh sb="3" eb="6">
      <t>シチョウソン</t>
    </rPh>
    <rPh sb="6" eb="8">
      <t>ソウゴウ</t>
    </rPh>
    <rPh sb="8" eb="10">
      <t>ジム</t>
    </rPh>
    <rPh sb="10" eb="12">
      <t>クミアイ</t>
    </rPh>
    <phoneticPr fontId="2"/>
  </si>
  <si>
    <t>奈良広域水質検査センター組合</t>
    <rPh sb="0" eb="2">
      <t>ナラ</t>
    </rPh>
    <rPh sb="2" eb="4">
      <t>コウイキ</t>
    </rPh>
    <rPh sb="4" eb="6">
      <t>スイシツ</t>
    </rPh>
    <rPh sb="6" eb="8">
      <t>ケンサ</t>
    </rPh>
    <rPh sb="12" eb="14">
      <t>クミアイ</t>
    </rPh>
    <phoneticPr fontId="2"/>
  </si>
  <si>
    <t>飛鳥広域行政事務組合</t>
    <rPh sb="0" eb="2">
      <t>アスカ</t>
    </rPh>
    <rPh sb="2" eb="4">
      <t>コウイキ</t>
    </rPh>
    <rPh sb="4" eb="6">
      <t>ギョウセイ</t>
    </rPh>
    <rPh sb="6" eb="8">
      <t>ジム</t>
    </rPh>
    <rPh sb="8" eb="10">
      <t>クミアイ</t>
    </rPh>
    <phoneticPr fontId="2"/>
  </si>
  <si>
    <t>奈良県住宅新築資金等貸付金回収管理組合</t>
    <rPh sb="0" eb="3">
      <t>ナラケン</t>
    </rPh>
    <rPh sb="3" eb="5">
      <t>ジュウタク</t>
    </rPh>
    <rPh sb="5" eb="7">
      <t>シンチク</t>
    </rPh>
    <rPh sb="7" eb="9">
      <t>シキン</t>
    </rPh>
    <rPh sb="9" eb="10">
      <t>トウ</t>
    </rPh>
    <rPh sb="10" eb="12">
      <t>カシツケ</t>
    </rPh>
    <rPh sb="12" eb="13">
      <t>キン</t>
    </rPh>
    <rPh sb="13" eb="15">
      <t>カイシュウ</t>
    </rPh>
    <rPh sb="15" eb="17">
      <t>カンリ</t>
    </rPh>
    <rPh sb="17" eb="19">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</si>
  <si>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</si>
  <si>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</si>
  <si>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橿原市土地開発公社</t>
    <rPh sb="0" eb="3">
      <t>カシハラシ</t>
    </rPh>
    <rPh sb="3" eb="5">
      <t>トチ</t>
    </rPh>
    <rPh sb="5" eb="7">
      <t>カイハツ</t>
    </rPh>
    <rPh sb="7" eb="9">
      <t>コウシャ</t>
    </rPh>
    <phoneticPr fontId="2"/>
  </si>
  <si>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</si>
  <si>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</si>
  <si>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</si>
  <si>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</si>
  <si>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</si>
  <si>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</si>
  <si>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</si>
  <si>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</si>
  <si>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</si>
  <si>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</si>
  <si>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事業を取捨選択し、地方債の新規発行を抑制することで、地方債残高の減少させてきた結果、将来負担比率は低下してきている。
一方で、有形固定資産減価償却率は全国平均と比較すると高い数値であるものの、類似団体の平均よりは低くなっている。
減価償却が進んでいる施設については老朽化対策等が求められるところから、公共施設等総合管理計画に基づいて取り組んでいく。
その際には将来負担比率への影響も見ながら財源を考慮する必要がある。</t>
    <phoneticPr fontId="5"/>
  </si>
  <si>
    <t>有形固定資産減価償却率</t>
    <phoneticPr fontId="5"/>
  </si>
  <si>
    <t>将来負担比率、実質公債費比率はともに減少傾向にある。
ただし類似団体内平均値と比較すると高くなっていることから、公債費の適正化にむけて今後も取り組んでいく必要がある。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</si>
</sst>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0" fontId="1" fillId="0" borderId="0" xfId="34" applyNumberFormat="1" applyFont="1" applyFill="1" applyBorder="1">
      <alignment vertical="center"/>
    </xf>
    <xf numFmtId="0" fontId="31" fillId="0" borderId="0" xfId="38" applyFont="1" applyAlignment="1">
      <alignment vertical="center"/>
    </xf>
    <xf numFmtId="188" fontId="1" fillId="0" borderId="0" xfId="34" applyNumberFormat="1" applyFont="1" applyFill="1" applyBorder="1">
      <alignment vertical="center"/>
    </xf>
    <xf numFmtId="179" fontId="1" fillId="5" borderId="34" xfId="35" applyNumberFormat="1" applyFont="1" applyFill="1" applyBorder="1" applyAlignment="1">
      <alignment horizontal="center" vertical="center" wrapText="1"/>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178" fontId="1" fillId="0" borderId="0" xfId="34" applyNumberFormat="1" applyFont="1" applyFill="1" applyBorder="1">
      <alignment vertical="center"/>
    </xf>
    <xf numFmtId="178" fontId="30"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2" fillId="5" borderId="0" xfId="5" applyFont="1" applyFill="1"/>
    <xf numFmtId="0" fontId="8" fillId="5" borderId="0" xfId="5" applyFont="1" applyFill="1" applyAlignment="1" applyProtection="1">
      <protection hidden="1"/>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9"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43493</c:v>
                </c:pt>
                <c:pt idx="1">
                  <c:v>50840</c:v>
                </c:pt>
                <c:pt idx="2">
                  <c:v>53605</c:v>
                </c:pt>
                <c:pt idx="3">
                  <c:v>44267</c:v>
                </c:pt>
                <c:pt idx="4">
                  <c:v>40879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27322</c:v>
                </c:pt>
                <c:pt idx="1">
                  <c:v>36637</c:v>
                </c:pt>
                <c:pt idx="2">
                  <c:v>24891</c:v>
                </c:pt>
                <c:pt idx="3">
                  <c:v>31974</c:v>
                </c:pt>
                <c:pt idx="4">
                  <c:v>26593</c:v>
                </c:pt>
              </c:numCache>
            </c:numRef>
          </c:val>
          <c:smooth val="0"/>
        </c:ser>
        <c:dLbls>
          <c:showLegendKey val="0"/>
          <c:showVal val="0"/>
          <c:showCatName val="0"/>
          <c:showSerName val="0"/>
          <c:showPercent val="0"/>
          <c:showBubbleSize val="0"/>
        </c:dLbls>
        <c:marker val="1"/>
        <c:smooth val="0"/>
        <c:axId val="159382528"/>
        <c:axId val="159401088"/>
      </c:lineChart>
      <c:catAx>
        <c:axId val="159382528"/>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9401088"/>
        <c:crosses val="autoZero"/>
        <c:auto val="1"/>
        <c:lblAlgn val="ctr"/>
        <c:lblOffset val="100"/>
        <c:tickLblSkip val="1"/>
        <c:tickMarkSkip val="1"/>
        <c:noMultiLvlLbl val="0"/>
      </c:catAx>
      <c:valAx>
        <c:axId val="159401088"/>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9382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3.24</c:v>
                </c:pt>
                <c:pt idx="1">
                  <c:v>7.3</c:v>
                </c:pt>
                <c:pt idx="2">
                  <c:v>6.54</c:v>
                </c:pt>
                <c:pt idx="3">
                  <c:v>5.83</c:v>
                </c:pt>
                <c:pt idx="4">
                  <c:v>3.91</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4.7699999999999996</c:v>
                </c:pt>
                <c:pt idx="1">
                  <c:v>4.71</c:v>
                </c:pt>
                <c:pt idx="2">
                  <c:v>6.83</c:v>
                </c:pt>
                <c:pt idx="3">
                  <c:v>8.92</c:v>
                </c:pt>
                <c:pt idx="4">
                  <c:v>10.16</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70961152"/>
        <c:axId val="17096332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0.56000000000000005</c:v>
                </c:pt>
                <c:pt idx="1">
                  <c:v>4.1100000000000003</c:v>
                </c:pt>
                <c:pt idx="2">
                  <c:v>1.41</c:v>
                </c:pt>
                <c:pt idx="3">
                  <c:v>1.45</c:v>
                </c:pt>
                <c:pt idx="4">
                  <c:v>-0.62</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70961152"/>
        <c:axId val="170963328"/>
      </c:lineChart>
      <c:catAx>
        <c:axId val="1709611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70963328"/>
        <c:crosses val="autoZero"/>
        <c:auto val="1"/>
        <c:lblAlgn val="ctr"/>
        <c:lblOffset val="100"/>
        <c:tickLblSkip val="1"/>
        <c:tickMarkSkip val="1"/>
        <c:noMultiLvlLbl val="0"/>
      </c:catAx>
      <c:valAx>
        <c:axId val="1709633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09611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0.42</c:v>
                </c:pt>
                <c:pt idx="7">
                  <c:v>#N/A</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墓園事業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0.1</c:v>
                </c:pt>
                <c:pt idx="2">
                  <c:v>#N/A</c:v>
                </c:pt>
                <c:pt idx="3">
                  <c:v>0.05</c:v>
                </c:pt>
                <c:pt idx="4">
                  <c:v>#N/A</c:v>
                </c:pt>
                <c:pt idx="5">
                  <c:v>0.05</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駐車場事業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0.05</c:v>
                </c:pt>
                <c:pt idx="2">
                  <c:v>#N/A</c:v>
                </c:pt>
                <c:pt idx="3">
                  <c:v>0.04</c:v>
                </c:pt>
                <c:pt idx="4">
                  <c:v>#N/A</c:v>
                </c:pt>
                <c:pt idx="5">
                  <c:v>0.04</c:v>
                </c:pt>
                <c:pt idx="6">
                  <c:v>#N/A</c:v>
                </c:pt>
                <c:pt idx="7">
                  <c:v>0.04</c:v>
                </c:pt>
                <c:pt idx="8">
                  <c:v>#N/A</c:v>
                </c:pt>
                <c:pt idx="9">
                  <c:v>0.04</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国民健康保険</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1.7</c:v>
                </c:pt>
                <c:pt idx="2">
                  <c:v>#N/A</c:v>
                </c:pt>
                <c:pt idx="3">
                  <c:v>0.84</c:v>
                </c:pt>
                <c:pt idx="4">
                  <c:v>#N/A</c:v>
                </c:pt>
                <c:pt idx="5">
                  <c:v>0.8</c:v>
                </c:pt>
                <c:pt idx="6">
                  <c:v>#N/A</c:v>
                </c:pt>
                <c:pt idx="7">
                  <c:v>0.48</c:v>
                </c:pt>
                <c:pt idx="8">
                  <c:v>#N/A</c:v>
                </c:pt>
                <c:pt idx="9">
                  <c:v>0.52</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介護保険</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0.15</c:v>
                </c:pt>
                <c:pt idx="2">
                  <c:v>#N/A</c:v>
                </c:pt>
                <c:pt idx="3">
                  <c:v>0.21</c:v>
                </c:pt>
                <c:pt idx="4">
                  <c:v>#N/A</c:v>
                </c:pt>
                <c:pt idx="5">
                  <c:v>0.76</c:v>
                </c:pt>
                <c:pt idx="6">
                  <c:v>#N/A</c:v>
                </c:pt>
                <c:pt idx="7">
                  <c:v>1.49</c:v>
                </c:pt>
                <c:pt idx="8">
                  <c:v>#N/A</c:v>
                </c:pt>
                <c:pt idx="9">
                  <c:v>0.98</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下水道事業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1.23</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3.23</c:v>
                </c:pt>
                <c:pt idx="2">
                  <c:v>#N/A</c:v>
                </c:pt>
                <c:pt idx="3">
                  <c:v>7.36</c:v>
                </c:pt>
                <c:pt idx="4">
                  <c:v>#N/A</c:v>
                </c:pt>
                <c:pt idx="5">
                  <c:v>6.62</c:v>
                </c:pt>
                <c:pt idx="6">
                  <c:v>#N/A</c:v>
                </c:pt>
                <c:pt idx="7">
                  <c:v>5.98</c:v>
                </c:pt>
                <c:pt idx="8">
                  <c:v>#N/A</c:v>
                </c:pt>
                <c:pt idx="9">
                  <c:v>4.08</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上水道事業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7.29</c:v>
                </c:pt>
                <c:pt idx="2">
                  <c:v>#N/A</c:v>
                </c:pt>
                <c:pt idx="3">
                  <c:v>9.58</c:v>
                </c:pt>
                <c:pt idx="4">
                  <c:v>#N/A</c:v>
                </c:pt>
                <c:pt idx="5">
                  <c:v>10.8</c:v>
                </c:pt>
                <c:pt idx="6">
                  <c:v>#N/A</c:v>
                </c:pt>
                <c:pt idx="7">
                  <c:v>12.31</c:v>
                </c:pt>
                <c:pt idx="8">
                  <c:v>#N/A</c:v>
                </c:pt>
                <c:pt idx="9">
                  <c:v>14.7</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住宅新築資金等貸付事業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0.09</c:v>
                </c:pt>
                <c:pt idx="1">
                  <c:v>#N/A</c:v>
                </c:pt>
                <c:pt idx="2">
                  <c:v>0.12</c:v>
                </c:pt>
                <c:pt idx="3">
                  <c:v>#N/A</c:v>
                </c:pt>
                <c:pt idx="4">
                  <c:v>0.13</c:v>
                </c:pt>
                <c:pt idx="5">
                  <c:v>#N/A</c:v>
                </c:pt>
                <c:pt idx="6">
                  <c:v>0.17</c:v>
                </c:pt>
                <c:pt idx="7">
                  <c:v>#N/A</c:v>
                </c:pt>
                <c:pt idx="8">
                  <c:v>0.19</c:v>
                </c:pt>
                <c:pt idx="9">
                  <c:v>#N/A</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71413504"/>
        <c:axId val="171415040"/>
      </c:barChart>
      <c:catAx>
        <c:axId val="1714135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71415040"/>
        <c:crosses val="autoZero"/>
        <c:auto val="1"/>
        <c:lblAlgn val="ctr"/>
        <c:lblOffset val="100"/>
        <c:tickLblSkip val="1"/>
        <c:tickMarkSkip val="1"/>
        <c:noMultiLvlLbl val="0"/>
      </c:catAx>
      <c:valAx>
        <c:axId val="1714150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141350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4372</c:v>
                </c:pt>
                <c:pt idx="5">
                  <c:v>4356</c:v>
                </c:pt>
                <c:pt idx="8">
                  <c:v>4414</c:v>
                </c:pt>
                <c:pt idx="11">
                  <c:v>3863</c:v>
                </c:pt>
                <c:pt idx="14">
                  <c:v>4344</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400</c:v>
                </c:pt>
                <c:pt idx="3">
                  <c:v>400</c:v>
                </c:pt>
                <c:pt idx="6">
                  <c:v>400</c:v>
                </c:pt>
                <c:pt idx="9">
                  <c:v>400</c:v>
                </c:pt>
                <c:pt idx="12">
                  <c:v>400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57</c:v>
                </c:pt>
                <c:pt idx="3">
                  <c:v>56</c:v>
                </c:pt>
                <c:pt idx="6">
                  <c:v>48</c:v>
                </c:pt>
                <c:pt idx="9">
                  <c:v>39</c:v>
                </c:pt>
                <c:pt idx="12">
                  <c:v>50</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659</c:v>
                </c:pt>
                <c:pt idx="3">
                  <c:v>665</c:v>
                </c:pt>
                <c:pt idx="6">
                  <c:v>704</c:v>
                </c:pt>
                <c:pt idx="9">
                  <c:v>718</c:v>
                </c:pt>
                <c:pt idx="12">
                  <c:v>879</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5102</c:v>
                </c:pt>
                <c:pt idx="3">
                  <c:v>5054</c:v>
                </c:pt>
                <c:pt idx="6">
                  <c:v>5040</c:v>
                </c:pt>
                <c:pt idx="9">
                  <c:v>4489</c:v>
                </c:pt>
                <c:pt idx="12">
                  <c:v>4552</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72059648"/>
        <c:axId val="17207820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1846</c:v>
                </c:pt>
                <c:pt idx="2">
                  <c:v>#N/A</c:v>
                </c:pt>
                <c:pt idx="3">
                  <c:v>#N/A</c:v>
                </c:pt>
                <c:pt idx="4">
                  <c:v>1819</c:v>
                </c:pt>
                <c:pt idx="5">
                  <c:v>#N/A</c:v>
                </c:pt>
                <c:pt idx="6">
                  <c:v>#N/A</c:v>
                </c:pt>
                <c:pt idx="7">
                  <c:v>1778</c:v>
                </c:pt>
                <c:pt idx="8">
                  <c:v>#N/A</c:v>
                </c:pt>
                <c:pt idx="9">
                  <c:v>#N/A</c:v>
                </c:pt>
                <c:pt idx="10">
                  <c:v>1783</c:v>
                </c:pt>
                <c:pt idx="11">
                  <c:v>#N/A</c:v>
                </c:pt>
                <c:pt idx="12">
                  <c:v>#N/A</c:v>
                </c:pt>
                <c:pt idx="13">
                  <c:v>1537</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72059648"/>
        <c:axId val="172078208"/>
      </c:lineChart>
      <c:catAx>
        <c:axId val="172059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72078208"/>
        <c:crosses val="autoZero"/>
        <c:auto val="1"/>
        <c:lblAlgn val="ctr"/>
        <c:lblOffset val="100"/>
        <c:tickLblSkip val="1"/>
        <c:tickMarkSkip val="1"/>
        <c:noMultiLvlLbl val="0"/>
      </c:catAx>
      <c:valAx>
        <c:axId val="1720782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2059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38546</c:v>
                </c:pt>
                <c:pt idx="5">
                  <c:v>38054</c:v>
                </c:pt>
                <c:pt idx="8">
                  <c:v>37444</c:v>
                </c:pt>
                <c:pt idx="11">
                  <c:v>37344</c:v>
                </c:pt>
                <c:pt idx="14">
                  <c:v>36279</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7606</c:v>
                </c:pt>
                <c:pt idx="5">
                  <c:v>5759</c:v>
                </c:pt>
                <c:pt idx="8">
                  <c:v>4706</c:v>
                </c:pt>
                <c:pt idx="11">
                  <c:v>3636</c:v>
                </c:pt>
                <c:pt idx="14">
                  <c:v>8634</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4044</c:v>
                </c:pt>
                <c:pt idx="5">
                  <c:v>4406</c:v>
                </c:pt>
                <c:pt idx="8">
                  <c:v>5073</c:v>
                </c:pt>
                <c:pt idx="11">
                  <c:v>5839</c:v>
                </c:pt>
                <c:pt idx="14">
                  <c:v>6413</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4145</c:v>
                </c:pt>
                <c:pt idx="3">
                  <c:v>4057</c:v>
                </c:pt>
                <c:pt idx="6">
                  <c:v>3938</c:v>
                </c:pt>
                <c:pt idx="9">
                  <c:v>3811</c:v>
                </c:pt>
                <c:pt idx="12">
                  <c:v>3500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6675</c:v>
                </c:pt>
                <c:pt idx="3">
                  <c:v>6317</c:v>
                </c:pt>
                <c:pt idx="6">
                  <c:v>5384</c:v>
                </c:pt>
                <c:pt idx="9">
                  <c:v>4892</c:v>
                </c:pt>
                <c:pt idx="12">
                  <c:v>5038</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195</c:v>
                </c:pt>
                <c:pt idx="3">
                  <c:v>173</c:v>
                </c:pt>
                <c:pt idx="6">
                  <c:v>260</c:v>
                </c:pt>
                <c:pt idx="9">
                  <c:v>463</c:v>
                </c:pt>
                <c:pt idx="12">
                  <c:v>510</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12678</c:v>
                </c:pt>
                <c:pt idx="3">
                  <c:v>12834</c:v>
                </c:pt>
                <c:pt idx="6">
                  <c:v>12939</c:v>
                </c:pt>
                <c:pt idx="9">
                  <c:v>12995</c:v>
                </c:pt>
                <c:pt idx="12">
                  <c:v>12635</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3134</c:v>
                </c:pt>
                <c:pt idx="3">
                  <c:v>2484</c:v>
                </c:pt>
                <c:pt idx="6">
                  <c:v>1997</c:v>
                </c:pt>
                <c:pt idx="9">
                  <c:v>1482</c:v>
                </c:pt>
                <c:pt idx="12">
                  <c:v>1076</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42143</c:v>
                </c:pt>
                <c:pt idx="3">
                  <c:v>41044</c:v>
                </c:pt>
                <c:pt idx="6">
                  <c:v>39442</c:v>
                </c:pt>
                <c:pt idx="9">
                  <c:v>38645</c:v>
                </c:pt>
                <c:pt idx="12">
                  <c:v>36888</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72197760"/>
        <c:axId val="17219993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18773</c:v>
                </c:pt>
                <c:pt idx="2">
                  <c:v>#N/A</c:v>
                </c:pt>
                <c:pt idx="3">
                  <c:v>#N/A</c:v>
                </c:pt>
                <c:pt idx="4">
                  <c:v>18691</c:v>
                </c:pt>
                <c:pt idx="5">
                  <c:v>#N/A</c:v>
                </c:pt>
                <c:pt idx="6">
                  <c:v>#N/A</c:v>
                </c:pt>
                <c:pt idx="7">
                  <c:v>16736</c:v>
                </c:pt>
                <c:pt idx="8">
                  <c:v>#N/A</c:v>
                </c:pt>
                <c:pt idx="9">
                  <c:v>#N/A</c:v>
                </c:pt>
                <c:pt idx="10">
                  <c:v>15469</c:v>
                </c:pt>
                <c:pt idx="11">
                  <c:v>#N/A</c:v>
                </c:pt>
                <c:pt idx="12">
                  <c:v>#N/A</c:v>
                </c:pt>
                <c:pt idx="13">
                  <c:v>8321</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72197760"/>
        <c:axId val="172199936"/>
      </c:lineChart>
      <c:catAx>
        <c:axId val="172197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72199936"/>
        <c:crosses val="autoZero"/>
        <c:auto val="1"/>
        <c:lblAlgn val="ctr"/>
        <c:lblOffset val="100"/>
        <c:tickLblSkip val="1"/>
        <c:tickMarkSkip val="1"/>
        <c:noMultiLvlLbl val="0"/>
      </c:catAx>
      <c:valAx>
        <c:axId val="1721999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2197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{C2ECE91E-622D-4DF5-8609-877694C35EEB}</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{9424E4FC-68E4-4C8B-9C6D-6B9BCA6B1BB4}</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{FB669E4E-249A-4AF7-99BB-E605FDDF7FFB}</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{BE2AA8C8-8A14-4E91-B69D-5C9B22E3D031}</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{D29BA8D5-FE26-4D03-B8D5-DC13F2172333}</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57.8</c:v>
                </c:pt>
                <c:pt idx="4">
                  <c:v>61.4</c:v>
                </c:pt>
              </c:numCache>
            </c:numRef>
          </c:xVal>
          <c:yVal>
            <c:numRef>
              <c:f>公会計指標分析・財政指標組合せ分析表!$K$51:$O$51</c:f>
              <c:numCache>
                <c:formatCode>#,##0.0;"▲ "#,##0.0</c:formatCode>
                <c:ptCount val="5"/>
                <c:pt idx="3">
                  <c:v>75.900000000000006</c:v>
                </c:pt>
                <c:pt idx="4">
                  <c:v>40.9</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{DE0A3176-2DE3-4451-9567-F7656AECE159}</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{DB3CF4EE-947D-47A5-A9E5-1F9992DE3333}</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{B0B0ECA3-9698-4F1A-8E77-8EB7151E77C5}</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{EFF88260-EE39-4B75-A18B-0FE9BCECFEC0}</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{34C2F6A1-7A1A-4325-A764-29F3365E5D35}</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56.2</c:v>
                </c:pt>
                <c:pt idx="4">
                  <c:v>63.3</c:v>
                </c:pt>
              </c:numCache>
            </c:numRef>
          </c:xVal>
          <c:yVal>
            <c:numRef>
              <c:f>公会計指標分析・財政指標組合せ分析表!$K$55:$O$55</c:f>
              <c:numCache>
                <c:formatCode>#,##0.0;"▲ "#,##0.0</c:formatCode>
                <c:ptCount val="5"/>
                <c:pt idx="3">
                  <c:v>17.8</c:v>
                </c:pt>
                <c:pt idx="4">
                  <c:v>15</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72829312"/>
        <c:axId val="172831488"/>
      </c:scatterChart>
      <c:valAx>
        <c:axId val="172829312"/>
        <c:scaling>
          <c:orientation val="minMax"/>
          <c:max val="63.9"/>
          <c:min val="55.7"/>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72831488"/>
        <c:crosses val="autoZero"/>
        <c:crossBetween val="midCat"/>
      </c:valAx>
      <c:valAx>
        <c:axId val="172831488"/>
        <c:scaling>
          <c:orientation val="minMax"/>
          <c:max val="87"/>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7282931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{4631AB30-8AF2-4774-9AD3-F927289A326D}</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{1BE199BE-C768-4BD4-9AAA-DE9014C26075}</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{24235B34-0167-4D91-A8EF-E1BCD2DD4688}</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{7766F686-8997-40BA-BE11-58CAEFBD06A2}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{486D203D-4D6C-4DC7-BDB4-AD06145C71E5}</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9.6999999999999993</c:v>
                </c:pt>
                <c:pt idx="1">
                  <c:v>9.3000000000000007</c:v>
                </c:pt>
                <c:pt idx="2">
                  <c:v>9.1999999999999993</c:v>
                </c:pt>
                <c:pt idx="3">
                  <c:v>8.9</c:v>
                </c:pt>
                <c:pt idx="4">
                  <c:v>8.4</c:v>
                </c:pt>
              </c:numCache>
            </c:numRef>
          </c:xVal>
          <c:yVal>
            <c:numRef>
              <c:f>公会計指標分析・財政指標組合せ分析表!$K$73:$O$73</c:f>
              <c:numCache>
                <c:formatCode>#,##0.0;"▲ "#,##0.0</c:formatCode>
                <c:ptCount val="5"/>
                <c:pt idx="0">
                  <c:v>96.5</c:v>
                </c:pt>
                <c:pt idx="1">
                  <c:v>94.2</c:v>
                </c:pt>
                <c:pt idx="2">
                  <c:v>84.5</c:v>
                </c:pt>
                <c:pt idx="3">
                  <c:v>75.900000000000006</c:v>
                </c:pt>
                <c:pt idx="4">
                  <c:v>40.9</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{92702790-5E60-46E0-9EA3-B515189B173C}</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{2C8EB5FF-97AE-4BF6-9295-E7F8F7711EF4}</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7-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{1034824A-777C-493A-9F0D-1F919F1C06AB}</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8-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{1BB410FB-C2C9-4BFF-B2F8-F10F2FD24172}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9-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{E4223206-EBA5-4E7D-A6F9-287CA62DC6BB}</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8.5</c:v>
                </c:pt>
                <c:pt idx="1">
                  <c:v>7.9</c:v>
                </c:pt>
                <c:pt idx="2">
                  <c:v>7.1</c:v>
                </c:pt>
                <c:pt idx="3">
                  <c:v>5.3</c:v>
                </c:pt>
                <c:pt idx="4">
                  <c:v>5</c:v>
                </c:pt>
              </c:numCache>
            </c:numRef>
          </c:xVal>
          <c:yVal>
            <c:numRef>
              <c:f>公会計指標分析・財政指標組合せ分析表!$K$77:$O$77</c:f>
              <c:numCache>
                <c:formatCode>#,##0.0;"▲ "#,##0.0</c:formatCode>
                <c:ptCount val="5"/>
                <c:pt idx="0">
                  <c:v>46.1</c:v>
                </c:pt>
                <c:pt idx="1">
                  <c:v>37.6</c:v>
                </c:pt>
                <c:pt idx="2">
                  <c:v>33.799999999999997</c:v>
                </c:pt>
                <c:pt idx="3">
                  <c:v>17.8</c:v>
                </c:pt>
                <c:pt idx="4">
                  <c:v>15</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73091456"/>
        <c:axId val="173093632"/>
      </c:scatterChart>
      <c:valAx>
        <c:axId val="173091456"/>
        <c:scaling>
          <c:orientation val="minMax"/>
          <c:max val="10.1"/>
          <c:min val="4.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73093632"/>
        <c:crosses val="autoZero"/>
        <c:crossBetween val="midCat"/>
      </c:valAx>
      <c:valAx>
        <c:axId val="173093632"/>
        <c:scaling>
          <c:orientation val="minMax"/>
          <c:max val="111"/>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7309145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奈良県橿原市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過去に行った大型施設整備の償還は進んでいるものの、、臨時財政対策債</a:t>
          </a:r>
          <a:r>
            <a:rPr kumimoji="1" lang="ja-JP" altLang="en-US" sz="1100">
              <a:solidFill>
                <a:schemeClr val="dk1"/>
              </a:solidFill>
              <a:effectLst/>
              <a:latin typeface="+mn-lt"/>
              <a:ea typeface="+mn-ea"/>
              <a:cs typeface="+mn-cs"/>
            </a:rPr>
            <a:t>の償還金の増加</a:t>
          </a:r>
          <a:r>
            <a:rPr kumimoji="1" lang="ja-JP" altLang="ja-JP" sz="1100">
              <a:solidFill>
                <a:schemeClr val="dk1"/>
              </a:solidFill>
              <a:effectLst/>
              <a:latin typeface="+mn-lt"/>
              <a:ea typeface="+mn-ea"/>
              <a:cs typeface="+mn-cs"/>
            </a:rPr>
            <a:t>により、元利償還金は</a:t>
          </a:r>
          <a:r>
            <a:rPr kumimoji="1" lang="ja-JP" altLang="en-US" sz="1100">
              <a:solidFill>
                <a:schemeClr val="dk1"/>
              </a:solidFill>
              <a:effectLst/>
              <a:latin typeface="+mn-lt"/>
              <a:ea typeface="+mn-ea"/>
              <a:cs typeface="+mn-cs"/>
            </a:rPr>
            <a:t>前年度に対し、</a:t>
          </a:r>
          <a:r>
            <a:rPr kumimoji="1" lang="en-US" altLang="ja-JP" sz="1100">
              <a:solidFill>
                <a:schemeClr val="dk1"/>
              </a:solidFill>
              <a:effectLst/>
              <a:latin typeface="+mn-lt"/>
              <a:ea typeface="+mn-ea"/>
              <a:cs typeface="+mn-cs"/>
            </a:rPr>
            <a:t>63</a:t>
          </a:r>
          <a:r>
            <a:rPr kumimoji="1" lang="ja-JP" altLang="en-US" sz="1100">
              <a:solidFill>
                <a:schemeClr val="dk1"/>
              </a:solidFill>
              <a:effectLst/>
              <a:latin typeface="+mn-lt"/>
              <a:ea typeface="+mn-ea"/>
              <a:cs typeface="+mn-cs"/>
            </a:rPr>
            <a:t>百万円増加している。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年度には、奈良県市町村財政健全化支援事業を活用して高金利の地方債の繰上償還を行い、利子償還額の圧縮を行った。また、市場金利に応じた地方債借入による利子償還額の圧縮も行っている。</a:t>
          </a:r>
          <a:endParaRPr lang="ja-JP" altLang="ja-JP" sz="1400">
            <a:effectLst/>
          </a:endParaRPr>
        </a:p>
        <a:p>
          <a:r>
            <a:rPr kumimoji="1" lang="ja-JP" altLang="ja-JP" sz="1100">
              <a:solidFill>
                <a:schemeClr val="dk1"/>
              </a:solidFill>
              <a:effectLst/>
              <a:latin typeface="+mn-lt"/>
              <a:ea typeface="+mn-ea"/>
              <a:cs typeface="+mn-cs"/>
            </a:rPr>
            <a:t>今後も将来負担を少しでも軽減するよう、投資的経費の見直しにより新規発行を抑制していく。</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奈良県橿原市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一般会計に係る地方債の現在額については、順調に償還が進んでいる（前年比▲</a:t>
          </a:r>
          <a:r>
            <a:rPr kumimoji="1" lang="en-US" altLang="ja-JP" sz="1100">
              <a:solidFill>
                <a:schemeClr val="dk1"/>
              </a:solidFill>
              <a:effectLst/>
              <a:latin typeface="+mn-lt"/>
              <a:ea typeface="+mn-ea"/>
              <a:cs typeface="+mn-cs"/>
            </a:rPr>
            <a:t>1,757</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金融市場の動向にも注意し、今後も適正な資金調達に努める。</a:t>
          </a:r>
          <a:endParaRPr lang="ja-JP" altLang="ja-JP" sz="1400">
            <a:effectLst/>
          </a:endParaRPr>
        </a:p>
        <a:p>
          <a:r>
            <a:rPr kumimoji="1" lang="ja-JP" altLang="ja-JP" sz="1100">
              <a:solidFill>
                <a:schemeClr val="dk1"/>
              </a:solidFill>
              <a:effectLst/>
              <a:latin typeface="+mn-lt"/>
              <a:ea typeface="+mn-ea"/>
              <a:cs typeface="+mn-cs"/>
            </a:rPr>
            <a:t>充当可能基金については増加してきている（前年比</a:t>
          </a:r>
          <a:r>
            <a:rPr kumimoji="1" lang="en-US" altLang="ja-JP" sz="1100">
              <a:solidFill>
                <a:schemeClr val="dk1"/>
              </a:solidFill>
              <a:effectLst/>
              <a:latin typeface="+mn-lt"/>
              <a:ea typeface="+mn-ea"/>
              <a:cs typeface="+mn-cs"/>
            </a:rPr>
            <a:t>574</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これは、財政調整基金や公共施設整備基金への積立によるものである。</a:t>
          </a:r>
          <a:r>
            <a:rPr kumimoji="1" lang="ja-JP" altLang="en-US" sz="1100">
              <a:solidFill>
                <a:schemeClr val="dk1"/>
              </a:solidFill>
              <a:effectLst/>
              <a:latin typeface="+mn-lt"/>
              <a:ea typeface="+mn-ea"/>
              <a:cs typeface="+mn-cs"/>
            </a:rPr>
            <a:t>また、財政調整基金の取り崩しを行っていないことも、基金残高の増加に寄与している。</a:t>
          </a:r>
          <a:endParaRPr lang="ja-JP" altLang="ja-JP" sz="1400">
            <a:effectLst/>
          </a:endParaRPr>
        </a:p>
        <a:p>
          <a:r>
            <a:rPr kumimoji="1" lang="ja-JP" altLang="ja-JP" sz="1100">
              <a:solidFill>
                <a:schemeClr val="dk1"/>
              </a:solidFill>
              <a:effectLst/>
              <a:latin typeface="+mn-lt"/>
              <a:ea typeface="+mn-ea"/>
              <a:cs typeface="+mn-cs"/>
            </a:rPr>
            <a:t>将来負担額</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減少傾向にある</a:t>
          </a:r>
          <a:r>
            <a:rPr kumimoji="1" lang="ja-JP" altLang="en-US" sz="1100">
              <a:solidFill>
                <a:schemeClr val="dk1"/>
              </a:solidFill>
              <a:effectLst/>
              <a:latin typeface="+mn-lt"/>
              <a:ea typeface="+mn-ea"/>
              <a:cs typeface="+mn-cs"/>
            </a:rPr>
            <a:t>が、充当可能財源等は増加している。そのため</a:t>
          </a:r>
          <a:r>
            <a:rPr kumimoji="1" lang="ja-JP" altLang="ja-JP" sz="1100">
              <a:solidFill>
                <a:schemeClr val="dk1"/>
              </a:solidFill>
              <a:effectLst/>
              <a:latin typeface="+mn-lt"/>
              <a:ea typeface="+mn-ea"/>
              <a:cs typeface="+mn-cs"/>
            </a:rPr>
            <a:t>将来負担率の分子</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数値</a:t>
          </a:r>
          <a:r>
            <a:rPr kumimoji="1" lang="ja-JP" altLang="en-US" sz="1100">
              <a:solidFill>
                <a:schemeClr val="dk1"/>
              </a:solidFill>
              <a:effectLst/>
              <a:latin typeface="+mn-lt"/>
              <a:ea typeface="+mn-ea"/>
              <a:cs typeface="+mn-cs"/>
            </a:rPr>
            <a:t>としては</a:t>
          </a:r>
          <a:r>
            <a:rPr kumimoji="1" lang="ja-JP" altLang="ja-JP" sz="1100">
              <a:solidFill>
                <a:schemeClr val="dk1"/>
              </a:solidFill>
              <a:effectLst/>
              <a:latin typeface="+mn-lt"/>
              <a:ea typeface="+mn-ea"/>
              <a:cs typeface="+mn-cs"/>
            </a:rPr>
            <a:t>減少となっている。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奈良県橿原市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123,589
122,596
39.56
42,632,881
41,449,585
927,099
23,735,594
36,887,569</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8.4
40.9</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[ 61.4</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当市では、平成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年度に策定した「橿原市公共施設等総合管理計画」において、「保有総量の最適化</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縮減</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」、「長寿命化の推進」、「経済性の向上」の三つの基本方針を掲げ、本計画の目標達成に向けた取り組みを推進している。</a:t>
          </a:r>
          <a:endParaRPr lang="ja-JP" altLang="ja-JP">
            <a:effectLst/>
          </a:endParaRPr>
        </a:p>
        <a:p>
          <a:r>
            <a:rPr kumimoji="1" lang="ja-JP" altLang="ja-JP" sz="1100">
              <a:solidFill>
                <a:schemeClr val="dk1"/>
              </a:solidFill>
              <a:effectLst/>
              <a:latin typeface="+mn-lt"/>
              <a:ea typeface="+mn-ea"/>
              <a:cs typeface="+mn-cs"/>
            </a:rPr>
            <a:t>　有形固定資産減価償却率は、昨年度は類似団体平均を上回っていたが、</a:t>
          </a:r>
          <a:r>
            <a:rPr kumimoji="1" lang="en-US" altLang="ja-JP" sz="1100">
              <a:solidFill>
                <a:schemeClr val="dk1"/>
              </a:solidFill>
              <a:effectLst/>
              <a:latin typeface="+mn-lt"/>
              <a:ea typeface="+mn-ea"/>
              <a:cs typeface="+mn-cs"/>
            </a:rPr>
            <a:t>H28</a:t>
          </a:r>
          <a:r>
            <a:rPr kumimoji="1" lang="ja-JP" altLang="ja-JP" sz="1100">
              <a:solidFill>
                <a:schemeClr val="dk1"/>
              </a:solidFill>
              <a:effectLst/>
              <a:latin typeface="+mn-lt"/>
              <a:ea typeface="+mn-ea"/>
              <a:cs typeface="+mn-cs"/>
            </a:rPr>
            <a:t>年度末時点では下回っており、また、類似団体平均と比べ償却率の伸びも緩やかである。</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2" name="テキスト ボックス 51"/>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54" name="テキスト ボックス 53"/>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56" name="テキスト ボックス 55"/>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58" name="テキスト ボックス 57"/>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0" name="テキスト ボックス 59"/>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90.0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99822</xdr:rowOff>
    </xdr:from>
    <xdr:to>
      <xdr:col>3</xdr:col>
      <xdr:colOff>1170940</xdr:colOff>
      <xdr:row>34</xdr:row>
      <xdr:rowOff>13716</xdr:rowOff>
    </xdr:to>
    <xdr:cxnSp macro="">
      <xdr:nvCxnSpPr>
        <xdr:cNvPr id="62" name="直線コネクタ 61"/>
        <xdr:cNvCxnSpPr/>
      </xdr:nvCxnSpPr>
      <xdr:spPr>
        <a:xfrm flipV="1">
          <a:off x="4760595" y="5510022"/>
          <a:ext cx="1270" cy="1114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17543</xdr:rowOff>
    </xdr:from>
    <xdr:ext cx="405111" cy="259045"/>
    <xdr:sp macro="" textlink="">
      <xdr:nvSpPr>
        <xdr:cNvPr id="63" name="有形固定資産減価償却率最小値テキスト"/>
        <xdr:cNvSpPr txBox="1"/>
      </xdr:nvSpPr>
      <xdr:spPr>
        <a:xfrm>
          <a:off x="4813300" y="6627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51.3</a:t>
          </a:r>
          <a:endParaRPr kumimoji="1" lang="ja-JP" altLang="en-US" sz="1000" b="1">
            <a:latin typeface="ＭＳ Ｐゴシック"/>
          </a:endParaRPr>
        </a:p>
      </xdr:txBody>
    </xdr:sp>
    <xdr:clientData/>
  </xdr:oneCellAnchor>
  <xdr:twoCellAnchor>
    <xdr:from>
      <xdr:col>3</xdr:col>
      <xdr:colOff>1082675</xdr:colOff>
      <xdr:row>34</xdr:row>
      <xdr:rowOff>13716</xdr:rowOff>
    </xdr:from>
    <xdr:to>
      <xdr:col>3</xdr:col>
      <xdr:colOff>1260475</xdr:colOff>
      <xdr:row>34</xdr:row>
      <xdr:rowOff>13716</xdr:rowOff>
    </xdr:to>
    <xdr:cxnSp macro="">
      <xdr:nvCxnSpPr>
        <xdr:cNvPr id="64" name="直線コネクタ 63"/>
        <xdr:cNvCxnSpPr/>
      </xdr:nvCxnSpPr>
      <xdr:spPr>
        <a:xfrm>
          <a:off x="4673600" y="6624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46499</xdr:rowOff>
    </xdr:from>
    <xdr:ext cx="405111" cy="259045"/>
    <xdr:sp macro="" textlink="">
      <xdr:nvSpPr>
        <xdr:cNvPr id="65" name="有形固定資産減価償却率最大値テキスト"/>
        <xdr:cNvSpPr txBox="1"/>
      </xdr:nvSpPr>
      <xdr:spPr>
        <a:xfrm>
          <a:off x="4813300" y="5285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77.1</a:t>
          </a:r>
          <a:endParaRPr kumimoji="1" lang="ja-JP" altLang="en-US" sz="1000" b="1">
            <a:latin typeface="ＭＳ Ｐゴシック"/>
          </a:endParaRPr>
        </a:p>
      </xdr:txBody>
    </xdr:sp>
    <xdr:clientData/>
  </xdr:oneCellAnchor>
  <xdr:twoCellAnchor>
    <xdr:from>
      <xdr:col>3</xdr:col>
      <xdr:colOff>1082675</xdr:colOff>
      <xdr:row>27</xdr:row>
      <xdr:rowOff>99822</xdr:rowOff>
    </xdr:from>
    <xdr:to>
      <xdr:col>3</xdr:col>
      <xdr:colOff>1260475</xdr:colOff>
      <xdr:row>27</xdr:row>
      <xdr:rowOff>99822</xdr:rowOff>
    </xdr:to>
    <xdr:cxnSp macro="">
      <xdr:nvCxnSpPr>
        <xdr:cNvPr id="66" name="直線コネクタ 65"/>
        <xdr:cNvCxnSpPr/>
      </xdr:nvCxnSpPr>
      <xdr:spPr>
        <a:xfrm>
          <a:off x="4673600" y="5510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153433</xdr:rowOff>
    </xdr:from>
    <xdr:ext cx="405111" cy="259045"/>
    <xdr:sp macro="" textlink="">
      <xdr:nvSpPr>
        <xdr:cNvPr id="67" name="有形固定資産減価償却率平均値テキスト"/>
        <xdr:cNvSpPr txBox="1"/>
      </xdr:nvSpPr>
      <xdr:spPr>
        <a:xfrm>
          <a:off x="4813300" y="59065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63.3</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130556</xdr:rowOff>
    </xdr:from>
    <xdr:to>
      <xdr:col>3</xdr:col>
      <xdr:colOff>1222375</xdr:colOff>
      <xdr:row>31</xdr:row>
      <xdr:rowOff>60706</xdr:rowOff>
    </xdr:to>
    <xdr:sp macro="" textlink="">
      <xdr:nvSpPr>
        <xdr:cNvPr id="68" name="フローチャート : 判断 67"/>
        <xdr:cNvSpPr/>
      </xdr:nvSpPr>
      <xdr:spPr>
        <a:xfrm>
          <a:off x="4711700" y="605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32</xdr:row>
      <xdr:rowOff>94234</xdr:rowOff>
    </xdr:from>
    <xdr:to>
      <xdr:col>3</xdr:col>
      <xdr:colOff>511175</xdr:colOff>
      <xdr:row>33</xdr:row>
      <xdr:rowOff>24384</xdr:rowOff>
    </xdr:to>
    <xdr:sp macro="" textlink="">
      <xdr:nvSpPr>
        <xdr:cNvPr id="69" name="フローチャート : 判断 68"/>
        <xdr:cNvSpPr/>
      </xdr:nvSpPr>
      <xdr:spPr>
        <a:xfrm>
          <a:off x="4000500" y="636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0" name="テキスト ボックス 6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1" name="テキスト ボックス 7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2" name="テキスト ボックス 7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3" name="テキスト ボックス 7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4" name="テキスト ボックス 7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1120775</xdr:colOff>
      <xdr:row>31</xdr:row>
      <xdr:rowOff>41148</xdr:rowOff>
    </xdr:from>
    <xdr:to>
      <xdr:col>3</xdr:col>
      <xdr:colOff>1222375</xdr:colOff>
      <xdr:row>31</xdr:row>
      <xdr:rowOff>142748</xdr:rowOff>
    </xdr:to>
    <xdr:sp macro="" textlink="">
      <xdr:nvSpPr>
        <xdr:cNvPr id="75" name="円/楕円 74"/>
        <xdr:cNvSpPr/>
      </xdr:nvSpPr>
      <xdr:spPr>
        <a:xfrm>
          <a:off x="4711700" y="613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31</xdr:row>
      <xdr:rowOff>19575</xdr:rowOff>
    </xdr:from>
    <xdr:ext cx="405111" cy="259045"/>
    <xdr:sp macro="" textlink="">
      <xdr:nvSpPr>
        <xdr:cNvPr id="76" name="有形固定資産減価償却率該当値テキスト"/>
        <xdr:cNvSpPr txBox="1"/>
      </xdr:nvSpPr>
      <xdr:spPr>
        <a:xfrm>
          <a:off x="4813300" y="6115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61.4</a:t>
          </a:r>
          <a:endParaRPr kumimoji="1" lang="ja-JP" altLang="en-US" sz="1000" b="1">
            <a:solidFill>
              <a:srgbClr val="FF0000"/>
            </a:solidFill>
            <a:latin typeface="ＭＳ Ｐゴシック"/>
          </a:endParaRPr>
        </a:p>
      </xdr:txBody>
    </xdr:sp>
    <xdr:clientData/>
  </xdr:oneCellAnchor>
  <xdr:twoCellAnchor>
    <xdr:from>
      <xdr:col>3</xdr:col>
      <xdr:colOff>409575</xdr:colOff>
      <xdr:row>32</xdr:row>
      <xdr:rowOff>25146</xdr:rowOff>
    </xdr:from>
    <xdr:to>
      <xdr:col>3</xdr:col>
      <xdr:colOff>511175</xdr:colOff>
      <xdr:row>32</xdr:row>
      <xdr:rowOff>126746</xdr:rowOff>
    </xdr:to>
    <xdr:sp macro="" textlink="">
      <xdr:nvSpPr>
        <xdr:cNvPr id="77" name="円/楕円 76"/>
        <xdr:cNvSpPr/>
      </xdr:nvSpPr>
      <xdr:spPr>
        <a:xfrm>
          <a:off x="4000500" y="629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460375</xdr:colOff>
      <xdr:row>31</xdr:row>
      <xdr:rowOff>91948</xdr:rowOff>
    </xdr:from>
    <xdr:to>
      <xdr:col>3</xdr:col>
      <xdr:colOff>1171575</xdr:colOff>
      <xdr:row>32</xdr:row>
      <xdr:rowOff>75946</xdr:rowOff>
    </xdr:to>
    <xdr:cxnSp macro="">
      <xdr:nvCxnSpPr>
        <xdr:cNvPr id="78" name="直線コネクタ 77"/>
        <xdr:cNvCxnSpPr/>
      </xdr:nvCxnSpPr>
      <xdr:spPr>
        <a:xfrm flipV="1">
          <a:off x="4051300" y="6187948"/>
          <a:ext cx="711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245118</xdr:colOff>
      <xdr:row>33</xdr:row>
      <xdr:rowOff>15511</xdr:rowOff>
    </xdr:from>
    <xdr:ext cx="405111" cy="259045"/>
    <xdr:sp macro="" textlink="">
      <xdr:nvSpPr>
        <xdr:cNvPr id="79" name="n_1aveValue有形固定資産減価償却率"/>
        <xdr:cNvSpPr txBox="1"/>
      </xdr:nvSpPr>
      <xdr:spPr>
        <a:xfrm>
          <a:off x="3836043" y="6454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56.2</a:t>
          </a:r>
          <a:endParaRPr kumimoji="1" lang="ja-JP" altLang="en-US" sz="1000" b="1">
            <a:solidFill>
              <a:srgbClr val="000080"/>
            </a:solidFill>
            <a:latin typeface="ＭＳ Ｐゴシック"/>
          </a:endParaRPr>
        </a:p>
      </xdr:txBody>
    </xdr:sp>
    <xdr:clientData/>
  </xdr:oneCellAnchor>
  <xdr:oneCellAnchor>
    <xdr:from>
      <xdr:col>3</xdr:col>
      <xdr:colOff>245118</xdr:colOff>
      <xdr:row>30</xdr:row>
      <xdr:rowOff>143273</xdr:rowOff>
    </xdr:from>
    <xdr:ext cx="405111" cy="259045"/>
    <xdr:sp macro="" textlink="">
      <xdr:nvSpPr>
        <xdr:cNvPr id="80" name="n_1mainValue有形固定資産減価償却率"/>
        <xdr:cNvSpPr txBox="1"/>
      </xdr:nvSpPr>
      <xdr:spPr>
        <a:xfrm>
          <a:off x="3836043" y="6067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57.8</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1" name="正方形/長方形 8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2" name="正方形/長方形 81"/>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3" name="正方形/長方形 82"/>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4" name="正方形/長方形 8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5" name="正方形/長方形 8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6" name="正方形/長方形 8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7" name="テキスト ボックス 8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8" name="正方形/長方形 87"/>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9" name="正方形/長方形 8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0" name="正方形/長方形 8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1" name="テキスト ボックス 9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2" name="テキスト ボックス 9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3" name="テキスト ボックス 9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4" name="テキスト ボックス 9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奈良県橿原市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123,589
122,596
39.56
42,632,881
41,449,585
927,099
23,735,594
36,887,569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8.4
40.9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12/13</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42</xdr:row>
      <xdr:rowOff>92528</xdr:rowOff>
    </xdr:from>
    <xdr:to>
      <xdr:col>7</xdr:col>
      <xdr:colOff>638175</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121755</xdr:rowOff>
    </xdr:from>
    <xdr:ext cx="403059" cy="259045"/>
    <xdr:sp macro="" textlink="">
      <xdr:nvSpPr>
        <xdr:cNvPr id="45" name="テキスト ボックス 44"/>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31949</xdr:rowOff>
    </xdr:from>
    <xdr:ext cx="403059" cy="259045"/>
    <xdr:sp macro="" textlink="">
      <xdr:nvSpPr>
        <xdr:cNvPr id="55" name="テキスト ボックス 54"/>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7" name="テキスト ボックス 56"/>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8"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152944</xdr:rowOff>
    </xdr:from>
    <xdr:to>
      <xdr:col>6</xdr:col>
      <xdr:colOff>510540</xdr:colOff>
      <xdr:row>41</xdr:row>
      <xdr:rowOff>74567</xdr:rowOff>
    </xdr:to>
    <xdr:cxnSp macro="">
      <xdr:nvCxnSpPr>
        <xdr:cNvPr id="59" name="直線コネクタ 58"/>
        <xdr:cNvCxnSpPr/>
      </xdr:nvCxnSpPr>
      <xdr:spPr>
        <a:xfrm flipV="1">
          <a:off x="4634865" y="5810794"/>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78394</xdr:rowOff>
    </xdr:from>
    <xdr:ext cx="405111" cy="259045"/>
    <xdr:sp macro="" textlink="">
      <xdr:nvSpPr>
        <xdr:cNvPr id="60" name="【道路】&#10;有形固定資産減価償却率最小値テキスト"/>
        <xdr:cNvSpPr txBox="1"/>
      </xdr:nvSpPr>
      <xdr:spPr>
        <a:xfrm>
          <a:off x="4724400" y="7107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45.8</a:t>
          </a:r>
          <a:endParaRPr kumimoji="1" lang="ja-JP" altLang="en-US" sz="1000" b="1">
            <a:latin typeface="ＭＳ Ｐゴシック"/>
          </a:endParaRPr>
        </a:p>
      </xdr:txBody>
    </xdr:sp>
    <xdr:clientData/>
  </xdr:oneCellAnchor>
  <xdr:twoCellAnchor>
    <xdr:from>
      <xdr:col>6</xdr:col>
      <xdr:colOff>422275</xdr:colOff>
      <xdr:row>41</xdr:row>
      <xdr:rowOff>74567</xdr:rowOff>
    </xdr:from>
    <xdr:to>
      <xdr:col>6</xdr:col>
      <xdr:colOff>600075</xdr:colOff>
      <xdr:row>41</xdr:row>
      <xdr:rowOff>74567</xdr:rowOff>
    </xdr:to>
    <xdr:cxnSp macro="">
      <xdr:nvCxnSpPr>
        <xdr:cNvPr id="61" name="直線コネクタ 60"/>
        <xdr:cNvCxnSpPr/>
      </xdr:nvCxnSpPr>
      <xdr:spPr>
        <a:xfrm>
          <a:off x="4546600" y="710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99621</xdr:rowOff>
    </xdr:from>
    <xdr:ext cx="405111" cy="259045"/>
    <xdr:sp macro="" textlink="">
      <xdr:nvSpPr>
        <xdr:cNvPr id="62" name="【道路】&#10;有形固定資産減価償却率最大値テキスト"/>
        <xdr:cNvSpPr txBox="1"/>
      </xdr:nvSpPr>
      <xdr:spPr>
        <a:xfrm>
          <a:off x="4724400" y="5586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85.4</a:t>
          </a:r>
          <a:endParaRPr kumimoji="1" lang="ja-JP" altLang="en-US" sz="1000" b="1">
            <a:latin typeface="ＭＳ Ｐゴシック"/>
          </a:endParaRPr>
        </a:p>
      </xdr:txBody>
    </xdr:sp>
    <xdr:clientData/>
  </xdr:oneCellAnchor>
  <xdr:twoCellAnchor>
    <xdr:from>
      <xdr:col>6</xdr:col>
      <xdr:colOff>422275</xdr:colOff>
      <xdr:row>33</xdr:row>
      <xdr:rowOff>152944</xdr:rowOff>
    </xdr:from>
    <xdr:to>
      <xdr:col>6</xdr:col>
      <xdr:colOff>600075</xdr:colOff>
      <xdr:row>33</xdr:row>
      <xdr:rowOff>152944</xdr:rowOff>
    </xdr:to>
    <xdr:cxnSp macro="">
      <xdr:nvCxnSpPr>
        <xdr:cNvPr id="63" name="直線コネクタ 62"/>
        <xdr:cNvCxnSpPr/>
      </xdr:nvCxnSpPr>
      <xdr:spPr>
        <a:xfrm>
          <a:off x="4546600" y="581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38480</xdr:rowOff>
    </xdr:from>
    <xdr:ext cx="405111" cy="259045"/>
    <xdr:sp macro="" textlink="">
      <xdr:nvSpPr>
        <xdr:cNvPr id="64" name="【道路】&#10;有形固定資産減価償却率平均値テキスト"/>
        <xdr:cNvSpPr txBox="1"/>
      </xdr:nvSpPr>
      <xdr:spPr>
        <a:xfrm>
          <a:off x="4724400" y="63821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15603</xdr:rowOff>
    </xdr:from>
    <xdr:to>
      <xdr:col>6</xdr:col>
      <xdr:colOff>561975</xdr:colOff>
      <xdr:row>38</xdr:row>
      <xdr:rowOff>117203</xdr:rowOff>
    </xdr:to>
    <xdr:sp macro="" textlink="">
      <xdr:nvSpPr>
        <xdr:cNvPr id="65" name="フローチャート : 判断 64"/>
        <xdr:cNvSpPr/>
      </xdr:nvSpPr>
      <xdr:spPr>
        <a:xfrm>
          <a:off x="45847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39</xdr:row>
      <xdr:rowOff>76019</xdr:rowOff>
    </xdr:from>
    <xdr:to>
      <xdr:col>5</xdr:col>
      <xdr:colOff>409575</xdr:colOff>
      <xdr:row>40</xdr:row>
      <xdr:rowOff>6169</xdr:rowOff>
    </xdr:to>
    <xdr:sp macro="" textlink="">
      <xdr:nvSpPr>
        <xdr:cNvPr id="66" name="フローチャート : 判断 65"/>
        <xdr:cNvSpPr/>
      </xdr:nvSpPr>
      <xdr:spPr>
        <a:xfrm>
          <a:off x="3746500" y="676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40</xdr:row>
      <xdr:rowOff>100512</xdr:rowOff>
    </xdr:from>
    <xdr:to>
      <xdr:col>6</xdr:col>
      <xdr:colOff>561975</xdr:colOff>
      <xdr:row>41</xdr:row>
      <xdr:rowOff>30662</xdr:rowOff>
    </xdr:to>
    <xdr:sp macro="" textlink="">
      <xdr:nvSpPr>
        <xdr:cNvPr id="72" name="円/楕円 71"/>
        <xdr:cNvSpPr/>
      </xdr:nvSpPr>
      <xdr:spPr>
        <a:xfrm>
          <a:off x="4584700" y="695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40</xdr:row>
      <xdr:rowOff>15439</xdr:rowOff>
    </xdr:from>
    <xdr:ext cx="405111" cy="259045"/>
    <xdr:sp macro="" textlink="">
      <xdr:nvSpPr>
        <xdr:cNvPr id="73" name="【道路】&#10;有形固定資産減価償却率該当値テキスト"/>
        <xdr:cNvSpPr txBox="1"/>
      </xdr:nvSpPr>
      <xdr:spPr>
        <a:xfrm>
          <a:off x="4724400" y="6873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48.7</a:t>
          </a:r>
          <a:endParaRPr kumimoji="1" lang="ja-JP" altLang="en-US" sz="1000" b="1">
            <a:solidFill>
              <a:srgbClr val="FF0000"/>
            </a:solidFill>
            <a:latin typeface="ＭＳ Ｐゴシック"/>
          </a:endParaRPr>
        </a:p>
      </xdr:txBody>
    </xdr:sp>
    <xdr:clientData/>
  </xdr:oneCellAnchor>
  <xdr:twoCellAnchor>
    <xdr:from>
      <xdr:col>5</xdr:col>
      <xdr:colOff>307975</xdr:colOff>
      <xdr:row>40</xdr:row>
      <xdr:rowOff>142966</xdr:rowOff>
    </xdr:from>
    <xdr:to>
      <xdr:col>5</xdr:col>
      <xdr:colOff>409575</xdr:colOff>
      <xdr:row>41</xdr:row>
      <xdr:rowOff>73116</xdr:rowOff>
    </xdr:to>
    <xdr:sp macro="" textlink="">
      <xdr:nvSpPr>
        <xdr:cNvPr id="74" name="円/楕円 73"/>
        <xdr:cNvSpPr/>
      </xdr:nvSpPr>
      <xdr:spPr>
        <a:xfrm>
          <a:off x="3746500" y="700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40</xdr:row>
      <xdr:rowOff>151312</xdr:rowOff>
    </xdr:from>
    <xdr:to>
      <xdr:col>6</xdr:col>
      <xdr:colOff>511175</xdr:colOff>
      <xdr:row>41</xdr:row>
      <xdr:rowOff>22316</xdr:rowOff>
    </xdr:to>
    <xdr:cxnSp macro="">
      <xdr:nvCxnSpPr>
        <xdr:cNvPr id="75" name="直線コネクタ 74"/>
        <xdr:cNvCxnSpPr/>
      </xdr:nvCxnSpPr>
      <xdr:spPr>
        <a:xfrm flipV="1">
          <a:off x="3797300" y="7009312"/>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38</xdr:row>
      <xdr:rowOff>22696</xdr:rowOff>
    </xdr:from>
    <xdr:ext cx="405111" cy="259045"/>
    <xdr:sp macro="" textlink="">
      <xdr:nvSpPr>
        <xdr:cNvPr id="76" name="n_1aveValue【道路】&#10;有形固定資産減価償却率"/>
        <xdr:cNvSpPr txBox="1"/>
      </xdr:nvSpPr>
      <xdr:spPr>
        <a:xfrm>
          <a:off x="3582043" y="6537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a:t>
          </a:r>
          <a:endParaRPr kumimoji="1" lang="ja-JP" altLang="en-US" sz="1000" b="1">
            <a:solidFill>
              <a:srgbClr val="000080"/>
            </a:solidFill>
            <a:latin typeface="ＭＳ Ｐゴシック"/>
          </a:endParaRPr>
        </a:p>
      </xdr:txBody>
    </xdr:sp>
    <xdr:clientData/>
  </xdr:oneCellAnchor>
  <xdr:oneCellAnchor>
    <xdr:from>
      <xdr:col>5</xdr:col>
      <xdr:colOff>143518</xdr:colOff>
      <xdr:row>41</xdr:row>
      <xdr:rowOff>64243</xdr:rowOff>
    </xdr:from>
    <xdr:ext cx="405111" cy="259045"/>
    <xdr:sp macro="" textlink="">
      <xdr:nvSpPr>
        <xdr:cNvPr id="77" name="n_1mainValue【道路】&#10;有形固定資産減価償却率"/>
        <xdr:cNvSpPr txBox="1"/>
      </xdr:nvSpPr>
      <xdr:spPr>
        <a:xfrm>
          <a:off x="3582043" y="709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9/13</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5.085</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6" name="テキスト ボックス 85"/>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8" name="直線コネクタ 87"/>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9" name="テキスト ボックス 88"/>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90" name="直線コネクタ 89"/>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91" name="テキスト ボックス 90"/>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92" name="直線コネクタ 91"/>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93" name="テキスト ボックス 92"/>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4" name="直線コネクタ 93"/>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95" name="テキスト ボックス 94"/>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6" name="直線コネクタ 95"/>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86377</xdr:rowOff>
    </xdr:from>
    <xdr:ext cx="531299" cy="259045"/>
    <xdr:sp macro="" textlink="">
      <xdr:nvSpPr>
        <xdr:cNvPr id="97" name="テキスト ボックス 96"/>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9" name="テキスト ボックス 98"/>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10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157226</xdr:rowOff>
    </xdr:from>
    <xdr:to>
      <xdr:col>15</xdr:col>
      <xdr:colOff>180340</xdr:colOff>
      <xdr:row>41</xdr:row>
      <xdr:rowOff>98171</xdr:rowOff>
    </xdr:to>
    <xdr:cxnSp macro="">
      <xdr:nvCxnSpPr>
        <xdr:cNvPr id="101" name="直線コネクタ 100"/>
        <xdr:cNvCxnSpPr/>
      </xdr:nvCxnSpPr>
      <xdr:spPr>
        <a:xfrm flipV="1">
          <a:off x="10476865" y="5815076"/>
          <a:ext cx="0" cy="131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101998</xdr:rowOff>
    </xdr:from>
    <xdr:ext cx="469744" cy="259045"/>
    <xdr:sp macro="" textlink="">
      <xdr:nvSpPr>
        <xdr:cNvPr id="102" name="【道路】&#10;一人当たり延長最小値テキスト"/>
        <xdr:cNvSpPr txBox="1"/>
      </xdr:nvSpPr>
      <xdr:spPr>
        <a:xfrm>
          <a:off x="10566400" y="7131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0.877</a:t>
          </a:r>
          <a:endParaRPr kumimoji="1" lang="ja-JP" altLang="en-US" sz="1000" b="1">
            <a:latin typeface="ＭＳ Ｐゴシック"/>
          </a:endParaRPr>
        </a:p>
      </xdr:txBody>
    </xdr:sp>
    <xdr:clientData/>
  </xdr:oneCellAnchor>
  <xdr:twoCellAnchor>
    <xdr:from>
      <xdr:col>15</xdr:col>
      <xdr:colOff>92075</xdr:colOff>
      <xdr:row>41</xdr:row>
      <xdr:rowOff>98171</xdr:rowOff>
    </xdr:from>
    <xdr:to>
      <xdr:col>15</xdr:col>
      <xdr:colOff>269875</xdr:colOff>
      <xdr:row>41</xdr:row>
      <xdr:rowOff>98171</xdr:rowOff>
    </xdr:to>
    <xdr:cxnSp macro="">
      <xdr:nvCxnSpPr>
        <xdr:cNvPr id="103" name="直線コネクタ 102"/>
        <xdr:cNvCxnSpPr/>
      </xdr:nvCxnSpPr>
      <xdr:spPr>
        <a:xfrm>
          <a:off x="10388600" y="712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103903</xdr:rowOff>
    </xdr:from>
    <xdr:ext cx="534377" cy="259045"/>
    <xdr:sp macro="" textlink="">
      <xdr:nvSpPr>
        <xdr:cNvPr id="104" name="【道路】&#10;一人当たり延長最大値テキスト"/>
        <xdr:cNvSpPr txBox="1"/>
      </xdr:nvSpPr>
      <xdr:spPr>
        <a:xfrm>
          <a:off x="10566400" y="559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11.212</a:t>
          </a:r>
          <a:endParaRPr kumimoji="1" lang="ja-JP" altLang="en-US" sz="1000" b="1">
            <a:latin typeface="ＭＳ Ｐゴシック"/>
          </a:endParaRPr>
        </a:p>
      </xdr:txBody>
    </xdr:sp>
    <xdr:clientData/>
  </xdr:oneCellAnchor>
  <xdr:twoCellAnchor>
    <xdr:from>
      <xdr:col>15</xdr:col>
      <xdr:colOff>92075</xdr:colOff>
      <xdr:row>33</xdr:row>
      <xdr:rowOff>157226</xdr:rowOff>
    </xdr:from>
    <xdr:to>
      <xdr:col>15</xdr:col>
      <xdr:colOff>269875</xdr:colOff>
      <xdr:row>33</xdr:row>
      <xdr:rowOff>157226</xdr:rowOff>
    </xdr:to>
    <xdr:cxnSp macro="">
      <xdr:nvCxnSpPr>
        <xdr:cNvPr id="105" name="直線コネクタ 104"/>
        <xdr:cNvCxnSpPr/>
      </xdr:nvCxnSpPr>
      <xdr:spPr>
        <a:xfrm>
          <a:off x="10388600" y="581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99077</xdr:rowOff>
    </xdr:from>
    <xdr:ext cx="469744" cy="259045"/>
    <xdr:sp macro="" textlink="">
      <xdr:nvSpPr>
        <xdr:cNvPr id="106" name="【道路】&#10;一人当たり延長平均値テキスト"/>
        <xdr:cNvSpPr txBox="1"/>
      </xdr:nvSpPr>
      <xdr:spPr>
        <a:xfrm>
          <a:off x="10566400" y="6442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4.700</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76200</xdr:rowOff>
    </xdr:from>
    <xdr:to>
      <xdr:col>15</xdr:col>
      <xdr:colOff>231775</xdr:colOff>
      <xdr:row>39</xdr:row>
      <xdr:rowOff>6350</xdr:rowOff>
    </xdr:to>
    <xdr:sp macro="" textlink="">
      <xdr:nvSpPr>
        <xdr:cNvPr id="107" name="フローチャート : 判断 106"/>
        <xdr:cNvSpPr/>
      </xdr:nvSpPr>
      <xdr:spPr>
        <a:xfrm>
          <a:off x="104267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37</xdr:row>
      <xdr:rowOff>65659</xdr:rowOff>
    </xdr:from>
    <xdr:to>
      <xdr:col>14</xdr:col>
      <xdr:colOff>79375</xdr:colOff>
      <xdr:row>37</xdr:row>
      <xdr:rowOff>167260</xdr:rowOff>
    </xdr:to>
    <xdr:sp macro="" textlink="">
      <xdr:nvSpPr>
        <xdr:cNvPr id="108" name="フローチャート : 判断 107"/>
        <xdr:cNvSpPr/>
      </xdr:nvSpPr>
      <xdr:spPr>
        <a:xfrm>
          <a:off x="9588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39</xdr:row>
      <xdr:rowOff>5715</xdr:rowOff>
    </xdr:from>
    <xdr:to>
      <xdr:col>15</xdr:col>
      <xdr:colOff>231775</xdr:colOff>
      <xdr:row>39</xdr:row>
      <xdr:rowOff>107315</xdr:rowOff>
    </xdr:to>
    <xdr:sp macro="" textlink="">
      <xdr:nvSpPr>
        <xdr:cNvPr id="114" name="円/楕円 113"/>
        <xdr:cNvSpPr/>
      </xdr:nvSpPr>
      <xdr:spPr>
        <a:xfrm>
          <a:off x="10426700" y="669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38</xdr:row>
      <xdr:rowOff>155592</xdr:rowOff>
    </xdr:from>
    <xdr:ext cx="469744" cy="259045"/>
    <xdr:sp macro="" textlink="">
      <xdr:nvSpPr>
        <xdr:cNvPr id="115" name="【道路】&#10;一人当たり延長該当値テキスト"/>
        <xdr:cNvSpPr txBox="1"/>
      </xdr:nvSpPr>
      <xdr:spPr>
        <a:xfrm>
          <a:off x="10566400" y="6670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3.905</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9017</xdr:rowOff>
    </xdr:from>
    <xdr:to>
      <xdr:col>14</xdr:col>
      <xdr:colOff>79375</xdr:colOff>
      <xdr:row>39</xdr:row>
      <xdr:rowOff>110617</xdr:rowOff>
    </xdr:to>
    <xdr:sp macro="" textlink="">
      <xdr:nvSpPr>
        <xdr:cNvPr id="116" name="円/楕円 115"/>
        <xdr:cNvSpPr/>
      </xdr:nvSpPr>
      <xdr:spPr>
        <a:xfrm>
          <a:off x="9588500" y="669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39</xdr:row>
      <xdr:rowOff>56515</xdr:rowOff>
    </xdr:from>
    <xdr:to>
      <xdr:col>15</xdr:col>
      <xdr:colOff>180975</xdr:colOff>
      <xdr:row>39</xdr:row>
      <xdr:rowOff>59817</xdr:rowOff>
    </xdr:to>
    <xdr:cxnSp macro="">
      <xdr:nvCxnSpPr>
        <xdr:cNvPr id="117" name="直線コネクタ 116"/>
        <xdr:cNvCxnSpPr/>
      </xdr:nvCxnSpPr>
      <xdr:spPr>
        <a:xfrm flipV="1">
          <a:off x="9639300" y="6743065"/>
          <a:ext cx="838200" cy="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36</xdr:row>
      <xdr:rowOff>12336</xdr:rowOff>
    </xdr:from>
    <xdr:ext cx="469744" cy="259045"/>
    <xdr:sp macro="" textlink="">
      <xdr:nvSpPr>
        <xdr:cNvPr id="118" name="n_1aveValue【道路】&#10;一人当たり延長"/>
        <xdr:cNvSpPr txBox="1"/>
      </xdr:nvSpPr>
      <xdr:spPr>
        <a:xfrm>
          <a:off x="9391727" y="6184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6.133</a:t>
          </a:r>
          <a:endParaRPr kumimoji="1" lang="ja-JP" altLang="en-US" sz="1000" b="1">
            <a:solidFill>
              <a:srgbClr val="000080"/>
            </a:solidFill>
            <a:latin typeface="ＭＳ Ｐゴシック"/>
          </a:endParaRPr>
        </a:p>
      </xdr:txBody>
    </xdr:sp>
    <xdr:clientData/>
  </xdr:oneCellAnchor>
  <xdr:oneCellAnchor>
    <xdr:from>
      <xdr:col>13</xdr:col>
      <xdr:colOff>466802</xdr:colOff>
      <xdr:row>39</xdr:row>
      <xdr:rowOff>101744</xdr:rowOff>
    </xdr:from>
    <xdr:ext cx="469744" cy="259045"/>
    <xdr:sp macro="" textlink="">
      <xdr:nvSpPr>
        <xdr:cNvPr id="119" name="n_1mainValue【道路】&#10;一人当たり延長"/>
        <xdr:cNvSpPr txBox="1"/>
      </xdr:nvSpPr>
      <xdr:spPr>
        <a:xfrm>
          <a:off x="9391727" y="6788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3.879</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20" name="正方形/長方形 11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21" name="正方形/長方形 12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22" name="正方形/長方形 12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8/12</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3" name="正方形/長方形 12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4" name="正方形/長方形 12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5" name="正方形/長方形 12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6" name="正方形/長方形 12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62.5</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7" name="正方形/長方形 12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8" name="テキスト ボックス 12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9" name="直線コネクタ 12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30" name="テキスト ボックス 129"/>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31" name="直線コネクタ 13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32" name="テキスト ボックス 131"/>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33" name="直線コネクタ 13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34" name="テキスト ボックス 13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35" name="直線コネクタ 13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36" name="テキスト ボックス 13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37" name="直線コネクタ 13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38" name="テキスト ボックス 13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39" name="直線コネクタ 13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40" name="テキスト ボックス 13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41" name="直線コネクタ 14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142" name="テキスト ボックス 141"/>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43" name="直線コネクタ 14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44" name="テキスト ボックス 14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4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24493</xdr:rowOff>
    </xdr:from>
    <xdr:to>
      <xdr:col>6</xdr:col>
      <xdr:colOff>510540</xdr:colOff>
      <xdr:row>64</xdr:row>
      <xdr:rowOff>62049</xdr:rowOff>
    </xdr:to>
    <xdr:cxnSp macro="">
      <xdr:nvCxnSpPr>
        <xdr:cNvPr id="146" name="直線コネクタ 145"/>
        <xdr:cNvCxnSpPr/>
      </xdr:nvCxnSpPr>
      <xdr:spPr>
        <a:xfrm flipV="1">
          <a:off x="4634865" y="9454243"/>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65876</xdr:rowOff>
    </xdr:from>
    <xdr:ext cx="405111" cy="259045"/>
    <xdr:sp macro="" textlink="">
      <xdr:nvSpPr>
        <xdr:cNvPr id="147" name="【橋りょう・トンネル】&#10;有形固定資産減価償却率最小値テキスト"/>
        <xdr:cNvSpPr txBox="1"/>
      </xdr:nvSpPr>
      <xdr:spPr>
        <a:xfrm>
          <a:off x="4724400" y="11038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42.1</a:t>
          </a:r>
          <a:endParaRPr kumimoji="1" lang="ja-JP" altLang="en-US" sz="1000" b="1">
            <a:latin typeface="ＭＳ Ｐゴシック"/>
          </a:endParaRPr>
        </a:p>
      </xdr:txBody>
    </xdr:sp>
    <xdr:clientData/>
  </xdr:oneCellAnchor>
  <xdr:twoCellAnchor>
    <xdr:from>
      <xdr:col>6</xdr:col>
      <xdr:colOff>422275</xdr:colOff>
      <xdr:row>64</xdr:row>
      <xdr:rowOff>62049</xdr:rowOff>
    </xdr:from>
    <xdr:to>
      <xdr:col>6</xdr:col>
      <xdr:colOff>600075</xdr:colOff>
      <xdr:row>64</xdr:row>
      <xdr:rowOff>62049</xdr:rowOff>
    </xdr:to>
    <xdr:cxnSp macro="">
      <xdr:nvCxnSpPr>
        <xdr:cNvPr id="148" name="直線コネクタ 147"/>
        <xdr:cNvCxnSpPr/>
      </xdr:nvCxnSpPr>
      <xdr:spPr>
        <a:xfrm>
          <a:off x="4546600" y="1103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53</xdr:row>
      <xdr:rowOff>142620</xdr:rowOff>
    </xdr:from>
    <xdr:ext cx="405111" cy="259045"/>
    <xdr:sp macro="" textlink="">
      <xdr:nvSpPr>
        <xdr:cNvPr id="149" name="【橋りょう・トンネル】&#10;有形固定資産減価償却率最大値テキスト"/>
        <xdr:cNvSpPr txBox="1"/>
      </xdr:nvSpPr>
      <xdr:spPr>
        <a:xfrm>
          <a:off x="4724400" y="9229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90.5</a:t>
          </a:r>
          <a:endParaRPr kumimoji="1" lang="ja-JP" altLang="en-US" sz="1000" b="1">
            <a:latin typeface="ＭＳ Ｐゴシック"/>
          </a:endParaRPr>
        </a:p>
      </xdr:txBody>
    </xdr:sp>
    <xdr:clientData/>
  </xdr:oneCellAnchor>
  <xdr:twoCellAnchor>
    <xdr:from>
      <xdr:col>6</xdr:col>
      <xdr:colOff>422275</xdr:colOff>
      <xdr:row>55</xdr:row>
      <xdr:rowOff>24493</xdr:rowOff>
    </xdr:from>
    <xdr:to>
      <xdr:col>6</xdr:col>
      <xdr:colOff>600075</xdr:colOff>
      <xdr:row>55</xdr:row>
      <xdr:rowOff>24493</xdr:rowOff>
    </xdr:to>
    <xdr:cxnSp macro="">
      <xdr:nvCxnSpPr>
        <xdr:cNvPr id="150" name="直線コネクタ 149"/>
        <xdr:cNvCxnSpPr/>
      </xdr:nvCxnSpPr>
      <xdr:spPr>
        <a:xfrm>
          <a:off x="4546600" y="945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57</xdr:row>
      <xdr:rowOff>141894</xdr:rowOff>
    </xdr:from>
    <xdr:ext cx="405111" cy="259045"/>
    <xdr:sp macro="" textlink="">
      <xdr:nvSpPr>
        <xdr:cNvPr id="151" name="【橋りょう・トンネル】&#10;有形固定資産減価償却率平均値テキスト"/>
        <xdr:cNvSpPr txBox="1"/>
      </xdr:nvSpPr>
      <xdr:spPr>
        <a:xfrm>
          <a:off x="4724400" y="99145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70.3</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119017</xdr:rowOff>
    </xdr:from>
    <xdr:to>
      <xdr:col>6</xdr:col>
      <xdr:colOff>561975</xdr:colOff>
      <xdr:row>59</xdr:row>
      <xdr:rowOff>49167</xdr:rowOff>
    </xdr:to>
    <xdr:sp macro="" textlink="">
      <xdr:nvSpPr>
        <xdr:cNvPr id="152" name="フローチャート : 判断 151"/>
        <xdr:cNvSpPr/>
      </xdr:nvSpPr>
      <xdr:spPr>
        <a:xfrm>
          <a:off x="4584700" y="1006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109220</xdr:rowOff>
    </xdr:from>
    <xdr:to>
      <xdr:col>5</xdr:col>
      <xdr:colOff>409575</xdr:colOff>
      <xdr:row>61</xdr:row>
      <xdr:rowOff>39370</xdr:rowOff>
    </xdr:to>
    <xdr:sp macro="" textlink="">
      <xdr:nvSpPr>
        <xdr:cNvPr id="153" name="フローチャート : 判断 152"/>
        <xdr:cNvSpPr/>
      </xdr:nvSpPr>
      <xdr:spPr>
        <a:xfrm>
          <a:off x="3746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54" name="テキスト ボックス 15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55" name="テキスト ボックス 15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6" name="テキスト ボックス 15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7" name="テキスト ボックス 15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8" name="テキスト ボックス 15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60</xdr:row>
      <xdr:rowOff>164737</xdr:rowOff>
    </xdr:from>
    <xdr:to>
      <xdr:col>6</xdr:col>
      <xdr:colOff>561975</xdr:colOff>
      <xdr:row>61</xdr:row>
      <xdr:rowOff>94887</xdr:rowOff>
    </xdr:to>
    <xdr:sp macro="" textlink="">
      <xdr:nvSpPr>
        <xdr:cNvPr id="159" name="円/楕円 158"/>
        <xdr:cNvSpPr/>
      </xdr:nvSpPr>
      <xdr:spPr>
        <a:xfrm>
          <a:off x="4584700" y="1045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60</xdr:row>
      <xdr:rowOff>143164</xdr:rowOff>
    </xdr:from>
    <xdr:ext cx="405111" cy="259045"/>
    <xdr:sp macro="" textlink="">
      <xdr:nvSpPr>
        <xdr:cNvPr id="160" name="【橋りょう・トンネル】&#10;有形固定資産減価償却率該当値テキスト"/>
        <xdr:cNvSpPr txBox="1"/>
      </xdr:nvSpPr>
      <xdr:spPr>
        <a:xfrm>
          <a:off x="4724400" y="1043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58.4</a:t>
          </a:r>
          <a:endParaRPr kumimoji="1" lang="ja-JP" altLang="en-US" sz="1000" b="1">
            <a:solidFill>
              <a:srgbClr val="FF0000"/>
            </a:solidFill>
            <a:latin typeface="ＭＳ Ｐゴシック"/>
          </a:endParaRPr>
        </a:p>
      </xdr:txBody>
    </xdr:sp>
    <xdr:clientData/>
  </xdr:oneCellAnchor>
  <xdr:twoCellAnchor>
    <xdr:from>
      <xdr:col>5</xdr:col>
      <xdr:colOff>307975</xdr:colOff>
      <xdr:row>61</xdr:row>
      <xdr:rowOff>68399</xdr:rowOff>
    </xdr:from>
    <xdr:to>
      <xdr:col>5</xdr:col>
      <xdr:colOff>409575</xdr:colOff>
      <xdr:row>61</xdr:row>
      <xdr:rowOff>169999</xdr:rowOff>
    </xdr:to>
    <xdr:sp macro="" textlink="">
      <xdr:nvSpPr>
        <xdr:cNvPr id="161" name="円/楕円 160"/>
        <xdr:cNvSpPr/>
      </xdr:nvSpPr>
      <xdr:spPr>
        <a:xfrm>
          <a:off x="3746500" y="1052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61</xdr:row>
      <xdr:rowOff>44087</xdr:rowOff>
    </xdr:from>
    <xdr:to>
      <xdr:col>6</xdr:col>
      <xdr:colOff>511175</xdr:colOff>
      <xdr:row>61</xdr:row>
      <xdr:rowOff>119199</xdr:rowOff>
    </xdr:to>
    <xdr:cxnSp macro="">
      <xdr:nvCxnSpPr>
        <xdr:cNvPr id="162" name="直線コネクタ 161"/>
        <xdr:cNvCxnSpPr/>
      </xdr:nvCxnSpPr>
      <xdr:spPr>
        <a:xfrm flipV="1">
          <a:off x="3797300" y="10502537"/>
          <a:ext cx="8382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59</xdr:row>
      <xdr:rowOff>55897</xdr:rowOff>
    </xdr:from>
    <xdr:ext cx="405111" cy="259045"/>
    <xdr:sp macro="" textlink="">
      <xdr:nvSpPr>
        <xdr:cNvPr id="163" name="n_1aveValue【橋りょう・トンネル】&#10;有形固定資産減価償却率"/>
        <xdr:cNvSpPr txBox="1"/>
      </xdr:nvSpPr>
      <xdr:spPr>
        <a:xfrm>
          <a:off x="3582043"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oneCellAnchor>
    <xdr:from>
      <xdr:col>5</xdr:col>
      <xdr:colOff>143518</xdr:colOff>
      <xdr:row>61</xdr:row>
      <xdr:rowOff>161126</xdr:rowOff>
    </xdr:from>
    <xdr:ext cx="405111" cy="259045"/>
    <xdr:sp macro="" textlink="">
      <xdr:nvSpPr>
        <xdr:cNvPr id="164" name="n_1mainValue【橋りょう・トンネル】&#10;有形固定資産減価償却率"/>
        <xdr:cNvSpPr txBox="1"/>
      </xdr:nvSpPr>
      <xdr:spPr>
        <a:xfrm>
          <a:off x="3582043" y="1061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56.1</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65" name="正方形/長方形 16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66" name="正方形/長方形 16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7" name="正方形/長方形 16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8/12</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8" name="正方形/長方形 16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9" name="正方形/長方形 16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70" name="正方形/長方形 16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71" name="正方形/長方形 17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84,061</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72" name="正方形/長方形 17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73" name="テキスト ボックス 17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74" name="直線コネクタ 17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75" name="直線コネクタ 17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76" name="テキスト ボックス 17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77" name="直線コネクタ 17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78" name="テキスト ボックス 177"/>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79" name="直線コネクタ 17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80" name="テキスト ボックス 179"/>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81" name="直線コネクタ 18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82" name="テキスト ボックス 181"/>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83" name="直線コネクタ 18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84" name="テキスト ボックス 183"/>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85" name="直線コネクタ 18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86" name="テキスト ボックス 185"/>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115900</xdr:rowOff>
    </xdr:from>
    <xdr:to>
      <xdr:col>15</xdr:col>
      <xdr:colOff>180340</xdr:colOff>
      <xdr:row>64</xdr:row>
      <xdr:rowOff>63558</xdr:rowOff>
    </xdr:to>
    <xdr:cxnSp macro="">
      <xdr:nvCxnSpPr>
        <xdr:cNvPr id="188" name="直線コネクタ 187"/>
        <xdr:cNvCxnSpPr/>
      </xdr:nvCxnSpPr>
      <xdr:spPr>
        <a:xfrm flipV="1">
          <a:off x="10476865" y="9545650"/>
          <a:ext cx="0" cy="1490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67385</xdr:rowOff>
    </xdr:from>
    <xdr:ext cx="469744" cy="259045"/>
    <xdr:sp macro="" textlink="">
      <xdr:nvSpPr>
        <xdr:cNvPr id="189" name="【橋りょう・トンネル】&#10;一人当たり有形固定資産（償却資産）額最小値テキスト"/>
        <xdr:cNvSpPr txBox="1"/>
      </xdr:nvSpPr>
      <xdr:spPr>
        <a:xfrm>
          <a:off x="10566400" y="11040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3,318</a:t>
          </a:r>
          <a:endParaRPr kumimoji="1" lang="ja-JP" altLang="en-US" sz="1000" b="1">
            <a:latin typeface="ＭＳ Ｐゴシック"/>
          </a:endParaRPr>
        </a:p>
      </xdr:txBody>
    </xdr:sp>
    <xdr:clientData/>
  </xdr:oneCellAnchor>
  <xdr:twoCellAnchor>
    <xdr:from>
      <xdr:col>15</xdr:col>
      <xdr:colOff>92075</xdr:colOff>
      <xdr:row>64</xdr:row>
      <xdr:rowOff>63558</xdr:rowOff>
    </xdr:from>
    <xdr:to>
      <xdr:col>15</xdr:col>
      <xdr:colOff>269875</xdr:colOff>
      <xdr:row>64</xdr:row>
      <xdr:rowOff>63558</xdr:rowOff>
    </xdr:to>
    <xdr:cxnSp macro="">
      <xdr:nvCxnSpPr>
        <xdr:cNvPr id="190" name="直線コネクタ 189"/>
        <xdr:cNvCxnSpPr/>
      </xdr:nvCxnSpPr>
      <xdr:spPr>
        <a:xfrm>
          <a:off x="10388600" y="11036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62577</xdr:rowOff>
    </xdr:from>
    <xdr:ext cx="599010" cy="259045"/>
    <xdr:sp macro="" textlink="">
      <xdr:nvSpPr>
        <xdr:cNvPr id="191" name="【橋りょう・トンネル】&#10;一人当たり有形固定資産（償却資産）額最大値テキスト"/>
        <xdr:cNvSpPr txBox="1"/>
      </xdr:nvSpPr>
      <xdr:spPr>
        <a:xfrm>
          <a:off x="10566400" y="9320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394,580</a:t>
          </a:r>
          <a:endParaRPr kumimoji="1" lang="ja-JP" altLang="en-US" sz="1000" b="1">
            <a:latin typeface="ＭＳ Ｐゴシック"/>
          </a:endParaRPr>
        </a:p>
      </xdr:txBody>
    </xdr:sp>
    <xdr:clientData/>
  </xdr:oneCellAnchor>
  <xdr:twoCellAnchor>
    <xdr:from>
      <xdr:col>15</xdr:col>
      <xdr:colOff>92075</xdr:colOff>
      <xdr:row>55</xdr:row>
      <xdr:rowOff>115900</xdr:rowOff>
    </xdr:from>
    <xdr:to>
      <xdr:col>15</xdr:col>
      <xdr:colOff>269875</xdr:colOff>
      <xdr:row>55</xdr:row>
      <xdr:rowOff>115900</xdr:rowOff>
    </xdr:to>
    <xdr:cxnSp macro="">
      <xdr:nvCxnSpPr>
        <xdr:cNvPr id="192" name="直線コネクタ 191"/>
        <xdr:cNvCxnSpPr/>
      </xdr:nvCxnSpPr>
      <xdr:spPr>
        <a:xfrm>
          <a:off x="10388600" y="954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61506</xdr:rowOff>
    </xdr:from>
    <xdr:ext cx="599010" cy="259045"/>
    <xdr:sp macro="" textlink="">
      <xdr:nvSpPr>
        <xdr:cNvPr id="193" name="【橋りょう・トンネル】&#10;一人当たり有形固定資産（償却資産）額平均値テキスト"/>
        <xdr:cNvSpPr txBox="1"/>
      </xdr:nvSpPr>
      <xdr:spPr>
        <a:xfrm>
          <a:off x="10566400" y="10348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131,528</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38629</xdr:rowOff>
    </xdr:from>
    <xdr:to>
      <xdr:col>15</xdr:col>
      <xdr:colOff>231775</xdr:colOff>
      <xdr:row>61</xdr:row>
      <xdr:rowOff>140229</xdr:rowOff>
    </xdr:to>
    <xdr:sp macro="" textlink="">
      <xdr:nvSpPr>
        <xdr:cNvPr id="194" name="フローチャート : 判断 193"/>
        <xdr:cNvSpPr/>
      </xdr:nvSpPr>
      <xdr:spPr>
        <a:xfrm>
          <a:off x="10426700" y="104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62</xdr:row>
      <xdr:rowOff>43467</xdr:rowOff>
    </xdr:from>
    <xdr:to>
      <xdr:col>14</xdr:col>
      <xdr:colOff>79375</xdr:colOff>
      <xdr:row>62</xdr:row>
      <xdr:rowOff>145067</xdr:rowOff>
    </xdr:to>
    <xdr:sp macro="" textlink="">
      <xdr:nvSpPr>
        <xdr:cNvPr id="195" name="フローチャート : 判断 194"/>
        <xdr:cNvSpPr/>
      </xdr:nvSpPr>
      <xdr:spPr>
        <a:xfrm>
          <a:off x="9588500" y="1067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96" name="テキスト ボックス 19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7" name="テキスト ボックス 19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8" name="テキスト ボックス 19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9" name="テキスト ボックス 19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200" name="テキスト ボックス 19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62</xdr:row>
      <xdr:rowOff>82634</xdr:rowOff>
    </xdr:from>
    <xdr:to>
      <xdr:col>15</xdr:col>
      <xdr:colOff>231775</xdr:colOff>
      <xdr:row>63</xdr:row>
      <xdr:rowOff>12784</xdr:rowOff>
    </xdr:to>
    <xdr:sp macro="" textlink="">
      <xdr:nvSpPr>
        <xdr:cNvPr id="201" name="円/楕円 200"/>
        <xdr:cNvSpPr/>
      </xdr:nvSpPr>
      <xdr:spPr>
        <a:xfrm>
          <a:off x="10426700" y="1071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62</xdr:row>
      <xdr:rowOff>61061</xdr:rowOff>
    </xdr:from>
    <xdr:ext cx="534377" cy="259045"/>
    <xdr:sp macro="" textlink="">
      <xdr:nvSpPr>
        <xdr:cNvPr id="202" name="【橋りょう・トンネル】&#10;一人当たり有形固定資産（償却資産）額該当値テキスト"/>
        <xdr:cNvSpPr txBox="1"/>
      </xdr:nvSpPr>
      <xdr:spPr>
        <a:xfrm>
          <a:off x="10566400" y="10690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74,978</a:t>
          </a:r>
          <a:endParaRPr kumimoji="1" lang="ja-JP" altLang="en-US" sz="1000" b="1">
            <a:solidFill>
              <a:srgbClr val="FF0000"/>
            </a:solidFill>
            <a:latin typeface="ＭＳ Ｐゴシック"/>
          </a:endParaRPr>
        </a:p>
      </xdr:txBody>
    </xdr:sp>
    <xdr:clientData/>
  </xdr:oneCellAnchor>
  <xdr:twoCellAnchor>
    <xdr:from>
      <xdr:col>13</xdr:col>
      <xdr:colOff>663575</xdr:colOff>
      <xdr:row>62</xdr:row>
      <xdr:rowOff>85876</xdr:rowOff>
    </xdr:from>
    <xdr:to>
      <xdr:col>14</xdr:col>
      <xdr:colOff>79375</xdr:colOff>
      <xdr:row>63</xdr:row>
      <xdr:rowOff>16026</xdr:rowOff>
    </xdr:to>
    <xdr:sp macro="" textlink="">
      <xdr:nvSpPr>
        <xdr:cNvPr id="203" name="円/楕円 202"/>
        <xdr:cNvSpPr/>
      </xdr:nvSpPr>
      <xdr:spPr>
        <a:xfrm>
          <a:off x="9588500" y="1071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62</xdr:row>
      <xdr:rowOff>133434</xdr:rowOff>
    </xdr:from>
    <xdr:to>
      <xdr:col>15</xdr:col>
      <xdr:colOff>180975</xdr:colOff>
      <xdr:row>62</xdr:row>
      <xdr:rowOff>136676</xdr:rowOff>
    </xdr:to>
    <xdr:cxnSp macro="">
      <xdr:nvCxnSpPr>
        <xdr:cNvPr id="204" name="直線コネクタ 203"/>
        <xdr:cNvCxnSpPr/>
      </xdr:nvCxnSpPr>
      <xdr:spPr>
        <a:xfrm flipV="1">
          <a:off x="9639300" y="10763334"/>
          <a:ext cx="838200" cy="3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434486</xdr:colOff>
      <xdr:row>60</xdr:row>
      <xdr:rowOff>161594</xdr:rowOff>
    </xdr:from>
    <xdr:ext cx="534377" cy="259045"/>
    <xdr:sp macro="" textlink="">
      <xdr:nvSpPr>
        <xdr:cNvPr id="205" name="n_1aveValue【橋りょう・トンネル】&#10;一人当たり有形固定資産（償却資産）額"/>
        <xdr:cNvSpPr txBox="1"/>
      </xdr:nvSpPr>
      <xdr:spPr>
        <a:xfrm>
          <a:off x="9359411" y="1044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85,258</a:t>
          </a:r>
          <a:endParaRPr kumimoji="1" lang="ja-JP" altLang="en-US" sz="1000" b="1">
            <a:solidFill>
              <a:srgbClr val="000080"/>
            </a:solidFill>
            <a:latin typeface="ＭＳ Ｐゴシック"/>
          </a:endParaRPr>
        </a:p>
      </xdr:txBody>
    </xdr:sp>
    <xdr:clientData/>
  </xdr:oneCellAnchor>
  <xdr:oneCellAnchor>
    <xdr:from>
      <xdr:col>13</xdr:col>
      <xdr:colOff>434486</xdr:colOff>
      <xdr:row>63</xdr:row>
      <xdr:rowOff>7153</xdr:rowOff>
    </xdr:from>
    <xdr:ext cx="534377" cy="259045"/>
    <xdr:sp macro="" textlink="">
      <xdr:nvSpPr>
        <xdr:cNvPr id="206" name="n_1mainValue【橋りょう・トンネル】&#10;一人当たり有形固定資産（償却資産）額"/>
        <xdr:cNvSpPr txBox="1"/>
      </xdr:nvSpPr>
      <xdr:spPr>
        <a:xfrm>
          <a:off x="9359411" y="10808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74,127</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7" name="正方形/長方形 20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8" name="正方形/長方形 20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9" name="正方形/長方形 20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10" name="正方形/長方形 20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11" name="正方形/長方形 21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12" name="正方形/長方形 21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13" name="正方形/長方形 21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14" name="正方形/長方形 21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15" name="テキスト ボックス 21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16" name="直線コネクタ 21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17" name="テキスト ボックス 216"/>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168729</xdr:rowOff>
    </xdr:from>
    <xdr:to>
      <xdr:col>7</xdr:col>
      <xdr:colOff>638175</xdr:colOff>
      <xdr:row>86</xdr:row>
      <xdr:rowOff>168729</xdr:rowOff>
    </xdr:to>
    <xdr:cxnSp macro="">
      <xdr:nvCxnSpPr>
        <xdr:cNvPr id="218" name="直線コネクタ 217"/>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86</xdr:row>
      <xdr:rowOff>26506</xdr:rowOff>
    </xdr:from>
    <xdr:ext cx="403059" cy="259045"/>
    <xdr:sp macro="" textlink="">
      <xdr:nvSpPr>
        <xdr:cNvPr id="219" name="テキスト ボックス 218"/>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85</xdr:row>
      <xdr:rowOff>13607</xdr:rowOff>
    </xdr:from>
    <xdr:to>
      <xdr:col>7</xdr:col>
      <xdr:colOff>638175</xdr:colOff>
      <xdr:row>85</xdr:row>
      <xdr:rowOff>13607</xdr:rowOff>
    </xdr:to>
    <xdr:cxnSp macro="">
      <xdr:nvCxnSpPr>
        <xdr:cNvPr id="220" name="直線コネクタ 219"/>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42834</xdr:rowOff>
    </xdr:from>
    <xdr:ext cx="403059" cy="259045"/>
    <xdr:sp macro="" textlink="">
      <xdr:nvSpPr>
        <xdr:cNvPr id="221" name="テキスト ボックス 220"/>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29936</xdr:rowOff>
    </xdr:from>
    <xdr:to>
      <xdr:col>7</xdr:col>
      <xdr:colOff>638175</xdr:colOff>
      <xdr:row>83</xdr:row>
      <xdr:rowOff>29936</xdr:rowOff>
    </xdr:to>
    <xdr:cxnSp macro="">
      <xdr:nvCxnSpPr>
        <xdr:cNvPr id="222" name="直線コネクタ 221"/>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59163</xdr:rowOff>
    </xdr:from>
    <xdr:ext cx="403059" cy="259045"/>
    <xdr:sp macro="" textlink="">
      <xdr:nvSpPr>
        <xdr:cNvPr id="223" name="テキスト ボックス 222"/>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46264</xdr:rowOff>
    </xdr:from>
    <xdr:to>
      <xdr:col>7</xdr:col>
      <xdr:colOff>638175</xdr:colOff>
      <xdr:row>81</xdr:row>
      <xdr:rowOff>46264</xdr:rowOff>
    </xdr:to>
    <xdr:cxnSp macro="">
      <xdr:nvCxnSpPr>
        <xdr:cNvPr id="224" name="直線コネクタ 223"/>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75491</xdr:rowOff>
    </xdr:from>
    <xdr:ext cx="403059" cy="259045"/>
    <xdr:sp macro="" textlink="">
      <xdr:nvSpPr>
        <xdr:cNvPr id="225" name="テキスト ボックス 224"/>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79</xdr:row>
      <xdr:rowOff>62593</xdr:rowOff>
    </xdr:from>
    <xdr:to>
      <xdr:col>7</xdr:col>
      <xdr:colOff>638175</xdr:colOff>
      <xdr:row>79</xdr:row>
      <xdr:rowOff>62593</xdr:rowOff>
    </xdr:to>
    <xdr:cxnSp macro="">
      <xdr:nvCxnSpPr>
        <xdr:cNvPr id="226" name="直線コネクタ 225"/>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91820</xdr:rowOff>
    </xdr:from>
    <xdr:ext cx="403059" cy="259045"/>
    <xdr:sp macro="" textlink="">
      <xdr:nvSpPr>
        <xdr:cNvPr id="227" name="テキスト ボックス 226"/>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77</xdr:row>
      <xdr:rowOff>78921</xdr:rowOff>
    </xdr:from>
    <xdr:to>
      <xdr:col>7</xdr:col>
      <xdr:colOff>638175</xdr:colOff>
      <xdr:row>77</xdr:row>
      <xdr:rowOff>78921</xdr:rowOff>
    </xdr:to>
    <xdr:cxnSp macro="">
      <xdr:nvCxnSpPr>
        <xdr:cNvPr id="228" name="直線コネクタ 227"/>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108148</xdr:rowOff>
    </xdr:from>
    <xdr:ext cx="403059" cy="259045"/>
    <xdr:sp macro="" textlink="">
      <xdr:nvSpPr>
        <xdr:cNvPr id="229" name="テキスト ボックス 228"/>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30" name="直線コネクタ 22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31" name="テキスト ボックス 230"/>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3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64226</xdr:rowOff>
    </xdr:from>
    <xdr:to>
      <xdr:col>6</xdr:col>
      <xdr:colOff>510540</xdr:colOff>
      <xdr:row>85</xdr:row>
      <xdr:rowOff>114844</xdr:rowOff>
    </xdr:to>
    <xdr:cxnSp macro="">
      <xdr:nvCxnSpPr>
        <xdr:cNvPr id="233" name="直線コネクタ 232"/>
        <xdr:cNvCxnSpPr/>
      </xdr:nvCxnSpPr>
      <xdr:spPr>
        <a:xfrm flipV="1">
          <a:off x="4634865" y="13437326"/>
          <a:ext cx="0" cy="1250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118671</xdr:rowOff>
    </xdr:from>
    <xdr:ext cx="405111" cy="259045"/>
    <xdr:sp macro="" textlink="">
      <xdr:nvSpPr>
        <xdr:cNvPr id="234" name="【公営住宅】&#10;有形固定資産減価償却率最小値テキスト"/>
        <xdr:cNvSpPr txBox="1"/>
      </xdr:nvSpPr>
      <xdr:spPr>
        <a:xfrm>
          <a:off x="4724400" y="1469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36.9</a:t>
          </a:r>
          <a:endParaRPr kumimoji="1" lang="ja-JP" altLang="en-US" sz="1000" b="1">
            <a:latin typeface="ＭＳ Ｐゴシック"/>
          </a:endParaRPr>
        </a:p>
      </xdr:txBody>
    </xdr:sp>
    <xdr:clientData/>
  </xdr:oneCellAnchor>
  <xdr:twoCellAnchor>
    <xdr:from>
      <xdr:col>6</xdr:col>
      <xdr:colOff>422275</xdr:colOff>
      <xdr:row>85</xdr:row>
      <xdr:rowOff>114844</xdr:rowOff>
    </xdr:from>
    <xdr:to>
      <xdr:col>6</xdr:col>
      <xdr:colOff>600075</xdr:colOff>
      <xdr:row>85</xdr:row>
      <xdr:rowOff>114844</xdr:rowOff>
    </xdr:to>
    <xdr:cxnSp macro="">
      <xdr:nvCxnSpPr>
        <xdr:cNvPr id="235" name="直線コネクタ 234"/>
        <xdr:cNvCxnSpPr/>
      </xdr:nvCxnSpPr>
      <xdr:spPr>
        <a:xfrm>
          <a:off x="4546600" y="1468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10903</xdr:rowOff>
    </xdr:from>
    <xdr:ext cx="405111" cy="259045"/>
    <xdr:sp macro="" textlink="">
      <xdr:nvSpPr>
        <xdr:cNvPr id="236" name="【公営住宅】&#10;有形固定資産減価償却率最大値テキスト"/>
        <xdr:cNvSpPr txBox="1"/>
      </xdr:nvSpPr>
      <xdr:spPr>
        <a:xfrm>
          <a:off x="4724400" y="1321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75.2</a:t>
          </a:r>
          <a:endParaRPr kumimoji="1" lang="ja-JP" altLang="en-US" sz="1000" b="1">
            <a:latin typeface="ＭＳ Ｐゴシック"/>
          </a:endParaRPr>
        </a:p>
      </xdr:txBody>
    </xdr:sp>
    <xdr:clientData/>
  </xdr:oneCellAnchor>
  <xdr:twoCellAnchor>
    <xdr:from>
      <xdr:col>6</xdr:col>
      <xdr:colOff>422275</xdr:colOff>
      <xdr:row>78</xdr:row>
      <xdr:rowOff>64226</xdr:rowOff>
    </xdr:from>
    <xdr:to>
      <xdr:col>6</xdr:col>
      <xdr:colOff>600075</xdr:colOff>
      <xdr:row>78</xdr:row>
      <xdr:rowOff>64226</xdr:rowOff>
    </xdr:to>
    <xdr:cxnSp macro="">
      <xdr:nvCxnSpPr>
        <xdr:cNvPr id="237" name="直線コネクタ 236"/>
        <xdr:cNvCxnSpPr/>
      </xdr:nvCxnSpPr>
      <xdr:spPr>
        <a:xfrm>
          <a:off x="4546600" y="1343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80</xdr:row>
      <xdr:rowOff>17978</xdr:rowOff>
    </xdr:from>
    <xdr:ext cx="405111" cy="259045"/>
    <xdr:sp macro="" textlink="">
      <xdr:nvSpPr>
        <xdr:cNvPr id="238" name="【公営住宅】&#10;有形固定資産減価償却率平均値テキスト"/>
        <xdr:cNvSpPr txBox="1"/>
      </xdr:nvSpPr>
      <xdr:spPr>
        <a:xfrm>
          <a:off x="4724400" y="137339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63.9</a:t>
          </a:r>
          <a:endParaRPr kumimoji="1" lang="ja-JP" altLang="en-US" sz="1000" b="1">
            <a:solidFill>
              <a:srgbClr val="000080"/>
            </a:solidFill>
            <a:latin typeface="ＭＳ Ｐゴシック"/>
          </a:endParaRPr>
        </a:p>
      </xdr:txBody>
    </xdr:sp>
    <xdr:clientData/>
  </xdr:oneCellAnchor>
  <xdr:twoCellAnchor>
    <xdr:from>
      <xdr:col>6</xdr:col>
      <xdr:colOff>460375</xdr:colOff>
      <xdr:row>80</xdr:row>
      <xdr:rowOff>39551</xdr:rowOff>
    </xdr:from>
    <xdr:to>
      <xdr:col>6</xdr:col>
      <xdr:colOff>561975</xdr:colOff>
      <xdr:row>80</xdr:row>
      <xdr:rowOff>141151</xdr:rowOff>
    </xdr:to>
    <xdr:sp macro="" textlink="">
      <xdr:nvSpPr>
        <xdr:cNvPr id="239" name="フローチャート : 判断 238"/>
        <xdr:cNvSpPr/>
      </xdr:nvSpPr>
      <xdr:spPr>
        <a:xfrm>
          <a:off x="4584700" y="1375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80</xdr:row>
      <xdr:rowOff>55880</xdr:rowOff>
    </xdr:from>
    <xdr:to>
      <xdr:col>5</xdr:col>
      <xdr:colOff>409575</xdr:colOff>
      <xdr:row>80</xdr:row>
      <xdr:rowOff>157480</xdr:rowOff>
    </xdr:to>
    <xdr:sp macro="" textlink="">
      <xdr:nvSpPr>
        <xdr:cNvPr id="240" name="フローチャート : 判断 239"/>
        <xdr:cNvSpPr/>
      </xdr:nvSpPr>
      <xdr:spPr>
        <a:xfrm>
          <a:off x="3746500" y="1377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41" name="テキスト ボックス 24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42" name="テキスト ボックス 24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43" name="テキスト ボックス 24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44" name="テキスト ボックス 24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45" name="テキスト ボックス 24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79</xdr:row>
      <xdr:rowOff>86905</xdr:rowOff>
    </xdr:from>
    <xdr:to>
      <xdr:col>6</xdr:col>
      <xdr:colOff>561975</xdr:colOff>
      <xdr:row>80</xdr:row>
      <xdr:rowOff>17055</xdr:rowOff>
    </xdr:to>
    <xdr:sp macro="" textlink="">
      <xdr:nvSpPr>
        <xdr:cNvPr id="246" name="円/楕円 245"/>
        <xdr:cNvSpPr/>
      </xdr:nvSpPr>
      <xdr:spPr>
        <a:xfrm>
          <a:off x="4584700" y="1363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78</xdr:row>
      <xdr:rowOff>109782</xdr:rowOff>
    </xdr:from>
    <xdr:ext cx="405111" cy="259045"/>
    <xdr:sp macro="" textlink="">
      <xdr:nvSpPr>
        <xdr:cNvPr id="247" name="【公営住宅】&#10;有形固定資産減価償却率該当値テキスト"/>
        <xdr:cNvSpPr txBox="1"/>
      </xdr:nvSpPr>
      <xdr:spPr>
        <a:xfrm>
          <a:off x="4724400" y="13482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67.7</a:t>
          </a:r>
          <a:endParaRPr kumimoji="1" lang="ja-JP" altLang="en-US" sz="1000" b="1">
            <a:solidFill>
              <a:srgbClr val="FF0000"/>
            </a:solidFill>
            <a:latin typeface="ＭＳ Ｐゴシック"/>
          </a:endParaRPr>
        </a:p>
      </xdr:txBody>
    </xdr:sp>
    <xdr:clientData/>
  </xdr:oneCellAnchor>
  <xdr:twoCellAnchor>
    <xdr:from>
      <xdr:col>5</xdr:col>
      <xdr:colOff>307975</xdr:colOff>
      <xdr:row>80</xdr:row>
      <xdr:rowOff>49349</xdr:rowOff>
    </xdr:from>
    <xdr:to>
      <xdr:col>5</xdr:col>
      <xdr:colOff>409575</xdr:colOff>
      <xdr:row>80</xdr:row>
      <xdr:rowOff>150949</xdr:rowOff>
    </xdr:to>
    <xdr:sp macro="" textlink="">
      <xdr:nvSpPr>
        <xdr:cNvPr id="248" name="円/楕円 247"/>
        <xdr:cNvSpPr/>
      </xdr:nvSpPr>
      <xdr:spPr>
        <a:xfrm>
          <a:off x="3746500" y="1376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79</xdr:row>
      <xdr:rowOff>137705</xdr:rowOff>
    </xdr:from>
    <xdr:to>
      <xdr:col>6</xdr:col>
      <xdr:colOff>511175</xdr:colOff>
      <xdr:row>80</xdr:row>
      <xdr:rowOff>100149</xdr:rowOff>
    </xdr:to>
    <xdr:cxnSp macro="">
      <xdr:nvCxnSpPr>
        <xdr:cNvPr id="249" name="直線コネクタ 248"/>
        <xdr:cNvCxnSpPr/>
      </xdr:nvCxnSpPr>
      <xdr:spPr>
        <a:xfrm flipV="1">
          <a:off x="3797300" y="13682255"/>
          <a:ext cx="838200" cy="13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80</xdr:row>
      <xdr:rowOff>148607</xdr:rowOff>
    </xdr:from>
    <xdr:ext cx="405111" cy="259045"/>
    <xdr:sp macro="" textlink="">
      <xdr:nvSpPr>
        <xdr:cNvPr id="250" name="n_1aveValue【公営住宅】&#10;有形固定資産減価償却率"/>
        <xdr:cNvSpPr txBox="1"/>
      </xdr:nvSpPr>
      <xdr:spPr>
        <a:xfrm>
          <a:off x="3582043" y="1386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a:t>
          </a:r>
          <a:endParaRPr kumimoji="1" lang="ja-JP" altLang="en-US" sz="1000" b="1">
            <a:solidFill>
              <a:srgbClr val="000080"/>
            </a:solidFill>
            <a:latin typeface="ＭＳ Ｐゴシック"/>
          </a:endParaRPr>
        </a:p>
      </xdr:txBody>
    </xdr:sp>
    <xdr:clientData/>
  </xdr:oneCellAnchor>
  <xdr:oneCellAnchor>
    <xdr:from>
      <xdr:col>5</xdr:col>
      <xdr:colOff>143518</xdr:colOff>
      <xdr:row>78</xdr:row>
      <xdr:rowOff>167476</xdr:rowOff>
    </xdr:from>
    <xdr:ext cx="405111" cy="259045"/>
    <xdr:sp macro="" textlink="">
      <xdr:nvSpPr>
        <xdr:cNvPr id="251" name="n_1mainValue【公営住宅】&#10;有形固定資産減価償却率"/>
        <xdr:cNvSpPr txBox="1"/>
      </xdr:nvSpPr>
      <xdr:spPr>
        <a:xfrm>
          <a:off x="3582043" y="13540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63.6</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52" name="正方形/長方形 25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53" name="正方形/長方形 25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54" name="正方形/長方形 25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55" name="正方形/長方形 25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56" name="正方形/長方形 25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57" name="正方形/長方形 25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58" name="正方形/長方形 25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0.363</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59" name="正方形/長方形 25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60" name="テキスト ボックス 25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61" name="直線コネクタ 26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262" name="直線コネクタ 26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63" name="テキスト ボックス 26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64" name="直線コネクタ 26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65" name="テキスト ボックス 26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66" name="直線コネクタ 26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67" name="テキスト ボックス 26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68" name="直線コネクタ 26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69" name="テキスト ボックス 26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70" name="直線コネクタ 26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71" name="テキスト ボックス 270"/>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72" name="直線コネクタ 27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73" name="テキスト ボックス 272"/>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74" name="直線コネクタ 27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75" name="テキスト ボックス 27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7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7620</xdr:rowOff>
    </xdr:from>
    <xdr:to>
      <xdr:col>15</xdr:col>
      <xdr:colOff>180340</xdr:colOff>
      <xdr:row>86</xdr:row>
      <xdr:rowOff>118655</xdr:rowOff>
    </xdr:to>
    <xdr:cxnSp macro="">
      <xdr:nvCxnSpPr>
        <xdr:cNvPr id="277" name="直線コネクタ 276"/>
        <xdr:cNvCxnSpPr/>
      </xdr:nvCxnSpPr>
      <xdr:spPr>
        <a:xfrm flipV="1">
          <a:off x="10476865" y="13380720"/>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122482</xdr:rowOff>
    </xdr:from>
    <xdr:ext cx="469744" cy="259045"/>
    <xdr:sp macro="" textlink="">
      <xdr:nvSpPr>
        <xdr:cNvPr id="278" name="【公営住宅】&#10;一人当たり面積最小値テキスト"/>
        <xdr:cNvSpPr txBox="1"/>
      </xdr:nvSpPr>
      <xdr:spPr>
        <a:xfrm>
          <a:off x="10566400" y="1486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0.046</a:t>
          </a:r>
          <a:endParaRPr kumimoji="1" lang="ja-JP" altLang="en-US" sz="1000" b="1">
            <a:latin typeface="ＭＳ Ｐゴシック"/>
          </a:endParaRPr>
        </a:p>
      </xdr:txBody>
    </xdr:sp>
    <xdr:clientData/>
  </xdr:oneCellAnchor>
  <xdr:twoCellAnchor>
    <xdr:from>
      <xdr:col>15</xdr:col>
      <xdr:colOff>92075</xdr:colOff>
      <xdr:row>86</xdr:row>
      <xdr:rowOff>118655</xdr:rowOff>
    </xdr:from>
    <xdr:to>
      <xdr:col>15</xdr:col>
      <xdr:colOff>269875</xdr:colOff>
      <xdr:row>86</xdr:row>
      <xdr:rowOff>118655</xdr:rowOff>
    </xdr:to>
    <xdr:cxnSp macro="">
      <xdr:nvCxnSpPr>
        <xdr:cNvPr id="279" name="直線コネクタ 278"/>
        <xdr:cNvCxnSpPr/>
      </xdr:nvCxnSpPr>
      <xdr:spPr>
        <a:xfrm>
          <a:off x="10388600" y="1486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125747</xdr:rowOff>
    </xdr:from>
    <xdr:ext cx="469744" cy="259045"/>
    <xdr:sp macro="" textlink="">
      <xdr:nvSpPr>
        <xdr:cNvPr id="280" name="【公営住宅】&#10;一人当たり面積最大値テキスト"/>
        <xdr:cNvSpPr txBox="1"/>
      </xdr:nvSpPr>
      <xdr:spPr>
        <a:xfrm>
          <a:off x="10566400" y="1315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1.408</a:t>
          </a:r>
          <a:endParaRPr kumimoji="1" lang="ja-JP" altLang="en-US" sz="1000" b="1">
            <a:latin typeface="ＭＳ Ｐゴシック"/>
          </a:endParaRPr>
        </a:p>
      </xdr:txBody>
    </xdr:sp>
    <xdr:clientData/>
  </xdr:oneCellAnchor>
  <xdr:twoCellAnchor>
    <xdr:from>
      <xdr:col>15</xdr:col>
      <xdr:colOff>92075</xdr:colOff>
      <xdr:row>78</xdr:row>
      <xdr:rowOff>7620</xdr:rowOff>
    </xdr:from>
    <xdr:to>
      <xdr:col>15</xdr:col>
      <xdr:colOff>269875</xdr:colOff>
      <xdr:row>78</xdr:row>
      <xdr:rowOff>7620</xdr:rowOff>
    </xdr:to>
    <xdr:cxnSp macro="">
      <xdr:nvCxnSpPr>
        <xdr:cNvPr id="281" name="直線コネクタ 280"/>
        <xdr:cNvCxnSpPr/>
      </xdr:nvCxnSpPr>
      <xdr:spPr>
        <a:xfrm>
          <a:off x="10388600" y="1338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70229</xdr:rowOff>
    </xdr:from>
    <xdr:ext cx="469744" cy="259045"/>
    <xdr:sp macro="" textlink="">
      <xdr:nvSpPr>
        <xdr:cNvPr id="282" name="【公営住宅】&#10;一人当たり面積平均値テキスト"/>
        <xdr:cNvSpPr txBox="1"/>
      </xdr:nvSpPr>
      <xdr:spPr>
        <a:xfrm>
          <a:off x="10566400" y="144720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0.339</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91802</xdr:rowOff>
    </xdr:from>
    <xdr:to>
      <xdr:col>15</xdr:col>
      <xdr:colOff>231775</xdr:colOff>
      <xdr:row>85</xdr:row>
      <xdr:rowOff>21952</xdr:rowOff>
    </xdr:to>
    <xdr:sp macro="" textlink="">
      <xdr:nvSpPr>
        <xdr:cNvPr id="283" name="フローチャート : 判断 282"/>
        <xdr:cNvSpPr/>
      </xdr:nvSpPr>
      <xdr:spPr>
        <a:xfrm>
          <a:off x="10426700" y="1449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35198</xdr:rowOff>
    </xdr:from>
    <xdr:to>
      <xdr:col>14</xdr:col>
      <xdr:colOff>79375</xdr:colOff>
      <xdr:row>84</xdr:row>
      <xdr:rowOff>136798</xdr:rowOff>
    </xdr:to>
    <xdr:sp macro="" textlink="">
      <xdr:nvSpPr>
        <xdr:cNvPr id="284" name="フローチャート : 判断 283"/>
        <xdr:cNvSpPr/>
      </xdr:nvSpPr>
      <xdr:spPr>
        <a:xfrm>
          <a:off x="9588500" y="1443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85" name="テキスト ボックス 28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86" name="テキスト ボックス 28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87" name="テキスト ボックス 28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88" name="テキスト ボックス 28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89" name="テキスト ボックス 28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83</xdr:row>
      <xdr:rowOff>127181</xdr:rowOff>
    </xdr:from>
    <xdr:to>
      <xdr:col>15</xdr:col>
      <xdr:colOff>231775</xdr:colOff>
      <xdr:row>84</xdr:row>
      <xdr:rowOff>57331</xdr:rowOff>
    </xdr:to>
    <xdr:sp macro="" textlink="">
      <xdr:nvSpPr>
        <xdr:cNvPr id="290" name="円/楕円 289"/>
        <xdr:cNvSpPr/>
      </xdr:nvSpPr>
      <xdr:spPr>
        <a:xfrm>
          <a:off x="10426700" y="1435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82</xdr:row>
      <xdr:rowOff>150058</xdr:rowOff>
    </xdr:from>
    <xdr:ext cx="469744" cy="259045"/>
    <xdr:sp macro="" textlink="">
      <xdr:nvSpPr>
        <xdr:cNvPr id="291" name="【公営住宅】&#10;一人当たり面積該当値テキスト"/>
        <xdr:cNvSpPr txBox="1"/>
      </xdr:nvSpPr>
      <xdr:spPr>
        <a:xfrm>
          <a:off x="10566400" y="14208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0.464</a:t>
          </a:r>
          <a:endParaRPr kumimoji="1" lang="ja-JP" altLang="en-US" sz="1000" b="1">
            <a:solidFill>
              <a:srgbClr val="FF0000"/>
            </a:solidFill>
            <a:latin typeface="ＭＳ Ｐゴシック"/>
          </a:endParaRPr>
        </a:p>
      </xdr:txBody>
    </xdr:sp>
    <xdr:clientData/>
  </xdr:oneCellAnchor>
  <xdr:twoCellAnchor>
    <xdr:from>
      <xdr:col>13</xdr:col>
      <xdr:colOff>663575</xdr:colOff>
      <xdr:row>83</xdr:row>
      <xdr:rowOff>129358</xdr:rowOff>
    </xdr:from>
    <xdr:to>
      <xdr:col>14</xdr:col>
      <xdr:colOff>79375</xdr:colOff>
      <xdr:row>84</xdr:row>
      <xdr:rowOff>59508</xdr:rowOff>
    </xdr:to>
    <xdr:sp macro="" textlink="">
      <xdr:nvSpPr>
        <xdr:cNvPr id="292" name="円/楕円 291"/>
        <xdr:cNvSpPr/>
      </xdr:nvSpPr>
      <xdr:spPr>
        <a:xfrm>
          <a:off x="9588500" y="1435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84</xdr:row>
      <xdr:rowOff>6531</xdr:rowOff>
    </xdr:from>
    <xdr:to>
      <xdr:col>15</xdr:col>
      <xdr:colOff>180975</xdr:colOff>
      <xdr:row>84</xdr:row>
      <xdr:rowOff>8708</xdr:rowOff>
    </xdr:to>
    <xdr:cxnSp macro="">
      <xdr:nvCxnSpPr>
        <xdr:cNvPr id="293" name="直線コネクタ 292"/>
        <xdr:cNvCxnSpPr/>
      </xdr:nvCxnSpPr>
      <xdr:spPr>
        <a:xfrm flipV="1">
          <a:off x="9639300" y="14408331"/>
          <a:ext cx="8382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84</xdr:row>
      <xdr:rowOff>127925</xdr:rowOff>
    </xdr:from>
    <xdr:ext cx="469744" cy="259045"/>
    <xdr:sp macro="" textlink="">
      <xdr:nvSpPr>
        <xdr:cNvPr id="294" name="n_1aveValue【公営住宅】&#10;一人当たり面積"/>
        <xdr:cNvSpPr txBox="1"/>
      </xdr:nvSpPr>
      <xdr:spPr>
        <a:xfrm>
          <a:off x="9391727" y="1452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0.391</a:t>
          </a:r>
          <a:endParaRPr kumimoji="1" lang="ja-JP" altLang="en-US" sz="1000" b="1">
            <a:solidFill>
              <a:srgbClr val="000080"/>
            </a:solidFill>
            <a:latin typeface="ＭＳ Ｐゴシック"/>
          </a:endParaRPr>
        </a:p>
      </xdr:txBody>
    </xdr:sp>
    <xdr:clientData/>
  </xdr:oneCellAnchor>
  <xdr:oneCellAnchor>
    <xdr:from>
      <xdr:col>13</xdr:col>
      <xdr:colOff>466802</xdr:colOff>
      <xdr:row>82</xdr:row>
      <xdr:rowOff>76035</xdr:rowOff>
    </xdr:from>
    <xdr:ext cx="469744" cy="259045"/>
    <xdr:sp macro="" textlink="">
      <xdr:nvSpPr>
        <xdr:cNvPr id="295" name="n_1mainValue【公営住宅】&#10;一人当たり面積"/>
        <xdr:cNvSpPr txBox="1"/>
      </xdr:nvSpPr>
      <xdr:spPr>
        <a:xfrm>
          <a:off x="9391727" y="1413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0.462</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96" name="正方形/長方形 29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97" name="正方形/長方形 29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98" name="正方形/長方形 29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99" name="正方形/長方形 29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300" name="正方形/長方形 29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301" name="正方形/長方形 30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302" name="正方形/長方形 30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303" name="正方形/長方形 30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304" name="正方形/長方形 30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05" name="正方形/長方形 30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06" name="正方形/長方形 30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07" name="正方形/長方形 30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08" name="正方形/長方形 30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09" name="正方形/長方形 30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10" name="正方形/長方形 30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11" name="正方形/長方形 31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312" name="正方形/長方形 31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13" name="正方形/長方形 31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14" name="正方形/長方形 31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9/14</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15" name="正方形/長方形 31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16" name="正方形/長方形 31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17" name="正方形/長方形 31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18" name="正方形/長方形 31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19" name="正方形/長方形 31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20" name="テキスト ボックス 31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21" name="直線コネクタ 32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22" name="テキスト ボックス 321"/>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23" name="直線コネクタ 32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24" name="テキスト ボックス 323"/>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25" name="直線コネクタ 32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26" name="テキスト ボックス 32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27" name="直線コネクタ 32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28" name="テキスト ボックス 32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29" name="直線コネクタ 32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30" name="テキスト ボックス 32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31" name="直線コネクタ 33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32" name="テキスト ボックス 331"/>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33" name="直線コネクタ 33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34" name="テキスト ボックス 33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3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140970</xdr:rowOff>
    </xdr:from>
    <xdr:to>
      <xdr:col>23</xdr:col>
      <xdr:colOff>516889</xdr:colOff>
      <xdr:row>41</xdr:row>
      <xdr:rowOff>158115</xdr:rowOff>
    </xdr:to>
    <xdr:cxnSp macro="">
      <xdr:nvCxnSpPr>
        <xdr:cNvPr id="336" name="直線コネクタ 335"/>
        <xdr:cNvCxnSpPr/>
      </xdr:nvCxnSpPr>
      <xdr:spPr>
        <a:xfrm flipV="1">
          <a:off x="16318864" y="597027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161942</xdr:rowOff>
    </xdr:from>
    <xdr:ext cx="405111" cy="259045"/>
    <xdr:sp macro="" textlink="">
      <xdr:nvSpPr>
        <xdr:cNvPr id="337" name="【認定こども園・幼稚園・保育所】&#10;有形固定資産減価償却率最小値テキスト"/>
        <xdr:cNvSpPr txBox="1"/>
      </xdr:nvSpPr>
      <xdr:spPr>
        <a:xfrm>
          <a:off x="16408400" y="719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a:t>
          </a:r>
          <a:endParaRPr kumimoji="1" lang="ja-JP" altLang="en-US" sz="1000" b="1">
            <a:latin typeface="ＭＳ Ｐゴシック"/>
          </a:endParaRPr>
        </a:p>
      </xdr:txBody>
    </xdr:sp>
    <xdr:clientData/>
  </xdr:oneCellAnchor>
  <xdr:twoCellAnchor>
    <xdr:from>
      <xdr:col>23</xdr:col>
      <xdr:colOff>428625</xdr:colOff>
      <xdr:row>41</xdr:row>
      <xdr:rowOff>158115</xdr:rowOff>
    </xdr:from>
    <xdr:to>
      <xdr:col>23</xdr:col>
      <xdr:colOff>606425</xdr:colOff>
      <xdr:row>41</xdr:row>
      <xdr:rowOff>158115</xdr:rowOff>
    </xdr:to>
    <xdr:cxnSp macro="">
      <xdr:nvCxnSpPr>
        <xdr:cNvPr id="338" name="直線コネクタ 337"/>
        <xdr:cNvCxnSpPr/>
      </xdr:nvCxnSpPr>
      <xdr:spPr>
        <a:xfrm>
          <a:off x="16230600" y="7187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33</xdr:row>
      <xdr:rowOff>87647</xdr:rowOff>
    </xdr:from>
    <xdr:ext cx="405111" cy="259045"/>
    <xdr:sp macro="" textlink="">
      <xdr:nvSpPr>
        <xdr:cNvPr id="339" name="【認定こども園・幼稚園・保育所】&#10;有形固定資産減価償却率最大値テキスト"/>
        <xdr:cNvSpPr txBox="1"/>
      </xdr:nvSpPr>
      <xdr:spPr>
        <a:xfrm>
          <a:off x="16408400" y="574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86.6</a:t>
          </a:r>
          <a:endParaRPr kumimoji="1" lang="ja-JP" altLang="en-US" sz="1000" b="1">
            <a:latin typeface="ＭＳ Ｐゴシック"/>
          </a:endParaRPr>
        </a:p>
      </xdr:txBody>
    </xdr:sp>
    <xdr:clientData/>
  </xdr:oneCellAnchor>
  <xdr:twoCellAnchor>
    <xdr:from>
      <xdr:col>23</xdr:col>
      <xdr:colOff>428625</xdr:colOff>
      <xdr:row>34</xdr:row>
      <xdr:rowOff>140970</xdr:rowOff>
    </xdr:from>
    <xdr:to>
      <xdr:col>23</xdr:col>
      <xdr:colOff>606425</xdr:colOff>
      <xdr:row>34</xdr:row>
      <xdr:rowOff>140970</xdr:rowOff>
    </xdr:to>
    <xdr:cxnSp macro="">
      <xdr:nvCxnSpPr>
        <xdr:cNvPr id="340" name="直線コネクタ 339"/>
        <xdr:cNvCxnSpPr/>
      </xdr:nvCxnSpPr>
      <xdr:spPr>
        <a:xfrm>
          <a:off x="16230600" y="597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123842</xdr:rowOff>
    </xdr:from>
    <xdr:ext cx="405111" cy="259045"/>
    <xdr:sp macro="" textlink="">
      <xdr:nvSpPr>
        <xdr:cNvPr id="341" name="【認定こども園・幼稚園・保育所】&#10;有形固定資産減価償却率平均値テキスト"/>
        <xdr:cNvSpPr txBox="1"/>
      </xdr:nvSpPr>
      <xdr:spPr>
        <a:xfrm>
          <a:off x="16408400" y="6638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145415</xdr:rowOff>
    </xdr:from>
    <xdr:to>
      <xdr:col>23</xdr:col>
      <xdr:colOff>568325</xdr:colOff>
      <xdr:row>39</xdr:row>
      <xdr:rowOff>75565</xdr:rowOff>
    </xdr:to>
    <xdr:sp macro="" textlink="">
      <xdr:nvSpPr>
        <xdr:cNvPr id="342" name="フローチャート : 判断 341"/>
        <xdr:cNvSpPr/>
      </xdr:nvSpPr>
      <xdr:spPr>
        <a:xfrm>
          <a:off x="16268700" y="66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38</xdr:row>
      <xdr:rowOff>53975</xdr:rowOff>
    </xdr:from>
    <xdr:to>
      <xdr:col>22</xdr:col>
      <xdr:colOff>415925</xdr:colOff>
      <xdr:row>38</xdr:row>
      <xdr:rowOff>155575</xdr:rowOff>
    </xdr:to>
    <xdr:sp macro="" textlink="">
      <xdr:nvSpPr>
        <xdr:cNvPr id="343" name="フローチャート : 判断 342"/>
        <xdr:cNvSpPr/>
      </xdr:nvSpPr>
      <xdr:spPr>
        <a:xfrm>
          <a:off x="154305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44" name="テキスト ボックス 34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45" name="テキスト ボックス 34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46" name="テキスト ボックス 34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47" name="テキスト ボックス 34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48" name="テキスト ボックス 34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29210</xdr:rowOff>
    </xdr:from>
    <xdr:to>
      <xdr:col>23</xdr:col>
      <xdr:colOff>568325</xdr:colOff>
      <xdr:row>38</xdr:row>
      <xdr:rowOff>130810</xdr:rowOff>
    </xdr:to>
    <xdr:sp macro="" textlink="">
      <xdr:nvSpPr>
        <xdr:cNvPr id="349" name="円/楕円 348"/>
        <xdr:cNvSpPr/>
      </xdr:nvSpPr>
      <xdr:spPr>
        <a:xfrm>
          <a:off x="1626870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37</xdr:row>
      <xdr:rowOff>52087</xdr:rowOff>
    </xdr:from>
    <xdr:ext cx="405111" cy="259045"/>
    <xdr:sp macro="" textlink="">
      <xdr:nvSpPr>
        <xdr:cNvPr id="350" name="【認定こども園・幼稚園・保育所】&#10;有形固定資産減価償却率該当値テキスト"/>
        <xdr:cNvSpPr txBox="1"/>
      </xdr:nvSpPr>
      <xdr:spPr>
        <a:xfrm>
          <a:off x="16408400" y="639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53.8</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95885</xdr:rowOff>
    </xdr:from>
    <xdr:to>
      <xdr:col>22</xdr:col>
      <xdr:colOff>415925</xdr:colOff>
      <xdr:row>39</xdr:row>
      <xdr:rowOff>26035</xdr:rowOff>
    </xdr:to>
    <xdr:sp macro="" textlink="">
      <xdr:nvSpPr>
        <xdr:cNvPr id="351" name="円/楕円 350"/>
        <xdr:cNvSpPr/>
      </xdr:nvSpPr>
      <xdr:spPr>
        <a:xfrm>
          <a:off x="15430500" y="661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38</xdr:row>
      <xdr:rowOff>80010</xdr:rowOff>
    </xdr:from>
    <xdr:to>
      <xdr:col>23</xdr:col>
      <xdr:colOff>517525</xdr:colOff>
      <xdr:row>38</xdr:row>
      <xdr:rowOff>146685</xdr:rowOff>
    </xdr:to>
    <xdr:cxnSp macro="">
      <xdr:nvCxnSpPr>
        <xdr:cNvPr id="352" name="直線コネクタ 351"/>
        <xdr:cNvCxnSpPr/>
      </xdr:nvCxnSpPr>
      <xdr:spPr>
        <a:xfrm flipV="1">
          <a:off x="15481300" y="6595110"/>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37</xdr:row>
      <xdr:rowOff>652</xdr:rowOff>
    </xdr:from>
    <xdr:ext cx="405111" cy="259045"/>
    <xdr:sp macro="" textlink="">
      <xdr:nvSpPr>
        <xdr:cNvPr id="353" name="n_1aveValue【認定こども園・幼稚園・保育所】&#10;有形固定資産減価償却率"/>
        <xdr:cNvSpPr txBox="1"/>
      </xdr:nvSpPr>
      <xdr:spPr>
        <a:xfrm>
          <a:off x="15266043" y="634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52.5</a:t>
          </a:r>
          <a:endParaRPr kumimoji="1" lang="ja-JP" altLang="en-US" sz="1000" b="1">
            <a:solidFill>
              <a:srgbClr val="000080"/>
            </a:solidFill>
            <a:latin typeface="ＭＳ Ｐゴシック"/>
          </a:endParaRPr>
        </a:p>
      </xdr:txBody>
    </xdr:sp>
    <xdr:clientData/>
  </xdr:oneCellAnchor>
  <xdr:oneCellAnchor>
    <xdr:from>
      <xdr:col>22</xdr:col>
      <xdr:colOff>149868</xdr:colOff>
      <xdr:row>39</xdr:row>
      <xdr:rowOff>17162</xdr:rowOff>
    </xdr:from>
    <xdr:ext cx="405111" cy="259045"/>
    <xdr:sp macro="" textlink="">
      <xdr:nvSpPr>
        <xdr:cNvPr id="354" name="n_1mainValue【認定こども園・幼稚園・保育所】&#10;有形固定資産減価償却率"/>
        <xdr:cNvSpPr txBox="1"/>
      </xdr:nvSpPr>
      <xdr:spPr>
        <a:xfrm>
          <a:off x="15266043" y="670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55" name="正方形/長方形 3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56" name="正方形/長方形 3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57" name="正方形/長方形 3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58" name="正方形/長方形 3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59" name="正方形/長方形 3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60" name="正方形/長方形 3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61" name="正方形/長方形 3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62" name="正方形/長方形 3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63" name="テキスト ボックス 3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64" name="直線コネクタ 3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365" name="直線コネクタ 36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162577</xdr:rowOff>
    </xdr:from>
    <xdr:ext cx="467179" cy="259045"/>
    <xdr:sp macro="" textlink="">
      <xdr:nvSpPr>
        <xdr:cNvPr id="366" name="テキスト ボックス 365"/>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67" name="直線コネクタ 36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38</xdr:row>
      <xdr:rowOff>48277</xdr:rowOff>
    </xdr:from>
    <xdr:ext cx="467179" cy="259045"/>
    <xdr:sp macro="" textlink="">
      <xdr:nvSpPr>
        <xdr:cNvPr id="368" name="テキスト ボックス 367"/>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69" name="直線コネクタ 36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105427</xdr:rowOff>
    </xdr:from>
    <xdr:ext cx="467179" cy="259045"/>
    <xdr:sp macro="" textlink="">
      <xdr:nvSpPr>
        <xdr:cNvPr id="370" name="テキスト ボックス 369"/>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71" name="直線コネクタ 37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162577</xdr:rowOff>
    </xdr:from>
    <xdr:ext cx="467179" cy="259045"/>
    <xdr:sp macro="" textlink="">
      <xdr:nvSpPr>
        <xdr:cNvPr id="372" name="テキスト ボックス 371"/>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73" name="直線コネクタ 3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74" name="テキスト ボックス 37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7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23622</xdr:rowOff>
    </xdr:from>
    <xdr:to>
      <xdr:col>32</xdr:col>
      <xdr:colOff>186689</xdr:colOff>
      <xdr:row>41</xdr:row>
      <xdr:rowOff>96774</xdr:rowOff>
    </xdr:to>
    <xdr:cxnSp macro="">
      <xdr:nvCxnSpPr>
        <xdr:cNvPr id="376" name="直線コネクタ 375"/>
        <xdr:cNvCxnSpPr/>
      </xdr:nvCxnSpPr>
      <xdr:spPr>
        <a:xfrm flipV="1">
          <a:off x="22160864" y="5681472"/>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100601</xdr:rowOff>
    </xdr:from>
    <xdr:ext cx="469744" cy="259045"/>
    <xdr:sp macro="" textlink="">
      <xdr:nvSpPr>
        <xdr:cNvPr id="377" name="【認定こども園・幼稚園・保育所】&#10;一人当たり面積最小値テキスト"/>
        <xdr:cNvSpPr txBox="1"/>
      </xdr:nvSpPr>
      <xdr:spPr>
        <a:xfrm>
          <a:off x="22250400" y="713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0.004</a:t>
          </a:r>
          <a:endParaRPr kumimoji="1" lang="ja-JP" altLang="en-US" sz="1000" b="1">
            <a:latin typeface="ＭＳ Ｐゴシック"/>
          </a:endParaRPr>
        </a:p>
      </xdr:txBody>
    </xdr:sp>
    <xdr:clientData/>
  </xdr:oneCellAnchor>
  <xdr:twoCellAnchor>
    <xdr:from>
      <xdr:col>32</xdr:col>
      <xdr:colOff>98425</xdr:colOff>
      <xdr:row>41</xdr:row>
      <xdr:rowOff>96774</xdr:rowOff>
    </xdr:from>
    <xdr:to>
      <xdr:col>32</xdr:col>
      <xdr:colOff>276225</xdr:colOff>
      <xdr:row>41</xdr:row>
      <xdr:rowOff>96774</xdr:rowOff>
    </xdr:to>
    <xdr:cxnSp macro="">
      <xdr:nvCxnSpPr>
        <xdr:cNvPr id="378" name="直線コネクタ 377"/>
        <xdr:cNvCxnSpPr/>
      </xdr:nvCxnSpPr>
      <xdr:spPr>
        <a:xfrm>
          <a:off x="22072600" y="712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31</xdr:row>
      <xdr:rowOff>141749</xdr:rowOff>
    </xdr:from>
    <xdr:ext cx="469744" cy="259045"/>
    <xdr:sp macro="" textlink="">
      <xdr:nvSpPr>
        <xdr:cNvPr id="379" name="【認定こども園・幼稚園・保育所】&#10;一人当たり面積最大値テキスト"/>
        <xdr:cNvSpPr txBox="1"/>
      </xdr:nvSpPr>
      <xdr:spPr>
        <a:xfrm>
          <a:off x="22250400" y="5456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0.162</a:t>
          </a:r>
          <a:endParaRPr kumimoji="1" lang="ja-JP" altLang="en-US" sz="1000" b="1">
            <a:latin typeface="ＭＳ Ｐゴシック"/>
          </a:endParaRPr>
        </a:p>
      </xdr:txBody>
    </xdr:sp>
    <xdr:clientData/>
  </xdr:oneCellAnchor>
  <xdr:twoCellAnchor>
    <xdr:from>
      <xdr:col>32</xdr:col>
      <xdr:colOff>98425</xdr:colOff>
      <xdr:row>33</xdr:row>
      <xdr:rowOff>23622</xdr:rowOff>
    </xdr:from>
    <xdr:to>
      <xdr:col>32</xdr:col>
      <xdr:colOff>276225</xdr:colOff>
      <xdr:row>33</xdr:row>
      <xdr:rowOff>23622</xdr:rowOff>
    </xdr:to>
    <xdr:cxnSp macro="">
      <xdr:nvCxnSpPr>
        <xdr:cNvPr id="380" name="直線コネクタ 379"/>
        <xdr:cNvCxnSpPr/>
      </xdr:nvCxnSpPr>
      <xdr:spPr>
        <a:xfrm>
          <a:off x="22072600" y="568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72407</xdr:rowOff>
    </xdr:from>
    <xdr:ext cx="469744" cy="259045"/>
    <xdr:sp macro="" textlink="">
      <xdr:nvSpPr>
        <xdr:cNvPr id="381" name="【認定こども園・幼稚園・保育所】&#10;一人当たり面積平均値テキスト"/>
        <xdr:cNvSpPr txBox="1"/>
      </xdr:nvSpPr>
      <xdr:spPr>
        <a:xfrm>
          <a:off x="22250400" y="6587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0.055</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93980</xdr:rowOff>
    </xdr:from>
    <xdr:to>
      <xdr:col>32</xdr:col>
      <xdr:colOff>238125</xdr:colOff>
      <xdr:row>39</xdr:row>
      <xdr:rowOff>24130</xdr:rowOff>
    </xdr:to>
    <xdr:sp macro="" textlink="">
      <xdr:nvSpPr>
        <xdr:cNvPr id="382" name="フローチャート : 判断 381"/>
        <xdr:cNvSpPr/>
      </xdr:nvSpPr>
      <xdr:spPr>
        <a:xfrm>
          <a:off x="221107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37</xdr:row>
      <xdr:rowOff>146558</xdr:rowOff>
    </xdr:from>
    <xdr:to>
      <xdr:col>31</xdr:col>
      <xdr:colOff>85725</xdr:colOff>
      <xdr:row>38</xdr:row>
      <xdr:rowOff>76708</xdr:rowOff>
    </xdr:to>
    <xdr:sp macro="" textlink="">
      <xdr:nvSpPr>
        <xdr:cNvPr id="383" name="フローチャート : 判断 382"/>
        <xdr:cNvSpPr/>
      </xdr:nvSpPr>
      <xdr:spPr>
        <a:xfrm>
          <a:off x="21272500" y="649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84" name="テキスト ボックス 3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85" name="テキスト ボックス 3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86" name="テキスト ボックス 3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87" name="テキスト ボックス 3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88" name="テキスト ボックス 3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32</xdr:row>
      <xdr:rowOff>144272</xdr:rowOff>
    </xdr:from>
    <xdr:to>
      <xdr:col>32</xdr:col>
      <xdr:colOff>238125</xdr:colOff>
      <xdr:row>33</xdr:row>
      <xdr:rowOff>74422</xdr:rowOff>
    </xdr:to>
    <xdr:sp macro="" textlink="">
      <xdr:nvSpPr>
        <xdr:cNvPr id="389" name="円/楕円 388"/>
        <xdr:cNvSpPr/>
      </xdr:nvSpPr>
      <xdr:spPr>
        <a:xfrm>
          <a:off x="22110700" y="563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32</xdr:row>
      <xdr:rowOff>97299</xdr:rowOff>
    </xdr:from>
    <xdr:ext cx="469744" cy="259045"/>
    <xdr:sp macro="" textlink="">
      <xdr:nvSpPr>
        <xdr:cNvPr id="390" name="【認定こども園・幼稚園・保育所】&#10;一人当たり面積該当値テキスト"/>
        <xdr:cNvSpPr txBox="1"/>
      </xdr:nvSpPr>
      <xdr:spPr>
        <a:xfrm>
          <a:off x="22250400" y="558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0.162</a:t>
          </a:r>
          <a:endParaRPr kumimoji="1" lang="ja-JP" altLang="en-US" sz="1000" b="1">
            <a:solidFill>
              <a:srgbClr val="FF0000"/>
            </a:solidFill>
            <a:latin typeface="ＭＳ Ｐゴシック"/>
          </a:endParaRPr>
        </a:p>
      </xdr:txBody>
    </xdr:sp>
    <xdr:clientData/>
  </xdr:oneCellAnchor>
  <xdr:twoCellAnchor>
    <xdr:from>
      <xdr:col>30</xdr:col>
      <xdr:colOff>669925</xdr:colOff>
      <xdr:row>32</xdr:row>
      <xdr:rowOff>153416</xdr:rowOff>
    </xdr:from>
    <xdr:to>
      <xdr:col>31</xdr:col>
      <xdr:colOff>85725</xdr:colOff>
      <xdr:row>33</xdr:row>
      <xdr:rowOff>83566</xdr:rowOff>
    </xdr:to>
    <xdr:sp macro="" textlink="">
      <xdr:nvSpPr>
        <xdr:cNvPr id="391" name="円/楕円 390"/>
        <xdr:cNvSpPr/>
      </xdr:nvSpPr>
      <xdr:spPr>
        <a:xfrm>
          <a:off x="21272500" y="563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33</xdr:row>
      <xdr:rowOff>23622</xdr:rowOff>
    </xdr:from>
    <xdr:to>
      <xdr:col>32</xdr:col>
      <xdr:colOff>187325</xdr:colOff>
      <xdr:row>33</xdr:row>
      <xdr:rowOff>32766</xdr:rowOff>
    </xdr:to>
    <xdr:cxnSp macro="">
      <xdr:nvCxnSpPr>
        <xdr:cNvPr id="392" name="直線コネクタ 391"/>
        <xdr:cNvCxnSpPr/>
      </xdr:nvCxnSpPr>
      <xdr:spPr>
        <a:xfrm flipV="1">
          <a:off x="21323300" y="568147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38</xdr:row>
      <xdr:rowOff>67835</xdr:rowOff>
    </xdr:from>
    <xdr:ext cx="469744" cy="259045"/>
    <xdr:sp macro="" textlink="">
      <xdr:nvSpPr>
        <xdr:cNvPr id="393" name="n_1aveValue【認定こども園・幼稚園・保育所】&#10;一人当たり面積"/>
        <xdr:cNvSpPr txBox="1"/>
      </xdr:nvSpPr>
      <xdr:spPr>
        <a:xfrm>
          <a:off x="21075727" y="658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0.068</a:t>
          </a:r>
          <a:endParaRPr kumimoji="1" lang="ja-JP" altLang="en-US" sz="1000" b="1">
            <a:solidFill>
              <a:srgbClr val="000080"/>
            </a:solidFill>
            <a:latin typeface="ＭＳ Ｐゴシック"/>
          </a:endParaRPr>
        </a:p>
      </xdr:txBody>
    </xdr:sp>
    <xdr:clientData/>
  </xdr:oneCellAnchor>
  <xdr:oneCellAnchor>
    <xdr:from>
      <xdr:col>30</xdr:col>
      <xdr:colOff>473152</xdr:colOff>
      <xdr:row>31</xdr:row>
      <xdr:rowOff>100093</xdr:rowOff>
    </xdr:from>
    <xdr:ext cx="469744" cy="259045"/>
    <xdr:sp macro="" textlink="">
      <xdr:nvSpPr>
        <xdr:cNvPr id="394" name="n_1mainValue【認定こども園・幼稚園・保育所】&#10;一人当たり面積"/>
        <xdr:cNvSpPr txBox="1"/>
      </xdr:nvSpPr>
      <xdr:spPr>
        <a:xfrm>
          <a:off x="21075727" y="5415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0.161</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95" name="正方形/長方形 39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96" name="正方形/長方形 39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97" name="正方形/長方形 39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98" name="正方形/長方形 39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99" name="正方形/長方形 39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00" name="正方形/長方形 39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01" name="正方形/長方形 40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02" name="正方形/長方形 40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03" name="テキスト ボックス 40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04" name="直線コネクタ 40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405" name="テキスト ボックス 404"/>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130628</xdr:rowOff>
    </xdr:from>
    <xdr:to>
      <xdr:col>24</xdr:col>
      <xdr:colOff>644525</xdr:colOff>
      <xdr:row>64</xdr:row>
      <xdr:rowOff>130628</xdr:rowOff>
    </xdr:to>
    <xdr:cxnSp macro="">
      <xdr:nvCxnSpPr>
        <xdr:cNvPr id="406" name="直線コネクタ 405"/>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159855</xdr:rowOff>
    </xdr:from>
    <xdr:ext cx="403059" cy="259045"/>
    <xdr:sp macro="" textlink="">
      <xdr:nvSpPr>
        <xdr:cNvPr id="407" name="テキスト ボックス 406"/>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408" name="直線コネクタ 407"/>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409" name="テキスト ボックス 408"/>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410" name="直線コネクタ 409"/>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411" name="テキスト ボックス 410"/>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412" name="直線コネクタ 411"/>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413" name="テキスト ボックス 412"/>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414" name="直線コネクタ 413"/>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415" name="テキスト ボックス 414"/>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416" name="直線コネクタ 415"/>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70049</xdr:rowOff>
    </xdr:from>
    <xdr:ext cx="403059" cy="259045"/>
    <xdr:sp macro="" textlink="">
      <xdr:nvSpPr>
        <xdr:cNvPr id="417" name="テキスト ボックス 416"/>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18" name="直線コネクタ 41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419" name="テキスト ボックス 418"/>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2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35923</xdr:rowOff>
    </xdr:from>
    <xdr:to>
      <xdr:col>23</xdr:col>
      <xdr:colOff>516889</xdr:colOff>
      <xdr:row>65</xdr:row>
      <xdr:rowOff>1633</xdr:rowOff>
    </xdr:to>
    <xdr:cxnSp macro="">
      <xdr:nvCxnSpPr>
        <xdr:cNvPr id="421" name="直線コネクタ 420"/>
        <xdr:cNvCxnSpPr/>
      </xdr:nvCxnSpPr>
      <xdr:spPr>
        <a:xfrm flipV="1">
          <a:off x="16318864" y="9637123"/>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65</xdr:row>
      <xdr:rowOff>5460</xdr:rowOff>
    </xdr:from>
    <xdr:ext cx="405111" cy="259045"/>
    <xdr:sp macro="" textlink="">
      <xdr:nvSpPr>
        <xdr:cNvPr id="422" name="【学校施設】&#10;有形固定資産減価償却率最小値テキスト"/>
        <xdr:cNvSpPr txBox="1"/>
      </xdr:nvSpPr>
      <xdr:spPr>
        <a:xfrm>
          <a:off x="16408400" y="11149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38.7</a:t>
          </a:r>
          <a:endParaRPr kumimoji="1" lang="ja-JP" altLang="en-US" sz="1000" b="1">
            <a:latin typeface="ＭＳ Ｐゴシック"/>
          </a:endParaRPr>
        </a:p>
      </xdr:txBody>
    </xdr:sp>
    <xdr:clientData/>
  </xdr:oneCellAnchor>
  <xdr:twoCellAnchor>
    <xdr:from>
      <xdr:col>23</xdr:col>
      <xdr:colOff>428625</xdr:colOff>
      <xdr:row>65</xdr:row>
      <xdr:rowOff>1633</xdr:rowOff>
    </xdr:from>
    <xdr:to>
      <xdr:col>23</xdr:col>
      <xdr:colOff>606425</xdr:colOff>
      <xdr:row>65</xdr:row>
      <xdr:rowOff>1633</xdr:rowOff>
    </xdr:to>
    <xdr:cxnSp macro="">
      <xdr:nvCxnSpPr>
        <xdr:cNvPr id="423" name="直線コネクタ 422"/>
        <xdr:cNvCxnSpPr/>
      </xdr:nvCxnSpPr>
      <xdr:spPr>
        <a:xfrm>
          <a:off x="16230600" y="11145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154050</xdr:rowOff>
    </xdr:from>
    <xdr:ext cx="405111" cy="259045"/>
    <xdr:sp macro="" textlink="">
      <xdr:nvSpPr>
        <xdr:cNvPr id="424" name="【学校施設】&#10;有形固定資産減価償却率最大値テキスト"/>
        <xdr:cNvSpPr txBox="1"/>
      </xdr:nvSpPr>
      <xdr:spPr>
        <a:xfrm>
          <a:off x="16408400" y="941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84.9</a:t>
          </a:r>
          <a:endParaRPr kumimoji="1" lang="ja-JP" altLang="en-US" sz="1000" b="1">
            <a:latin typeface="ＭＳ Ｐゴシック"/>
          </a:endParaRPr>
        </a:p>
      </xdr:txBody>
    </xdr:sp>
    <xdr:clientData/>
  </xdr:oneCellAnchor>
  <xdr:twoCellAnchor>
    <xdr:from>
      <xdr:col>23</xdr:col>
      <xdr:colOff>428625</xdr:colOff>
      <xdr:row>56</xdr:row>
      <xdr:rowOff>35923</xdr:rowOff>
    </xdr:from>
    <xdr:to>
      <xdr:col>23</xdr:col>
      <xdr:colOff>606425</xdr:colOff>
      <xdr:row>56</xdr:row>
      <xdr:rowOff>35923</xdr:rowOff>
    </xdr:to>
    <xdr:cxnSp macro="">
      <xdr:nvCxnSpPr>
        <xdr:cNvPr id="425" name="直線コネクタ 424"/>
        <xdr:cNvCxnSpPr/>
      </xdr:nvCxnSpPr>
      <xdr:spPr>
        <a:xfrm>
          <a:off x="16230600" y="963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99077</xdr:rowOff>
    </xdr:from>
    <xdr:ext cx="405111" cy="259045"/>
    <xdr:sp macro="" textlink="">
      <xdr:nvSpPr>
        <xdr:cNvPr id="426" name="【学校施設】&#10;有形固定資産減価償却率平均値テキスト"/>
        <xdr:cNvSpPr txBox="1"/>
      </xdr:nvSpPr>
      <xdr:spPr>
        <a:xfrm>
          <a:off x="16408400" y="1021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65.0</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120650</xdr:rowOff>
    </xdr:from>
    <xdr:to>
      <xdr:col>23</xdr:col>
      <xdr:colOff>568325</xdr:colOff>
      <xdr:row>60</xdr:row>
      <xdr:rowOff>50800</xdr:rowOff>
    </xdr:to>
    <xdr:sp macro="" textlink="">
      <xdr:nvSpPr>
        <xdr:cNvPr id="427" name="フローチャート : 判断 426"/>
        <xdr:cNvSpPr/>
      </xdr:nvSpPr>
      <xdr:spPr>
        <a:xfrm>
          <a:off x="162687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146776</xdr:rowOff>
    </xdr:from>
    <xdr:to>
      <xdr:col>22</xdr:col>
      <xdr:colOff>415925</xdr:colOff>
      <xdr:row>60</xdr:row>
      <xdr:rowOff>76926</xdr:rowOff>
    </xdr:to>
    <xdr:sp macro="" textlink="">
      <xdr:nvSpPr>
        <xdr:cNvPr id="428" name="フローチャート : 判断 427"/>
        <xdr:cNvSpPr/>
      </xdr:nvSpPr>
      <xdr:spPr>
        <a:xfrm>
          <a:off x="15430500" y="1026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29" name="テキスト ボックス 42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30" name="テキスト ボックス 42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31" name="テキスト ボックス 43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32" name="テキスト ボックス 43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33" name="テキスト ボックス 43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39007</xdr:rowOff>
    </xdr:from>
    <xdr:to>
      <xdr:col>23</xdr:col>
      <xdr:colOff>568325</xdr:colOff>
      <xdr:row>57</xdr:row>
      <xdr:rowOff>140607</xdr:rowOff>
    </xdr:to>
    <xdr:sp macro="" textlink="">
      <xdr:nvSpPr>
        <xdr:cNvPr id="434" name="円/楕円 433"/>
        <xdr:cNvSpPr/>
      </xdr:nvSpPr>
      <xdr:spPr>
        <a:xfrm>
          <a:off x="16268700" y="981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56</xdr:row>
      <xdr:rowOff>61884</xdr:rowOff>
    </xdr:from>
    <xdr:ext cx="405111" cy="259045"/>
    <xdr:sp macro="" textlink="">
      <xdr:nvSpPr>
        <xdr:cNvPr id="435" name="【学校施設】&#10;有形固定資産減価償却率該当値テキスト"/>
        <xdr:cNvSpPr txBox="1"/>
      </xdr:nvSpPr>
      <xdr:spPr>
        <a:xfrm>
          <a:off x="16408400" y="9663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7983</xdr:rowOff>
    </xdr:from>
    <xdr:to>
      <xdr:col>22</xdr:col>
      <xdr:colOff>415925</xdr:colOff>
      <xdr:row>58</xdr:row>
      <xdr:rowOff>109583</xdr:rowOff>
    </xdr:to>
    <xdr:sp macro="" textlink="">
      <xdr:nvSpPr>
        <xdr:cNvPr id="436" name="円/楕円 435"/>
        <xdr:cNvSpPr/>
      </xdr:nvSpPr>
      <xdr:spPr>
        <a:xfrm>
          <a:off x="15430500" y="995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57</xdr:row>
      <xdr:rowOff>89807</xdr:rowOff>
    </xdr:from>
    <xdr:to>
      <xdr:col>23</xdr:col>
      <xdr:colOff>517525</xdr:colOff>
      <xdr:row>58</xdr:row>
      <xdr:rowOff>58783</xdr:rowOff>
    </xdr:to>
    <xdr:cxnSp macro="">
      <xdr:nvCxnSpPr>
        <xdr:cNvPr id="437" name="直線コネクタ 436"/>
        <xdr:cNvCxnSpPr/>
      </xdr:nvCxnSpPr>
      <xdr:spPr>
        <a:xfrm flipV="1">
          <a:off x="15481300" y="9862457"/>
          <a:ext cx="838200" cy="14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60</xdr:row>
      <xdr:rowOff>68053</xdr:rowOff>
    </xdr:from>
    <xdr:ext cx="405111" cy="259045"/>
    <xdr:sp macro="" textlink="">
      <xdr:nvSpPr>
        <xdr:cNvPr id="438" name="n_1aveValue【学校施設】&#10;有形固定資産減価償却率"/>
        <xdr:cNvSpPr txBox="1"/>
      </xdr:nvSpPr>
      <xdr:spPr>
        <a:xfrm>
          <a:off x="15266043" y="1035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64.2</a:t>
          </a:r>
          <a:endParaRPr kumimoji="1" lang="ja-JP" altLang="en-US" sz="1000" b="1">
            <a:solidFill>
              <a:srgbClr val="000080"/>
            </a:solidFill>
            <a:latin typeface="ＭＳ Ｐゴシック"/>
          </a:endParaRPr>
        </a:p>
      </xdr:txBody>
    </xdr:sp>
    <xdr:clientData/>
  </xdr:oneCellAnchor>
  <xdr:oneCellAnchor>
    <xdr:from>
      <xdr:col>22</xdr:col>
      <xdr:colOff>149868</xdr:colOff>
      <xdr:row>56</xdr:row>
      <xdr:rowOff>126110</xdr:rowOff>
    </xdr:from>
    <xdr:ext cx="405111" cy="259045"/>
    <xdr:sp macro="" textlink="">
      <xdr:nvSpPr>
        <xdr:cNvPr id="439" name="n_1mainValue【学校施設】&#10;有形固定資産減価償却率"/>
        <xdr:cNvSpPr txBox="1"/>
      </xdr:nvSpPr>
      <xdr:spPr>
        <a:xfrm>
          <a:off x="15266043" y="9727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73.7</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40" name="正方形/長方形 43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41" name="正方形/長方形 44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42" name="正方形/長方形 44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43" name="正方形/長方形 44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44" name="正方形/長方形 44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45" name="正方形/長方形 44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46" name="正方形/長方形 44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1.074</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47" name="正方形/長方形 44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48" name="テキスト ボックス 44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49" name="直線コネクタ 44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50" name="テキスト ボックス 44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451" name="直線コネクタ 45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52" name="テキスト ボックス 45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53" name="直線コネクタ 45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54" name="テキスト ボックス 45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55" name="直線コネクタ 45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56" name="テキスト ボックス 45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57" name="直線コネクタ 45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58" name="テキスト ボックス 45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59" name="直線コネクタ 45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60" name="テキスト ボックス 45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61" name="直線コネクタ 46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62" name="テキスト ボックス 46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6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160020</xdr:rowOff>
    </xdr:from>
    <xdr:to>
      <xdr:col>32</xdr:col>
      <xdr:colOff>186689</xdr:colOff>
      <xdr:row>63</xdr:row>
      <xdr:rowOff>154305</xdr:rowOff>
    </xdr:to>
    <xdr:cxnSp macro="">
      <xdr:nvCxnSpPr>
        <xdr:cNvPr id="464" name="直線コネクタ 463"/>
        <xdr:cNvCxnSpPr/>
      </xdr:nvCxnSpPr>
      <xdr:spPr>
        <a:xfrm flipV="1">
          <a:off x="22160864" y="9761220"/>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158132</xdr:rowOff>
    </xdr:from>
    <xdr:ext cx="469744" cy="259045"/>
    <xdr:sp macro="" textlink="">
      <xdr:nvSpPr>
        <xdr:cNvPr id="465" name="【学校施設】&#10;一人当たり面積最小値テキスト"/>
        <xdr:cNvSpPr txBox="1"/>
      </xdr:nvSpPr>
      <xdr:spPr>
        <a:xfrm>
          <a:off x="22250400" y="1095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1.049</a:t>
          </a:r>
          <a:endParaRPr kumimoji="1" lang="ja-JP" altLang="en-US" sz="1000" b="1">
            <a:latin typeface="ＭＳ Ｐゴシック"/>
          </a:endParaRPr>
        </a:p>
      </xdr:txBody>
    </xdr:sp>
    <xdr:clientData/>
  </xdr:oneCellAnchor>
  <xdr:twoCellAnchor>
    <xdr:from>
      <xdr:col>32</xdr:col>
      <xdr:colOff>98425</xdr:colOff>
      <xdr:row>63</xdr:row>
      <xdr:rowOff>154305</xdr:rowOff>
    </xdr:from>
    <xdr:to>
      <xdr:col>32</xdr:col>
      <xdr:colOff>276225</xdr:colOff>
      <xdr:row>63</xdr:row>
      <xdr:rowOff>154305</xdr:rowOff>
    </xdr:to>
    <xdr:cxnSp macro="">
      <xdr:nvCxnSpPr>
        <xdr:cNvPr id="466" name="直線コネクタ 465"/>
        <xdr:cNvCxnSpPr/>
      </xdr:nvCxnSpPr>
      <xdr:spPr>
        <a:xfrm>
          <a:off x="22072600" y="10955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106697</xdr:rowOff>
    </xdr:from>
    <xdr:ext cx="469744" cy="259045"/>
    <xdr:sp macro="" textlink="">
      <xdr:nvSpPr>
        <xdr:cNvPr id="467" name="【学校施設】&#10;一人当たり面積最大値テキスト"/>
        <xdr:cNvSpPr txBox="1"/>
      </xdr:nvSpPr>
      <xdr:spPr>
        <a:xfrm>
          <a:off x="22250400" y="953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1.676</a:t>
          </a:r>
          <a:endParaRPr kumimoji="1" lang="ja-JP" altLang="en-US" sz="1000" b="1">
            <a:latin typeface="ＭＳ Ｐゴシック"/>
          </a:endParaRPr>
        </a:p>
      </xdr:txBody>
    </xdr:sp>
    <xdr:clientData/>
  </xdr:oneCellAnchor>
  <xdr:twoCellAnchor>
    <xdr:from>
      <xdr:col>32</xdr:col>
      <xdr:colOff>98425</xdr:colOff>
      <xdr:row>56</xdr:row>
      <xdr:rowOff>160020</xdr:rowOff>
    </xdr:from>
    <xdr:to>
      <xdr:col>32</xdr:col>
      <xdr:colOff>276225</xdr:colOff>
      <xdr:row>56</xdr:row>
      <xdr:rowOff>160020</xdr:rowOff>
    </xdr:to>
    <xdr:cxnSp macro="">
      <xdr:nvCxnSpPr>
        <xdr:cNvPr id="468" name="直線コネクタ 467"/>
        <xdr:cNvCxnSpPr/>
      </xdr:nvCxnSpPr>
      <xdr:spPr>
        <a:xfrm>
          <a:off x="22072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11447</xdr:rowOff>
    </xdr:from>
    <xdr:ext cx="469744" cy="259045"/>
    <xdr:sp macro="" textlink="">
      <xdr:nvSpPr>
        <xdr:cNvPr id="469" name="【学校施設】&#10;一人当たり面積平均値テキスト"/>
        <xdr:cNvSpPr txBox="1"/>
      </xdr:nvSpPr>
      <xdr:spPr>
        <a:xfrm>
          <a:off x="22250400" y="10469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1.266</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33020</xdr:rowOff>
    </xdr:from>
    <xdr:to>
      <xdr:col>32</xdr:col>
      <xdr:colOff>238125</xdr:colOff>
      <xdr:row>61</xdr:row>
      <xdr:rowOff>134620</xdr:rowOff>
    </xdr:to>
    <xdr:sp macro="" textlink="">
      <xdr:nvSpPr>
        <xdr:cNvPr id="470" name="フローチャート : 判断 469"/>
        <xdr:cNvSpPr/>
      </xdr:nvSpPr>
      <xdr:spPr>
        <a:xfrm>
          <a:off x="22110700" y="1049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166370</xdr:rowOff>
    </xdr:from>
    <xdr:to>
      <xdr:col>31</xdr:col>
      <xdr:colOff>85725</xdr:colOff>
      <xdr:row>61</xdr:row>
      <xdr:rowOff>96520</xdr:rowOff>
    </xdr:to>
    <xdr:sp macro="" textlink="">
      <xdr:nvSpPr>
        <xdr:cNvPr id="471" name="フローチャート : 判断 470"/>
        <xdr:cNvSpPr/>
      </xdr:nvSpPr>
      <xdr:spPr>
        <a:xfrm>
          <a:off x="21272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72" name="テキスト ボックス 47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73" name="テキスト ボックス 47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74" name="テキスト ボックス 47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75" name="テキスト ボックス 47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76" name="テキスト ボックス 47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59</xdr:row>
      <xdr:rowOff>29210</xdr:rowOff>
    </xdr:from>
    <xdr:to>
      <xdr:col>32</xdr:col>
      <xdr:colOff>238125</xdr:colOff>
      <xdr:row>59</xdr:row>
      <xdr:rowOff>130810</xdr:rowOff>
    </xdr:to>
    <xdr:sp macro="" textlink="">
      <xdr:nvSpPr>
        <xdr:cNvPr id="477" name="円/楕円 476"/>
        <xdr:cNvSpPr/>
      </xdr:nvSpPr>
      <xdr:spPr>
        <a:xfrm>
          <a:off x="221107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58</xdr:row>
      <xdr:rowOff>52087</xdr:rowOff>
    </xdr:from>
    <xdr:ext cx="469744" cy="259045"/>
    <xdr:sp macro="" textlink="">
      <xdr:nvSpPr>
        <xdr:cNvPr id="478" name="【学校施設】&#10;一人当たり面積該当値テキスト"/>
        <xdr:cNvSpPr txBox="1"/>
      </xdr:nvSpPr>
      <xdr:spPr>
        <a:xfrm>
          <a:off x="22250400" y="999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1.448</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42545</xdr:rowOff>
    </xdr:from>
    <xdr:to>
      <xdr:col>31</xdr:col>
      <xdr:colOff>85725</xdr:colOff>
      <xdr:row>59</xdr:row>
      <xdr:rowOff>144145</xdr:rowOff>
    </xdr:to>
    <xdr:sp macro="" textlink="">
      <xdr:nvSpPr>
        <xdr:cNvPr id="479" name="円/楕円 478"/>
        <xdr:cNvSpPr/>
      </xdr:nvSpPr>
      <xdr:spPr>
        <a:xfrm>
          <a:off x="21272500" y="1015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59</xdr:row>
      <xdr:rowOff>80010</xdr:rowOff>
    </xdr:from>
    <xdr:to>
      <xdr:col>32</xdr:col>
      <xdr:colOff>187325</xdr:colOff>
      <xdr:row>59</xdr:row>
      <xdr:rowOff>93345</xdr:rowOff>
    </xdr:to>
    <xdr:cxnSp macro="">
      <xdr:nvCxnSpPr>
        <xdr:cNvPr id="480" name="直線コネクタ 479"/>
        <xdr:cNvCxnSpPr/>
      </xdr:nvCxnSpPr>
      <xdr:spPr>
        <a:xfrm flipV="1">
          <a:off x="21323300" y="1019556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61</xdr:row>
      <xdr:rowOff>87647</xdr:rowOff>
    </xdr:from>
    <xdr:ext cx="469744" cy="259045"/>
    <xdr:sp macro="" textlink="">
      <xdr:nvSpPr>
        <xdr:cNvPr id="481" name="n_1aveValue【学校施設】&#10;一人当たり面積"/>
        <xdr:cNvSpPr txBox="1"/>
      </xdr:nvSpPr>
      <xdr:spPr>
        <a:xfrm>
          <a:off x="21075727" y="1054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1.286</a:t>
          </a:r>
          <a:endParaRPr kumimoji="1" lang="ja-JP" altLang="en-US" sz="1000" b="1">
            <a:solidFill>
              <a:srgbClr val="000080"/>
            </a:solidFill>
            <a:latin typeface="ＭＳ Ｐゴシック"/>
          </a:endParaRPr>
        </a:p>
      </xdr:txBody>
    </xdr:sp>
    <xdr:clientData/>
  </xdr:oneCellAnchor>
  <xdr:oneCellAnchor>
    <xdr:from>
      <xdr:col>30</xdr:col>
      <xdr:colOff>473152</xdr:colOff>
      <xdr:row>57</xdr:row>
      <xdr:rowOff>160672</xdr:rowOff>
    </xdr:from>
    <xdr:ext cx="469744" cy="259045"/>
    <xdr:sp macro="" textlink="">
      <xdr:nvSpPr>
        <xdr:cNvPr id="482" name="n_1mainValue【学校施設】&#10;一人当たり面積"/>
        <xdr:cNvSpPr txBox="1"/>
      </xdr:nvSpPr>
      <xdr:spPr>
        <a:xfrm>
          <a:off x="21075727" y="993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1.441</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83" name="正方形/長方形 48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84" name="正方形/長方形 48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85" name="正方形/長方形 48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86" name="正方形/長方形 48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87" name="正方形/長方形 48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88" name="正方形/長方形 48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89" name="正方形/長方形 48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63.3</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90" name="正方形/長方形 48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91" name="テキスト ボックス 49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92" name="直線コネクタ 49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493" name="テキスト ボックス 492"/>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494" name="直線コネクタ 49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495" name="テキスト ボックス 494"/>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96" name="直線コネクタ 49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97" name="テキスト ボックス 49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98" name="直線コネクタ 49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99" name="テキスト ボックス 49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500" name="直線コネクタ 49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501" name="テキスト ボックス 50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502" name="直線コネクタ 50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503" name="テキスト ボックス 502"/>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04" name="直線コネクタ 50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505" name="テキスト ボックス 50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06"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133350</xdr:rowOff>
    </xdr:from>
    <xdr:to>
      <xdr:col>23</xdr:col>
      <xdr:colOff>516889</xdr:colOff>
      <xdr:row>85</xdr:row>
      <xdr:rowOff>135255</xdr:rowOff>
    </xdr:to>
    <xdr:cxnSp macro="">
      <xdr:nvCxnSpPr>
        <xdr:cNvPr id="507" name="直線コネクタ 506"/>
        <xdr:cNvCxnSpPr/>
      </xdr:nvCxnSpPr>
      <xdr:spPr>
        <a:xfrm flipV="1">
          <a:off x="16318864" y="13335000"/>
          <a:ext cx="0" cy="137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139082</xdr:rowOff>
    </xdr:from>
    <xdr:ext cx="405111" cy="259045"/>
    <xdr:sp macro="" textlink="">
      <xdr:nvSpPr>
        <xdr:cNvPr id="508" name="【児童館】&#10;有形固定資産減価償却率最小値テキスト"/>
        <xdr:cNvSpPr txBox="1"/>
      </xdr:nvSpPr>
      <xdr:spPr>
        <a:xfrm>
          <a:off x="16408400" y="1471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27.9</a:t>
          </a:r>
          <a:endParaRPr kumimoji="1" lang="ja-JP" altLang="en-US" sz="1000" b="1">
            <a:latin typeface="ＭＳ Ｐゴシック"/>
          </a:endParaRPr>
        </a:p>
      </xdr:txBody>
    </xdr:sp>
    <xdr:clientData/>
  </xdr:oneCellAnchor>
  <xdr:twoCellAnchor>
    <xdr:from>
      <xdr:col>23</xdr:col>
      <xdr:colOff>428625</xdr:colOff>
      <xdr:row>85</xdr:row>
      <xdr:rowOff>135255</xdr:rowOff>
    </xdr:from>
    <xdr:to>
      <xdr:col>23</xdr:col>
      <xdr:colOff>606425</xdr:colOff>
      <xdr:row>85</xdr:row>
      <xdr:rowOff>135255</xdr:rowOff>
    </xdr:to>
    <xdr:cxnSp macro="">
      <xdr:nvCxnSpPr>
        <xdr:cNvPr id="509" name="直線コネクタ 508"/>
        <xdr:cNvCxnSpPr/>
      </xdr:nvCxnSpPr>
      <xdr:spPr>
        <a:xfrm>
          <a:off x="16230600" y="1470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80027</xdr:rowOff>
    </xdr:from>
    <xdr:ext cx="469744" cy="259045"/>
    <xdr:sp macro="" textlink="">
      <xdr:nvSpPr>
        <xdr:cNvPr id="510" name="【児童館】&#10;有形固定資産減価償却率最大値テキスト"/>
        <xdr:cNvSpPr txBox="1"/>
      </xdr:nvSpPr>
      <xdr:spPr>
        <a:xfrm>
          <a:off x="16408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77</xdr:row>
      <xdr:rowOff>133350</xdr:rowOff>
    </xdr:from>
    <xdr:to>
      <xdr:col>23</xdr:col>
      <xdr:colOff>606425</xdr:colOff>
      <xdr:row>77</xdr:row>
      <xdr:rowOff>133350</xdr:rowOff>
    </xdr:to>
    <xdr:cxnSp macro="">
      <xdr:nvCxnSpPr>
        <xdr:cNvPr id="511" name="直線コネクタ 510"/>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9541</xdr:rowOff>
    </xdr:from>
    <xdr:ext cx="405111" cy="259045"/>
    <xdr:sp macro="" textlink="">
      <xdr:nvSpPr>
        <xdr:cNvPr id="512" name="【児童館】&#10;有形固定資産減価償却率平均値テキスト"/>
        <xdr:cNvSpPr txBox="1"/>
      </xdr:nvSpPr>
      <xdr:spPr>
        <a:xfrm>
          <a:off x="16408400" y="140684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31114</xdr:rowOff>
    </xdr:from>
    <xdr:to>
      <xdr:col>23</xdr:col>
      <xdr:colOff>568325</xdr:colOff>
      <xdr:row>82</xdr:row>
      <xdr:rowOff>132714</xdr:rowOff>
    </xdr:to>
    <xdr:sp macro="" textlink="">
      <xdr:nvSpPr>
        <xdr:cNvPr id="513" name="フローチャート : 判断 512"/>
        <xdr:cNvSpPr/>
      </xdr:nvSpPr>
      <xdr:spPr>
        <a:xfrm>
          <a:off x="16268700" y="1409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83</xdr:row>
      <xdr:rowOff>103505</xdr:rowOff>
    </xdr:from>
    <xdr:to>
      <xdr:col>22</xdr:col>
      <xdr:colOff>415925</xdr:colOff>
      <xdr:row>84</xdr:row>
      <xdr:rowOff>33655</xdr:rowOff>
    </xdr:to>
    <xdr:sp macro="" textlink="">
      <xdr:nvSpPr>
        <xdr:cNvPr id="514" name="フローチャート : 判断 513"/>
        <xdr:cNvSpPr/>
      </xdr:nvSpPr>
      <xdr:spPr>
        <a:xfrm>
          <a:off x="15430500" y="1433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15" name="テキスト ボックス 51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16" name="テキスト ボックス 51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17" name="テキスト ボックス 51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18" name="テキスト ボックス 51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19" name="テキスト ボックス 51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81</xdr:row>
      <xdr:rowOff>147320</xdr:rowOff>
    </xdr:from>
    <xdr:to>
      <xdr:col>23</xdr:col>
      <xdr:colOff>568325</xdr:colOff>
      <xdr:row>82</xdr:row>
      <xdr:rowOff>77470</xdr:rowOff>
    </xdr:to>
    <xdr:sp macro="" textlink="">
      <xdr:nvSpPr>
        <xdr:cNvPr id="520" name="円/楕円 519"/>
        <xdr:cNvSpPr/>
      </xdr:nvSpPr>
      <xdr:spPr>
        <a:xfrm>
          <a:off x="162687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80</xdr:row>
      <xdr:rowOff>170197</xdr:rowOff>
    </xdr:from>
    <xdr:ext cx="405111" cy="259045"/>
    <xdr:sp macro="" textlink="">
      <xdr:nvSpPr>
        <xdr:cNvPr id="521" name="【児童館】&#10;有形固定資産減価償却率該当値テキスト"/>
        <xdr:cNvSpPr txBox="1"/>
      </xdr:nvSpPr>
      <xdr:spPr>
        <a:xfrm>
          <a:off x="16408400" y="1388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60.6</a:t>
          </a:r>
          <a:endParaRPr kumimoji="1" lang="ja-JP" altLang="en-US" sz="1000" b="1">
            <a:solidFill>
              <a:srgbClr val="FF0000"/>
            </a:solidFill>
            <a:latin typeface="ＭＳ Ｐゴシック"/>
          </a:endParaRPr>
        </a:p>
      </xdr:txBody>
    </xdr:sp>
    <xdr:clientData/>
  </xdr:oneCellAnchor>
  <xdr:twoCellAnchor>
    <xdr:from>
      <xdr:col>22</xdr:col>
      <xdr:colOff>314325</xdr:colOff>
      <xdr:row>82</xdr:row>
      <xdr:rowOff>25400</xdr:rowOff>
    </xdr:from>
    <xdr:to>
      <xdr:col>22</xdr:col>
      <xdr:colOff>415925</xdr:colOff>
      <xdr:row>82</xdr:row>
      <xdr:rowOff>127000</xdr:rowOff>
    </xdr:to>
    <xdr:sp macro="" textlink="">
      <xdr:nvSpPr>
        <xdr:cNvPr id="522" name="円/楕円 521"/>
        <xdr:cNvSpPr/>
      </xdr:nvSpPr>
      <xdr:spPr>
        <a:xfrm>
          <a:off x="154305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82</xdr:row>
      <xdr:rowOff>26670</xdr:rowOff>
    </xdr:from>
    <xdr:to>
      <xdr:col>23</xdr:col>
      <xdr:colOff>517525</xdr:colOff>
      <xdr:row>82</xdr:row>
      <xdr:rowOff>76200</xdr:rowOff>
    </xdr:to>
    <xdr:cxnSp macro="">
      <xdr:nvCxnSpPr>
        <xdr:cNvPr id="523" name="直線コネクタ 522"/>
        <xdr:cNvCxnSpPr/>
      </xdr:nvCxnSpPr>
      <xdr:spPr>
        <a:xfrm flipV="1">
          <a:off x="15481300" y="1408557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84</xdr:row>
      <xdr:rowOff>24782</xdr:rowOff>
    </xdr:from>
    <xdr:ext cx="405111" cy="259045"/>
    <xdr:sp macro="" textlink="">
      <xdr:nvSpPr>
        <xdr:cNvPr id="524" name="n_1aveValue【児童館】&#10;有形固定資産減価償却率"/>
        <xdr:cNvSpPr txBox="1"/>
      </xdr:nvSpPr>
      <xdr:spPr>
        <a:xfrm>
          <a:off x="15266043" y="1442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a:t>
          </a:r>
          <a:endParaRPr kumimoji="1" lang="ja-JP" altLang="en-US" sz="1000" b="1">
            <a:solidFill>
              <a:srgbClr val="000080"/>
            </a:solidFill>
            <a:latin typeface="ＭＳ Ｐゴシック"/>
          </a:endParaRPr>
        </a:p>
      </xdr:txBody>
    </xdr:sp>
    <xdr:clientData/>
  </xdr:oneCellAnchor>
  <xdr:oneCellAnchor>
    <xdr:from>
      <xdr:col>22</xdr:col>
      <xdr:colOff>149868</xdr:colOff>
      <xdr:row>80</xdr:row>
      <xdr:rowOff>143527</xdr:rowOff>
    </xdr:from>
    <xdr:ext cx="405111" cy="259045"/>
    <xdr:sp macro="" textlink="">
      <xdr:nvSpPr>
        <xdr:cNvPr id="525" name="n_1mainValue【児童館】&#10;有形固定資産減価償却率"/>
        <xdr:cNvSpPr txBox="1"/>
      </xdr:nvSpPr>
      <xdr:spPr>
        <a:xfrm>
          <a:off x="15266043" y="1385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58.0</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26" name="正方形/長方形 52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27" name="正方形/長方形 52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28" name="正方形/長方形 52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29" name="正方形/長方形 52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30" name="正方形/長方形 52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31" name="正方形/長方形 53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32" name="正方形/長方形 53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0.017</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33" name="正方形/長方形 53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34" name="テキスト ボックス 53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35" name="直線コネクタ 53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38100</xdr:rowOff>
    </xdr:from>
    <xdr:to>
      <xdr:col>33</xdr:col>
      <xdr:colOff>314325</xdr:colOff>
      <xdr:row>86</xdr:row>
      <xdr:rowOff>38100</xdr:rowOff>
    </xdr:to>
    <xdr:cxnSp macro="">
      <xdr:nvCxnSpPr>
        <xdr:cNvPr id="536" name="直線コネクタ 535"/>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537" name="テキスト ボックス 536"/>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538" name="直線コネクタ 537"/>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539" name="テキスト ボックス 538"/>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540" name="直線コネクタ 539"/>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541" name="テキスト ボックス 540"/>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542" name="直線コネクタ 541"/>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543" name="テキスト ボックス 542"/>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44" name="直線コネクタ 54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45" name="テキスト ボックス 54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46"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129539</xdr:rowOff>
    </xdr:from>
    <xdr:to>
      <xdr:col>32</xdr:col>
      <xdr:colOff>186689</xdr:colOff>
      <xdr:row>85</xdr:row>
      <xdr:rowOff>26670</xdr:rowOff>
    </xdr:to>
    <xdr:cxnSp macro="">
      <xdr:nvCxnSpPr>
        <xdr:cNvPr id="547" name="直線コネクタ 546"/>
        <xdr:cNvCxnSpPr/>
      </xdr:nvCxnSpPr>
      <xdr:spPr>
        <a:xfrm flipV="1">
          <a:off x="22160864" y="13502639"/>
          <a:ext cx="0" cy="1097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30497</xdr:rowOff>
    </xdr:from>
    <xdr:ext cx="469744" cy="259045"/>
    <xdr:sp macro="" textlink="">
      <xdr:nvSpPr>
        <xdr:cNvPr id="548" name="【児童館】&#10;一人当たり面積最小値テキスト"/>
        <xdr:cNvSpPr txBox="1"/>
      </xdr:nvSpPr>
      <xdr:spPr>
        <a:xfrm>
          <a:off x="22250400" y="1460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0.004</a:t>
          </a:r>
          <a:endParaRPr kumimoji="1" lang="ja-JP" altLang="en-US" sz="1000" b="1">
            <a:latin typeface="ＭＳ Ｐゴシック"/>
          </a:endParaRPr>
        </a:p>
      </xdr:txBody>
    </xdr:sp>
    <xdr:clientData/>
  </xdr:oneCellAnchor>
  <xdr:twoCellAnchor>
    <xdr:from>
      <xdr:col>32</xdr:col>
      <xdr:colOff>98425</xdr:colOff>
      <xdr:row>85</xdr:row>
      <xdr:rowOff>26670</xdr:rowOff>
    </xdr:from>
    <xdr:to>
      <xdr:col>32</xdr:col>
      <xdr:colOff>276225</xdr:colOff>
      <xdr:row>85</xdr:row>
      <xdr:rowOff>26670</xdr:rowOff>
    </xdr:to>
    <xdr:cxnSp macro="">
      <xdr:nvCxnSpPr>
        <xdr:cNvPr id="549" name="直線コネクタ 548"/>
        <xdr:cNvCxnSpPr/>
      </xdr:nvCxnSpPr>
      <xdr:spPr>
        <a:xfrm>
          <a:off x="22072600" y="1459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76216</xdr:rowOff>
    </xdr:from>
    <xdr:ext cx="469744" cy="259045"/>
    <xdr:sp macro="" textlink="">
      <xdr:nvSpPr>
        <xdr:cNvPr id="550" name="【児童館】&#10;一人当たり面積最大値テキスト"/>
        <xdr:cNvSpPr txBox="1"/>
      </xdr:nvSpPr>
      <xdr:spPr>
        <a:xfrm>
          <a:off x="22250400" y="1327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0.028</a:t>
          </a:r>
          <a:endParaRPr kumimoji="1" lang="ja-JP" altLang="en-US" sz="1000" b="1">
            <a:latin typeface="ＭＳ Ｐゴシック"/>
          </a:endParaRPr>
        </a:p>
      </xdr:txBody>
    </xdr:sp>
    <xdr:clientData/>
  </xdr:oneCellAnchor>
  <xdr:twoCellAnchor>
    <xdr:from>
      <xdr:col>32</xdr:col>
      <xdr:colOff>98425</xdr:colOff>
      <xdr:row>78</xdr:row>
      <xdr:rowOff>129539</xdr:rowOff>
    </xdr:from>
    <xdr:to>
      <xdr:col>32</xdr:col>
      <xdr:colOff>276225</xdr:colOff>
      <xdr:row>78</xdr:row>
      <xdr:rowOff>129539</xdr:rowOff>
    </xdr:to>
    <xdr:cxnSp macro="">
      <xdr:nvCxnSpPr>
        <xdr:cNvPr id="551" name="直線コネクタ 550"/>
        <xdr:cNvCxnSpPr/>
      </xdr:nvCxnSpPr>
      <xdr:spPr>
        <a:xfrm>
          <a:off x="22072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10177</xdr:rowOff>
    </xdr:from>
    <xdr:ext cx="469744" cy="259045"/>
    <xdr:sp macro="" textlink="">
      <xdr:nvSpPr>
        <xdr:cNvPr id="552" name="【児童館】&#10;一人当たり面積平均値テキスト"/>
        <xdr:cNvSpPr txBox="1"/>
      </xdr:nvSpPr>
      <xdr:spPr>
        <a:xfrm>
          <a:off x="22250400" y="13897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0.015</a:t>
          </a:r>
          <a:endParaRPr kumimoji="1" lang="ja-JP" altLang="en-US" sz="1000" b="1">
            <a:solidFill>
              <a:srgbClr val="000080"/>
            </a:solidFill>
            <a:latin typeface="ＭＳ Ｐゴシック"/>
          </a:endParaRPr>
        </a:p>
      </xdr:txBody>
    </xdr:sp>
    <xdr:clientData/>
  </xdr:oneCellAnchor>
  <xdr:twoCellAnchor>
    <xdr:from>
      <xdr:col>32</xdr:col>
      <xdr:colOff>136525</xdr:colOff>
      <xdr:row>81</xdr:row>
      <xdr:rowOff>158750</xdr:rowOff>
    </xdr:from>
    <xdr:to>
      <xdr:col>32</xdr:col>
      <xdr:colOff>238125</xdr:colOff>
      <xdr:row>82</xdr:row>
      <xdr:rowOff>88900</xdr:rowOff>
    </xdr:to>
    <xdr:sp macro="" textlink="">
      <xdr:nvSpPr>
        <xdr:cNvPr id="553" name="フローチャート : 判断 552"/>
        <xdr:cNvSpPr/>
      </xdr:nvSpPr>
      <xdr:spPr>
        <a:xfrm>
          <a:off x="22110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80</xdr:row>
      <xdr:rowOff>147320</xdr:rowOff>
    </xdr:from>
    <xdr:to>
      <xdr:col>31</xdr:col>
      <xdr:colOff>85725</xdr:colOff>
      <xdr:row>81</xdr:row>
      <xdr:rowOff>77470</xdr:rowOff>
    </xdr:to>
    <xdr:sp macro="" textlink="">
      <xdr:nvSpPr>
        <xdr:cNvPr id="554" name="フローチャート : 判断 553"/>
        <xdr:cNvSpPr/>
      </xdr:nvSpPr>
      <xdr:spPr>
        <a:xfrm>
          <a:off x="21272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55" name="テキスト ボックス 55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56" name="テキスト ボックス 55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57" name="テキスト ボックス 55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58" name="テキスト ボックス 55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59" name="テキスト ボックス 55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82</xdr:row>
      <xdr:rowOff>78739</xdr:rowOff>
    </xdr:from>
    <xdr:to>
      <xdr:col>32</xdr:col>
      <xdr:colOff>238125</xdr:colOff>
      <xdr:row>83</xdr:row>
      <xdr:rowOff>8889</xdr:rowOff>
    </xdr:to>
    <xdr:sp macro="" textlink="">
      <xdr:nvSpPr>
        <xdr:cNvPr id="560" name="円/楕円 559"/>
        <xdr:cNvSpPr/>
      </xdr:nvSpPr>
      <xdr:spPr>
        <a:xfrm>
          <a:off x="221107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82</xdr:row>
      <xdr:rowOff>57166</xdr:rowOff>
    </xdr:from>
    <xdr:ext cx="469744" cy="259045"/>
    <xdr:sp macro="" textlink="">
      <xdr:nvSpPr>
        <xdr:cNvPr id="561" name="【児童館】&#10;一人当たり面積該当値テキスト"/>
        <xdr:cNvSpPr txBox="1"/>
      </xdr:nvSpPr>
      <xdr:spPr>
        <a:xfrm>
          <a:off x="22250400" y="14116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0.013</a:t>
          </a:r>
          <a:endParaRPr kumimoji="1" lang="ja-JP" altLang="en-US" sz="1000" b="1">
            <a:solidFill>
              <a:srgbClr val="FF0000"/>
            </a:solidFill>
            <a:latin typeface="ＭＳ Ｐゴシック"/>
          </a:endParaRPr>
        </a:p>
      </xdr:txBody>
    </xdr:sp>
    <xdr:clientData/>
  </xdr:oneCellAnchor>
  <xdr:twoCellAnchor>
    <xdr:from>
      <xdr:col>30</xdr:col>
      <xdr:colOff>669925</xdr:colOff>
      <xdr:row>82</xdr:row>
      <xdr:rowOff>78739</xdr:rowOff>
    </xdr:from>
    <xdr:to>
      <xdr:col>31</xdr:col>
      <xdr:colOff>85725</xdr:colOff>
      <xdr:row>83</xdr:row>
      <xdr:rowOff>8889</xdr:rowOff>
    </xdr:to>
    <xdr:sp macro="" textlink="">
      <xdr:nvSpPr>
        <xdr:cNvPr id="562" name="円/楕円 561"/>
        <xdr:cNvSpPr/>
      </xdr:nvSpPr>
      <xdr:spPr>
        <a:xfrm>
          <a:off x="212725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82</xdr:row>
      <xdr:rowOff>129539</xdr:rowOff>
    </xdr:from>
    <xdr:to>
      <xdr:col>32</xdr:col>
      <xdr:colOff>187325</xdr:colOff>
      <xdr:row>82</xdr:row>
      <xdr:rowOff>129539</xdr:rowOff>
    </xdr:to>
    <xdr:cxnSp macro="">
      <xdr:nvCxnSpPr>
        <xdr:cNvPr id="563" name="直線コネクタ 562"/>
        <xdr:cNvCxnSpPr/>
      </xdr:nvCxnSpPr>
      <xdr:spPr>
        <a:xfrm>
          <a:off x="21323300" y="141884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79</xdr:row>
      <xdr:rowOff>93997</xdr:rowOff>
    </xdr:from>
    <xdr:ext cx="469744" cy="259045"/>
    <xdr:sp macro="" textlink="">
      <xdr:nvSpPr>
        <xdr:cNvPr id="564" name="n_1aveValue【児童館】&#10;一人当たり面積"/>
        <xdr:cNvSpPr txBox="1"/>
      </xdr:nvSpPr>
      <xdr:spPr>
        <a:xfrm>
          <a:off x="21075727" y="1363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0.019</a:t>
          </a:r>
          <a:endParaRPr kumimoji="1" lang="ja-JP" altLang="en-US" sz="1000" b="1">
            <a:solidFill>
              <a:srgbClr val="000080"/>
            </a:solidFill>
            <a:latin typeface="ＭＳ Ｐゴシック"/>
          </a:endParaRPr>
        </a:p>
      </xdr:txBody>
    </xdr:sp>
    <xdr:clientData/>
  </xdr:oneCellAnchor>
  <xdr:oneCellAnchor>
    <xdr:from>
      <xdr:col>30</xdr:col>
      <xdr:colOff>473152</xdr:colOff>
      <xdr:row>83</xdr:row>
      <xdr:rowOff>16</xdr:rowOff>
    </xdr:from>
    <xdr:ext cx="469744" cy="259045"/>
    <xdr:sp macro="" textlink="">
      <xdr:nvSpPr>
        <xdr:cNvPr id="565" name="n_1mainValue【児童館】&#10;一人当たり面積"/>
        <xdr:cNvSpPr txBox="1"/>
      </xdr:nvSpPr>
      <xdr:spPr>
        <a:xfrm>
          <a:off x="21075727" y="1423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0.013</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66" name="正方形/長方形 56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67" name="正方形/長方形 56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68" name="正方形/長方形 56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69" name="正方形/長方形 56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70" name="正方形/長方形 56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71" name="正方形/長方形 57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72" name="正方形/長方形 57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73" name="正方形/長方形 57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74" name="テキスト ボックス 57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75" name="直線コネクタ 57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76" name="テキスト ボックス 575"/>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109</xdr:row>
      <xdr:rowOff>76200</xdr:rowOff>
    </xdr:from>
    <xdr:to>
      <xdr:col>24</xdr:col>
      <xdr:colOff>644525</xdr:colOff>
      <xdr:row>109</xdr:row>
      <xdr:rowOff>76200</xdr:rowOff>
    </xdr:to>
    <xdr:cxnSp macro="">
      <xdr:nvCxnSpPr>
        <xdr:cNvPr id="577" name="直線コネクタ 576"/>
        <xdr:cNvCxnSpPr/>
      </xdr:nvCxnSpPr>
      <xdr:spPr>
        <a:xfrm>
          <a:off x="12446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105427</xdr:rowOff>
    </xdr:from>
    <xdr:ext cx="403059" cy="259045"/>
    <xdr:sp macro="" textlink="">
      <xdr:nvSpPr>
        <xdr:cNvPr id="578" name="テキスト ボックス 577"/>
        <xdr:cNvSpPr txBox="1"/>
      </xdr:nvSpPr>
      <xdr:spPr>
        <a:xfrm>
          <a:off x="12042941" y="1862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107</xdr:row>
      <xdr:rowOff>133350</xdr:rowOff>
    </xdr:from>
    <xdr:to>
      <xdr:col>24</xdr:col>
      <xdr:colOff>644525</xdr:colOff>
      <xdr:row>107</xdr:row>
      <xdr:rowOff>133350</xdr:rowOff>
    </xdr:to>
    <xdr:cxnSp macro="">
      <xdr:nvCxnSpPr>
        <xdr:cNvPr id="579" name="直線コネクタ 578"/>
        <xdr:cNvCxnSpPr/>
      </xdr:nvCxnSpPr>
      <xdr:spPr>
        <a:xfrm>
          <a:off x="12446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162577</xdr:rowOff>
    </xdr:from>
    <xdr:ext cx="403059" cy="259045"/>
    <xdr:sp macro="" textlink="">
      <xdr:nvSpPr>
        <xdr:cNvPr id="580" name="テキスト ボックス 579"/>
        <xdr:cNvSpPr txBox="1"/>
      </xdr:nvSpPr>
      <xdr:spPr>
        <a:xfrm>
          <a:off x="12042941" y="183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106</xdr:row>
      <xdr:rowOff>19050</xdr:rowOff>
    </xdr:from>
    <xdr:to>
      <xdr:col>24</xdr:col>
      <xdr:colOff>644525</xdr:colOff>
      <xdr:row>106</xdr:row>
      <xdr:rowOff>19050</xdr:rowOff>
    </xdr:to>
    <xdr:cxnSp macro="">
      <xdr:nvCxnSpPr>
        <xdr:cNvPr id="581" name="直線コネクタ 580"/>
        <xdr:cNvCxnSpPr/>
      </xdr:nvCxnSpPr>
      <xdr:spPr>
        <a:xfrm>
          <a:off x="12446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48277</xdr:rowOff>
    </xdr:from>
    <xdr:ext cx="403059" cy="259045"/>
    <xdr:sp macro="" textlink="">
      <xdr:nvSpPr>
        <xdr:cNvPr id="582" name="テキスト ボックス 581"/>
        <xdr:cNvSpPr txBox="1"/>
      </xdr:nvSpPr>
      <xdr:spPr>
        <a:xfrm>
          <a:off x="12042941" y="1805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83" name="直線コネクタ 58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84" name="テキスト ボックス 58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133350</xdr:rowOff>
    </xdr:from>
    <xdr:to>
      <xdr:col>24</xdr:col>
      <xdr:colOff>644525</xdr:colOff>
      <xdr:row>102</xdr:row>
      <xdr:rowOff>133350</xdr:rowOff>
    </xdr:to>
    <xdr:cxnSp macro="">
      <xdr:nvCxnSpPr>
        <xdr:cNvPr id="585" name="直線コネクタ 584"/>
        <xdr:cNvCxnSpPr/>
      </xdr:nvCxnSpPr>
      <xdr:spPr>
        <a:xfrm>
          <a:off x="12446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162577</xdr:rowOff>
    </xdr:from>
    <xdr:ext cx="403059" cy="259045"/>
    <xdr:sp macro="" textlink="">
      <xdr:nvSpPr>
        <xdr:cNvPr id="586" name="テキスト ボックス 585"/>
        <xdr:cNvSpPr txBox="1"/>
      </xdr:nvSpPr>
      <xdr:spPr>
        <a:xfrm>
          <a:off x="12042941" y="1747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101</xdr:row>
      <xdr:rowOff>19050</xdr:rowOff>
    </xdr:from>
    <xdr:to>
      <xdr:col>24</xdr:col>
      <xdr:colOff>644525</xdr:colOff>
      <xdr:row>101</xdr:row>
      <xdr:rowOff>19050</xdr:rowOff>
    </xdr:to>
    <xdr:cxnSp macro="">
      <xdr:nvCxnSpPr>
        <xdr:cNvPr id="587" name="直線コネクタ 586"/>
        <xdr:cNvCxnSpPr/>
      </xdr:nvCxnSpPr>
      <xdr:spPr>
        <a:xfrm>
          <a:off x="12446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48277</xdr:rowOff>
    </xdr:from>
    <xdr:ext cx="403059" cy="259045"/>
    <xdr:sp macro="" textlink="">
      <xdr:nvSpPr>
        <xdr:cNvPr id="588" name="テキスト ボックス 587"/>
        <xdr:cNvSpPr txBox="1"/>
      </xdr:nvSpPr>
      <xdr:spPr>
        <a:xfrm>
          <a:off x="1204294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76200</xdr:rowOff>
    </xdr:from>
    <xdr:to>
      <xdr:col>24</xdr:col>
      <xdr:colOff>644525</xdr:colOff>
      <xdr:row>99</xdr:row>
      <xdr:rowOff>76200</xdr:rowOff>
    </xdr:to>
    <xdr:cxnSp macro="">
      <xdr:nvCxnSpPr>
        <xdr:cNvPr id="589" name="直線コネクタ 588"/>
        <xdr:cNvCxnSpPr/>
      </xdr:nvCxnSpPr>
      <xdr:spPr>
        <a:xfrm>
          <a:off x="12446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105427</xdr:rowOff>
    </xdr:from>
    <xdr:ext cx="403059" cy="259045"/>
    <xdr:sp macro="" textlink="">
      <xdr:nvSpPr>
        <xdr:cNvPr id="590" name="テキスト ボックス 589"/>
        <xdr:cNvSpPr txBox="1"/>
      </xdr:nvSpPr>
      <xdr:spPr>
        <a:xfrm>
          <a:off x="12042941" y="1690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91" name="直線コネクタ 59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92" name="テキスト ボックス 59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9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39052</xdr:rowOff>
    </xdr:from>
    <xdr:to>
      <xdr:col>23</xdr:col>
      <xdr:colOff>516889</xdr:colOff>
      <xdr:row>108</xdr:row>
      <xdr:rowOff>93345</xdr:rowOff>
    </xdr:to>
    <xdr:cxnSp macro="">
      <xdr:nvCxnSpPr>
        <xdr:cNvPr id="594" name="直線コネクタ 593"/>
        <xdr:cNvCxnSpPr/>
      </xdr:nvCxnSpPr>
      <xdr:spPr>
        <a:xfrm flipV="1">
          <a:off x="16318864" y="17184052"/>
          <a:ext cx="0" cy="14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97172</xdr:rowOff>
    </xdr:from>
    <xdr:ext cx="405111" cy="259045"/>
    <xdr:sp macro="" textlink="">
      <xdr:nvSpPr>
        <xdr:cNvPr id="595" name="【公民館】&#10;有形固定資産減価償却率最小値テキスト"/>
        <xdr:cNvSpPr txBox="1"/>
      </xdr:nvSpPr>
      <xdr:spPr>
        <a:xfrm>
          <a:off x="16408400" y="186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35.4</a:t>
          </a:r>
          <a:endParaRPr kumimoji="1" lang="ja-JP" altLang="en-US" sz="1000" b="1">
            <a:latin typeface="ＭＳ Ｐゴシック"/>
          </a:endParaRPr>
        </a:p>
      </xdr:txBody>
    </xdr:sp>
    <xdr:clientData/>
  </xdr:oneCellAnchor>
  <xdr:twoCellAnchor>
    <xdr:from>
      <xdr:col>23</xdr:col>
      <xdr:colOff>428625</xdr:colOff>
      <xdr:row>108</xdr:row>
      <xdr:rowOff>93345</xdr:rowOff>
    </xdr:from>
    <xdr:to>
      <xdr:col>23</xdr:col>
      <xdr:colOff>606425</xdr:colOff>
      <xdr:row>108</xdr:row>
      <xdr:rowOff>93345</xdr:rowOff>
    </xdr:to>
    <xdr:cxnSp macro="">
      <xdr:nvCxnSpPr>
        <xdr:cNvPr id="596" name="直線コネクタ 595"/>
        <xdr:cNvCxnSpPr/>
      </xdr:nvCxnSpPr>
      <xdr:spPr>
        <a:xfrm>
          <a:off x="16230600" y="1860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157179</xdr:rowOff>
    </xdr:from>
    <xdr:ext cx="405111" cy="259045"/>
    <xdr:sp macro="" textlink="">
      <xdr:nvSpPr>
        <xdr:cNvPr id="597" name="【公民館】&#10;有形固定資産減価償却率最大値テキスト"/>
        <xdr:cNvSpPr txBox="1"/>
      </xdr:nvSpPr>
      <xdr:spPr>
        <a:xfrm>
          <a:off x="16408400" y="16959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85.3</a:t>
          </a:r>
          <a:endParaRPr kumimoji="1" lang="ja-JP" altLang="en-US" sz="1000" b="1">
            <a:latin typeface="ＭＳ Ｐゴシック"/>
          </a:endParaRPr>
        </a:p>
      </xdr:txBody>
    </xdr:sp>
    <xdr:clientData/>
  </xdr:oneCellAnchor>
  <xdr:twoCellAnchor>
    <xdr:from>
      <xdr:col>23</xdr:col>
      <xdr:colOff>428625</xdr:colOff>
      <xdr:row>100</xdr:row>
      <xdr:rowOff>39052</xdr:rowOff>
    </xdr:from>
    <xdr:to>
      <xdr:col>23</xdr:col>
      <xdr:colOff>606425</xdr:colOff>
      <xdr:row>100</xdr:row>
      <xdr:rowOff>39052</xdr:rowOff>
    </xdr:to>
    <xdr:cxnSp macro="">
      <xdr:nvCxnSpPr>
        <xdr:cNvPr id="598" name="直線コネクタ 597"/>
        <xdr:cNvCxnSpPr/>
      </xdr:nvCxnSpPr>
      <xdr:spPr>
        <a:xfrm>
          <a:off x="16230600" y="17184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105</xdr:row>
      <xdr:rowOff>66691</xdr:rowOff>
    </xdr:from>
    <xdr:ext cx="405111" cy="259045"/>
    <xdr:sp macro="" textlink="">
      <xdr:nvSpPr>
        <xdr:cNvPr id="599" name="【公民館】&#10;有形固定資産減価償却率平均値テキスト"/>
        <xdr:cNvSpPr txBox="1"/>
      </xdr:nvSpPr>
      <xdr:spPr>
        <a:xfrm>
          <a:off x="16408400" y="18068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51.8</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88264</xdr:rowOff>
    </xdr:from>
    <xdr:to>
      <xdr:col>23</xdr:col>
      <xdr:colOff>568325</xdr:colOff>
      <xdr:row>106</xdr:row>
      <xdr:rowOff>18414</xdr:rowOff>
    </xdr:to>
    <xdr:sp macro="" textlink="">
      <xdr:nvSpPr>
        <xdr:cNvPr id="600" name="フローチャート : 判断 599"/>
        <xdr:cNvSpPr/>
      </xdr:nvSpPr>
      <xdr:spPr>
        <a:xfrm>
          <a:off x="16268700" y="1809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162561</xdr:rowOff>
    </xdr:from>
    <xdr:to>
      <xdr:col>22</xdr:col>
      <xdr:colOff>415925</xdr:colOff>
      <xdr:row>105</xdr:row>
      <xdr:rowOff>92711</xdr:rowOff>
    </xdr:to>
    <xdr:sp macro="" textlink="">
      <xdr:nvSpPr>
        <xdr:cNvPr id="601" name="フローチャート : 判断 600"/>
        <xdr:cNvSpPr/>
      </xdr:nvSpPr>
      <xdr:spPr>
        <a:xfrm>
          <a:off x="15430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602" name="テキスト ボックス 60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03" name="テキスト ボックス 60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04" name="テキスト ボックス 60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05" name="テキスト ボックス 60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06" name="テキスト ボックス 60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103</xdr:row>
      <xdr:rowOff>111125</xdr:rowOff>
    </xdr:from>
    <xdr:to>
      <xdr:col>23</xdr:col>
      <xdr:colOff>568325</xdr:colOff>
      <xdr:row>104</xdr:row>
      <xdr:rowOff>41275</xdr:rowOff>
    </xdr:to>
    <xdr:sp macro="" textlink="">
      <xdr:nvSpPr>
        <xdr:cNvPr id="607" name="円/楕円 606"/>
        <xdr:cNvSpPr/>
      </xdr:nvSpPr>
      <xdr:spPr>
        <a:xfrm>
          <a:off x="16268700" y="1777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102</xdr:row>
      <xdr:rowOff>134002</xdr:rowOff>
    </xdr:from>
    <xdr:ext cx="405111" cy="259045"/>
    <xdr:sp macro="" textlink="">
      <xdr:nvSpPr>
        <xdr:cNvPr id="608" name="【公民館】&#10;有形固定資産減価償却率該当値テキスト"/>
        <xdr:cNvSpPr txBox="1"/>
      </xdr:nvSpPr>
      <xdr:spPr>
        <a:xfrm>
          <a:off x="16408400" y="1762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63.0</a:t>
          </a:r>
          <a:endParaRPr kumimoji="1" lang="ja-JP" altLang="en-US" sz="1000" b="1">
            <a:solidFill>
              <a:srgbClr val="FF0000"/>
            </a:solidFill>
            <a:latin typeface="ＭＳ Ｐゴシック"/>
          </a:endParaRPr>
        </a:p>
      </xdr:txBody>
    </xdr:sp>
    <xdr:clientData/>
  </xdr:oneCellAnchor>
  <xdr:twoCellAnchor>
    <xdr:from>
      <xdr:col>22</xdr:col>
      <xdr:colOff>314325</xdr:colOff>
      <xdr:row>104</xdr:row>
      <xdr:rowOff>5398</xdr:rowOff>
    </xdr:from>
    <xdr:to>
      <xdr:col>22</xdr:col>
      <xdr:colOff>415925</xdr:colOff>
      <xdr:row>104</xdr:row>
      <xdr:rowOff>106998</xdr:rowOff>
    </xdr:to>
    <xdr:sp macro="" textlink="">
      <xdr:nvSpPr>
        <xdr:cNvPr id="609" name="円/楕円 608"/>
        <xdr:cNvSpPr/>
      </xdr:nvSpPr>
      <xdr:spPr>
        <a:xfrm>
          <a:off x="15430500" y="1783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103</xdr:row>
      <xdr:rowOff>161925</xdr:rowOff>
    </xdr:from>
    <xdr:to>
      <xdr:col>23</xdr:col>
      <xdr:colOff>517525</xdr:colOff>
      <xdr:row>104</xdr:row>
      <xdr:rowOff>56198</xdr:rowOff>
    </xdr:to>
    <xdr:cxnSp macro="">
      <xdr:nvCxnSpPr>
        <xdr:cNvPr id="610" name="直線コネクタ 609"/>
        <xdr:cNvCxnSpPr/>
      </xdr:nvCxnSpPr>
      <xdr:spPr>
        <a:xfrm flipV="1">
          <a:off x="15481300" y="17821275"/>
          <a:ext cx="838200" cy="6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105</xdr:row>
      <xdr:rowOff>83838</xdr:rowOff>
    </xdr:from>
    <xdr:ext cx="405111" cy="259045"/>
    <xdr:sp macro="" textlink="">
      <xdr:nvSpPr>
        <xdr:cNvPr id="611" name="n_1aveValue【公民館】&#10;有形固定資産減価償却率"/>
        <xdr:cNvSpPr txBox="1"/>
      </xdr:nvSpPr>
      <xdr:spPr>
        <a:xfrm>
          <a:off x="15266043"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oneCellAnchor>
    <xdr:from>
      <xdr:col>22</xdr:col>
      <xdr:colOff>149868</xdr:colOff>
      <xdr:row>102</xdr:row>
      <xdr:rowOff>123525</xdr:rowOff>
    </xdr:from>
    <xdr:ext cx="405111" cy="259045"/>
    <xdr:sp macro="" textlink="">
      <xdr:nvSpPr>
        <xdr:cNvPr id="612" name="n_1mainValue【公民館】&#10;有形固定資産減価償却率"/>
        <xdr:cNvSpPr txBox="1"/>
      </xdr:nvSpPr>
      <xdr:spPr>
        <a:xfrm>
          <a:off x="15266043" y="17611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60.7</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13" name="正方形/長方形 61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14" name="正方形/長方形 61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15" name="正方形/長方形 61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16" name="正方形/長方形 61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17" name="正方形/長方形 61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18" name="正方形/長方形 61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19" name="正方形/長方形 61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20" name="正方形/長方形 61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21" name="テキスト ボックス 62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22" name="直線コネクタ 62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623" name="テキスト ボックス 622"/>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624" name="直線コネクタ 623"/>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625" name="テキスト ボックス 624"/>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626" name="直線コネクタ 625"/>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627" name="テキスト ボックス 626"/>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628" name="直線コネクタ 627"/>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629" name="テキスト ボックス 628"/>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630" name="直線コネクタ 629"/>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631" name="テキスト ボックス 630"/>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632" name="直線コネクタ 631"/>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633" name="テキスト ボックス 632"/>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634" name="直線コネクタ 633"/>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635" name="テキスト ボックス 634"/>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36" name="直線コネクタ 63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37" name="テキスト ボックス 63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0.140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3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59871</xdr:rowOff>
    </xdr:from>
    <xdr:to>
      <xdr:col>32</xdr:col>
      <xdr:colOff>186689</xdr:colOff>
      <xdr:row>108</xdr:row>
      <xdr:rowOff>157843</xdr:rowOff>
    </xdr:to>
    <xdr:cxnSp macro="">
      <xdr:nvCxnSpPr>
        <xdr:cNvPr id="639" name="直線コネクタ 638"/>
        <xdr:cNvCxnSpPr/>
      </xdr:nvCxnSpPr>
      <xdr:spPr>
        <a:xfrm flipV="1">
          <a:off x="22160864" y="17204871"/>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161670</xdr:rowOff>
    </xdr:from>
    <xdr:ext cx="469744" cy="259045"/>
    <xdr:sp macro="" textlink="">
      <xdr:nvSpPr>
        <xdr:cNvPr id="640" name="【公民館】&#10;一人当たり面積最小値テキスト"/>
        <xdr:cNvSpPr txBox="1"/>
      </xdr:nvSpPr>
      <xdr:spPr>
        <a:xfrm>
          <a:off x="22250400" y="1867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0.023</a:t>
          </a:r>
          <a:endParaRPr kumimoji="1" lang="ja-JP" altLang="en-US" sz="1000" b="1">
            <a:latin typeface="ＭＳ Ｐゴシック"/>
          </a:endParaRPr>
        </a:p>
      </xdr:txBody>
    </xdr:sp>
    <xdr:clientData/>
  </xdr:oneCellAnchor>
  <xdr:twoCellAnchor>
    <xdr:from>
      <xdr:col>32</xdr:col>
      <xdr:colOff>98425</xdr:colOff>
      <xdr:row>108</xdr:row>
      <xdr:rowOff>157843</xdr:rowOff>
    </xdr:from>
    <xdr:to>
      <xdr:col>32</xdr:col>
      <xdr:colOff>276225</xdr:colOff>
      <xdr:row>108</xdr:row>
      <xdr:rowOff>157843</xdr:rowOff>
    </xdr:to>
    <xdr:cxnSp macro="">
      <xdr:nvCxnSpPr>
        <xdr:cNvPr id="641" name="直線コネクタ 640"/>
        <xdr:cNvCxnSpPr/>
      </xdr:nvCxnSpPr>
      <xdr:spPr>
        <a:xfrm>
          <a:off x="22072600" y="1867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6548</xdr:rowOff>
    </xdr:from>
    <xdr:ext cx="469744" cy="259045"/>
    <xdr:sp macro="" textlink="">
      <xdr:nvSpPr>
        <xdr:cNvPr id="642" name="【公民館】&#10;一人当たり面積最大値テキスト"/>
        <xdr:cNvSpPr txBox="1"/>
      </xdr:nvSpPr>
      <xdr:spPr>
        <a:xfrm>
          <a:off x="22250400" y="1698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0.113</a:t>
          </a:r>
          <a:endParaRPr kumimoji="1" lang="ja-JP" altLang="en-US" sz="1000" b="1">
            <a:latin typeface="ＭＳ Ｐゴシック"/>
          </a:endParaRPr>
        </a:p>
      </xdr:txBody>
    </xdr:sp>
    <xdr:clientData/>
  </xdr:oneCellAnchor>
  <xdr:twoCellAnchor>
    <xdr:from>
      <xdr:col>32</xdr:col>
      <xdr:colOff>98425</xdr:colOff>
      <xdr:row>100</xdr:row>
      <xdr:rowOff>59871</xdr:rowOff>
    </xdr:from>
    <xdr:to>
      <xdr:col>32</xdr:col>
      <xdr:colOff>276225</xdr:colOff>
      <xdr:row>100</xdr:row>
      <xdr:rowOff>59871</xdr:rowOff>
    </xdr:to>
    <xdr:cxnSp macro="">
      <xdr:nvCxnSpPr>
        <xdr:cNvPr id="643" name="直線コネクタ 642"/>
        <xdr:cNvCxnSpPr/>
      </xdr:nvCxnSpPr>
      <xdr:spPr>
        <a:xfrm>
          <a:off x="22072600" y="1720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52813</xdr:rowOff>
    </xdr:from>
    <xdr:ext cx="469744" cy="259045"/>
    <xdr:sp macro="" textlink="">
      <xdr:nvSpPr>
        <xdr:cNvPr id="644" name="【公民館】&#10;一人当たり面積平均値テキスト"/>
        <xdr:cNvSpPr txBox="1"/>
      </xdr:nvSpPr>
      <xdr:spPr>
        <a:xfrm>
          <a:off x="22250400" y="17883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0.067</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74386</xdr:rowOff>
    </xdr:from>
    <xdr:to>
      <xdr:col>32</xdr:col>
      <xdr:colOff>238125</xdr:colOff>
      <xdr:row>105</xdr:row>
      <xdr:rowOff>4536</xdr:rowOff>
    </xdr:to>
    <xdr:sp macro="" textlink="">
      <xdr:nvSpPr>
        <xdr:cNvPr id="645" name="フローチャート : 判断 644"/>
        <xdr:cNvSpPr/>
      </xdr:nvSpPr>
      <xdr:spPr>
        <a:xfrm>
          <a:off x="22110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74386</xdr:rowOff>
    </xdr:from>
    <xdr:to>
      <xdr:col>31</xdr:col>
      <xdr:colOff>85725</xdr:colOff>
      <xdr:row>105</xdr:row>
      <xdr:rowOff>4536</xdr:rowOff>
    </xdr:to>
    <xdr:sp macro="" textlink="">
      <xdr:nvSpPr>
        <xdr:cNvPr id="646" name="フローチャート : 判断 645"/>
        <xdr:cNvSpPr/>
      </xdr:nvSpPr>
      <xdr:spPr>
        <a:xfrm>
          <a:off x="212725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47" name="テキスト ボックス 64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48" name="テキスト ボックス 64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49" name="テキスト ボックス 64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50" name="テキスト ボックス 64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51" name="テキスト ボックス 65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101</xdr:row>
      <xdr:rowOff>98879</xdr:rowOff>
    </xdr:from>
    <xdr:to>
      <xdr:col>32</xdr:col>
      <xdr:colOff>238125</xdr:colOff>
      <xdr:row>102</xdr:row>
      <xdr:rowOff>29029</xdr:rowOff>
    </xdr:to>
    <xdr:sp macro="" textlink="">
      <xdr:nvSpPr>
        <xdr:cNvPr id="652" name="円/楕円 651"/>
        <xdr:cNvSpPr/>
      </xdr:nvSpPr>
      <xdr:spPr>
        <a:xfrm>
          <a:off x="22110700" y="1741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100</xdr:row>
      <xdr:rowOff>121756</xdr:rowOff>
    </xdr:from>
    <xdr:ext cx="469744" cy="259045"/>
    <xdr:sp macro="" textlink="">
      <xdr:nvSpPr>
        <xdr:cNvPr id="653" name="【公民館】&#10;一人当たり面積該当値テキスト"/>
        <xdr:cNvSpPr txBox="1"/>
      </xdr:nvSpPr>
      <xdr:spPr>
        <a:xfrm>
          <a:off x="22250400" y="1726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0.097</a:t>
          </a:r>
          <a:endParaRPr kumimoji="1" lang="ja-JP" altLang="en-US" sz="1000" b="1">
            <a:solidFill>
              <a:srgbClr val="FF0000"/>
            </a:solidFill>
            <a:latin typeface="ＭＳ Ｐゴシック"/>
          </a:endParaRPr>
        </a:p>
      </xdr:txBody>
    </xdr:sp>
    <xdr:clientData/>
  </xdr:oneCellAnchor>
  <xdr:twoCellAnchor>
    <xdr:from>
      <xdr:col>30</xdr:col>
      <xdr:colOff>669925</xdr:colOff>
      <xdr:row>101</xdr:row>
      <xdr:rowOff>98879</xdr:rowOff>
    </xdr:from>
    <xdr:to>
      <xdr:col>31</xdr:col>
      <xdr:colOff>85725</xdr:colOff>
      <xdr:row>102</xdr:row>
      <xdr:rowOff>29029</xdr:rowOff>
    </xdr:to>
    <xdr:sp macro="" textlink="">
      <xdr:nvSpPr>
        <xdr:cNvPr id="654" name="円/楕円 653"/>
        <xdr:cNvSpPr/>
      </xdr:nvSpPr>
      <xdr:spPr>
        <a:xfrm>
          <a:off x="21272500" y="1741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101</xdr:row>
      <xdr:rowOff>149679</xdr:rowOff>
    </xdr:from>
    <xdr:to>
      <xdr:col>32</xdr:col>
      <xdr:colOff>187325</xdr:colOff>
      <xdr:row>101</xdr:row>
      <xdr:rowOff>149679</xdr:rowOff>
    </xdr:to>
    <xdr:cxnSp macro="">
      <xdr:nvCxnSpPr>
        <xdr:cNvPr id="655" name="直線コネクタ 654"/>
        <xdr:cNvCxnSpPr/>
      </xdr:nvCxnSpPr>
      <xdr:spPr>
        <a:xfrm>
          <a:off x="21323300" y="174661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104</xdr:row>
      <xdr:rowOff>167113</xdr:rowOff>
    </xdr:from>
    <xdr:ext cx="469744" cy="259045"/>
    <xdr:sp macro="" textlink="">
      <xdr:nvSpPr>
        <xdr:cNvPr id="656" name="n_1aveValue【公民館】&#10;一人当たり面積"/>
        <xdr:cNvSpPr txBox="1"/>
      </xdr:nvSpPr>
      <xdr:spPr>
        <a:xfrm>
          <a:off x="21075727" y="17997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0.067</a:t>
          </a:r>
          <a:endParaRPr kumimoji="1" lang="ja-JP" altLang="en-US" sz="1000" b="1">
            <a:solidFill>
              <a:srgbClr val="000080"/>
            </a:solidFill>
            <a:latin typeface="ＭＳ Ｐゴシック"/>
          </a:endParaRPr>
        </a:p>
      </xdr:txBody>
    </xdr:sp>
    <xdr:clientData/>
  </xdr:oneCellAnchor>
  <xdr:oneCellAnchor>
    <xdr:from>
      <xdr:col>30</xdr:col>
      <xdr:colOff>473152</xdr:colOff>
      <xdr:row>100</xdr:row>
      <xdr:rowOff>45556</xdr:rowOff>
    </xdr:from>
    <xdr:ext cx="469744" cy="259045"/>
    <xdr:sp macro="" textlink="">
      <xdr:nvSpPr>
        <xdr:cNvPr id="657" name="n_1mainValue【公民館】&#10;一人当たり面積"/>
        <xdr:cNvSpPr txBox="1"/>
      </xdr:nvSpPr>
      <xdr:spPr>
        <a:xfrm>
          <a:off x="21075727" y="1719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0.097</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58" name="正方形/長方形 6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59" name="正方形/長方形 65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60" name="テキスト ボックス 65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類似団体と比較して「道路」、「橋りょう・トンネル」を除く他の施設は有形固定資産償却率が高くなっており、特に「学校施設」、「公民館」については、特に高くなっている。</a:t>
          </a:r>
          <a:endParaRPr lang="ja-JP" altLang="ja-JP" sz="1400">
            <a:effectLst/>
          </a:endParaRPr>
        </a:p>
        <a:p>
          <a:r>
            <a:rPr kumimoji="1" lang="ja-JP" altLang="ja-JP" sz="1100">
              <a:solidFill>
                <a:schemeClr val="dk1"/>
              </a:solidFill>
              <a:effectLst/>
              <a:latin typeface="+mn-lt"/>
              <a:ea typeface="+mn-ea"/>
              <a:cs typeface="+mn-cs"/>
            </a:rPr>
            <a:t>類似団体と比較して有形固定資産償却率が低くなっている橋りょうについては、平成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年度に「橿原市橋梁長寿命化修繕計画」を策定し、計画的かつ予防的な修繕を実施することにより橋りょうの長寿命化を図っている。</a:t>
          </a:r>
          <a:endParaRPr lang="ja-JP" altLang="ja-JP" sz="1400">
            <a:effectLst/>
          </a:endParaRPr>
        </a:p>
        <a:p>
          <a:r>
            <a:rPr kumimoji="1" lang="ja-JP" altLang="ja-JP" sz="1100">
              <a:solidFill>
                <a:schemeClr val="dk1"/>
              </a:solidFill>
              <a:effectLst/>
              <a:latin typeface="+mn-lt"/>
              <a:ea typeface="+mn-ea"/>
              <a:cs typeface="+mn-cs"/>
            </a:rPr>
            <a:t>また、有形固定資産償却率が高くなっている学校施設については平成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年度に「橿原市学校施設整備基本計画」を策定し、老朽化等の状況を把握し中長期的な学校施設の整備を図っているところである。</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奈良県橿原市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123,589
122,596
39.56
42,632,881
41,449,585
927,099
23,735,594
36,887,569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8.4
40.9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42</xdr:row>
      <xdr:rowOff>92528</xdr:rowOff>
    </xdr:from>
    <xdr:to>
      <xdr:col>7</xdr:col>
      <xdr:colOff>638175</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121755</xdr:rowOff>
    </xdr:from>
    <xdr:ext cx="403059" cy="259045"/>
    <xdr:sp macro="" textlink="">
      <xdr:nvSpPr>
        <xdr:cNvPr id="45" name="テキスト ボックス 44"/>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31949</xdr:rowOff>
    </xdr:from>
    <xdr:ext cx="403059" cy="259045"/>
    <xdr:sp macro="" textlink="">
      <xdr:nvSpPr>
        <xdr:cNvPr id="55" name="テキスト ボックス 54"/>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7" name="テキスト ボックス 56"/>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8"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9253</xdr:rowOff>
    </xdr:from>
    <xdr:to>
      <xdr:col>6</xdr:col>
      <xdr:colOff>510540</xdr:colOff>
      <xdr:row>42</xdr:row>
      <xdr:rowOff>30480</xdr:rowOff>
    </xdr:to>
    <xdr:cxnSp macro="">
      <xdr:nvCxnSpPr>
        <xdr:cNvPr id="59" name="直線コネクタ 58"/>
        <xdr:cNvCxnSpPr/>
      </xdr:nvCxnSpPr>
      <xdr:spPr>
        <a:xfrm flipV="1">
          <a:off x="4634865" y="5667103"/>
          <a:ext cx="0" cy="156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34307</xdr:rowOff>
    </xdr:from>
    <xdr:ext cx="405111" cy="259045"/>
    <xdr:sp macro="" textlink="">
      <xdr:nvSpPr>
        <xdr:cNvPr id="60" name="【図書館】&#10;有形固定資産減価償却率最小値テキスト"/>
        <xdr:cNvSpPr txBox="1"/>
      </xdr:nvSpPr>
      <xdr:spPr>
        <a:xfrm>
          <a:off x="4724400" y="723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a:t>
          </a:r>
          <a:endParaRPr kumimoji="1" lang="ja-JP" altLang="en-US" sz="1000" b="1">
            <a:latin typeface="ＭＳ Ｐゴシック"/>
          </a:endParaRPr>
        </a:p>
      </xdr:txBody>
    </xdr:sp>
    <xdr:clientData/>
  </xdr:oneCellAnchor>
  <xdr:twoCellAnchor>
    <xdr:from>
      <xdr:col>6</xdr:col>
      <xdr:colOff>422275</xdr:colOff>
      <xdr:row>42</xdr:row>
      <xdr:rowOff>30480</xdr:rowOff>
    </xdr:from>
    <xdr:to>
      <xdr:col>6</xdr:col>
      <xdr:colOff>600075</xdr:colOff>
      <xdr:row>42</xdr:row>
      <xdr:rowOff>30480</xdr:rowOff>
    </xdr:to>
    <xdr:cxnSp macro="">
      <xdr:nvCxnSpPr>
        <xdr:cNvPr id="61" name="直線コネクタ 60"/>
        <xdr:cNvCxnSpPr/>
      </xdr:nvCxnSpPr>
      <xdr:spPr>
        <a:xfrm>
          <a:off x="4546600" y="723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127380</xdr:rowOff>
    </xdr:from>
    <xdr:ext cx="405111" cy="259045"/>
    <xdr:sp macro="" textlink="">
      <xdr:nvSpPr>
        <xdr:cNvPr id="62" name="【図書館】&#10;有形固定資産減価償却率最大値テキスト"/>
        <xdr:cNvSpPr txBox="1"/>
      </xdr:nvSpPr>
      <xdr:spPr>
        <a:xfrm>
          <a:off x="4724400" y="5442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79.8</a:t>
          </a:r>
          <a:endParaRPr kumimoji="1" lang="ja-JP" altLang="en-US" sz="1000" b="1">
            <a:latin typeface="ＭＳ Ｐゴシック"/>
          </a:endParaRPr>
        </a:p>
      </xdr:txBody>
    </xdr:sp>
    <xdr:clientData/>
  </xdr:oneCellAnchor>
  <xdr:twoCellAnchor>
    <xdr:from>
      <xdr:col>6</xdr:col>
      <xdr:colOff>422275</xdr:colOff>
      <xdr:row>33</xdr:row>
      <xdr:rowOff>9253</xdr:rowOff>
    </xdr:from>
    <xdr:to>
      <xdr:col>6</xdr:col>
      <xdr:colOff>600075</xdr:colOff>
      <xdr:row>33</xdr:row>
      <xdr:rowOff>9253</xdr:rowOff>
    </xdr:to>
    <xdr:cxnSp macro="">
      <xdr:nvCxnSpPr>
        <xdr:cNvPr id="63" name="直線コネクタ 62"/>
        <xdr:cNvCxnSpPr/>
      </xdr:nvCxnSpPr>
      <xdr:spPr>
        <a:xfrm>
          <a:off x="4546600" y="566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39</xdr:row>
      <xdr:rowOff>132823</xdr:rowOff>
    </xdr:from>
    <xdr:ext cx="405111" cy="259045"/>
    <xdr:sp macro="" textlink="">
      <xdr:nvSpPr>
        <xdr:cNvPr id="64" name="【図書館】&#10;有形固定資産減価償却率平均値テキスト"/>
        <xdr:cNvSpPr txBox="1"/>
      </xdr:nvSpPr>
      <xdr:spPr>
        <a:xfrm>
          <a:off x="4724400" y="68193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42.3</a:t>
          </a:r>
          <a:endParaRPr kumimoji="1" lang="ja-JP" altLang="en-US" sz="1000" b="1">
            <a:solidFill>
              <a:srgbClr val="000080"/>
            </a:solidFill>
            <a:latin typeface="ＭＳ Ｐゴシック"/>
          </a:endParaRPr>
        </a:p>
      </xdr:txBody>
    </xdr:sp>
    <xdr:clientData/>
  </xdr:oneCellAnchor>
  <xdr:twoCellAnchor>
    <xdr:from>
      <xdr:col>6</xdr:col>
      <xdr:colOff>460375</xdr:colOff>
      <xdr:row>39</xdr:row>
      <xdr:rowOff>154396</xdr:rowOff>
    </xdr:from>
    <xdr:to>
      <xdr:col>6</xdr:col>
      <xdr:colOff>561975</xdr:colOff>
      <xdr:row>40</xdr:row>
      <xdr:rowOff>84546</xdr:rowOff>
    </xdr:to>
    <xdr:sp macro="" textlink="">
      <xdr:nvSpPr>
        <xdr:cNvPr id="65" name="フローチャート : 判断 64"/>
        <xdr:cNvSpPr/>
      </xdr:nvSpPr>
      <xdr:spPr>
        <a:xfrm>
          <a:off x="4584700" y="6840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39</xdr:row>
      <xdr:rowOff>89081</xdr:rowOff>
    </xdr:from>
    <xdr:to>
      <xdr:col>5</xdr:col>
      <xdr:colOff>409575</xdr:colOff>
      <xdr:row>40</xdr:row>
      <xdr:rowOff>19231</xdr:rowOff>
    </xdr:to>
    <xdr:sp macro="" textlink="">
      <xdr:nvSpPr>
        <xdr:cNvPr id="66" name="フローチャート : 判断 65"/>
        <xdr:cNvSpPr/>
      </xdr:nvSpPr>
      <xdr:spPr>
        <a:xfrm>
          <a:off x="3746500" y="677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39</xdr:row>
      <xdr:rowOff>13970</xdr:rowOff>
    </xdr:from>
    <xdr:to>
      <xdr:col>6</xdr:col>
      <xdr:colOff>561975</xdr:colOff>
      <xdr:row>39</xdr:row>
      <xdr:rowOff>115570</xdr:rowOff>
    </xdr:to>
    <xdr:sp macro="" textlink="">
      <xdr:nvSpPr>
        <xdr:cNvPr id="72" name="円/楕円 71"/>
        <xdr:cNvSpPr/>
      </xdr:nvSpPr>
      <xdr:spPr>
        <a:xfrm>
          <a:off x="45847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38</xdr:row>
      <xdr:rowOff>36847</xdr:rowOff>
    </xdr:from>
    <xdr:ext cx="405111" cy="259045"/>
    <xdr:sp macro="" textlink="">
      <xdr:nvSpPr>
        <xdr:cNvPr id="73" name="【図書館】&#10;有形固定資産減価償却率該当値テキスト"/>
        <xdr:cNvSpPr txBox="1"/>
      </xdr:nvSpPr>
      <xdr:spPr>
        <a:xfrm>
          <a:off x="4724400" y="6551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46.6</a:t>
          </a:r>
          <a:endParaRPr kumimoji="1" lang="ja-JP" altLang="en-US" sz="1000" b="1">
            <a:solidFill>
              <a:srgbClr val="FF0000"/>
            </a:solidFill>
            <a:latin typeface="ＭＳ Ｐゴシック"/>
          </a:endParaRPr>
        </a:p>
      </xdr:txBody>
    </xdr:sp>
    <xdr:clientData/>
  </xdr:oneCellAnchor>
  <xdr:twoCellAnchor>
    <xdr:from>
      <xdr:col>5</xdr:col>
      <xdr:colOff>307975</xdr:colOff>
      <xdr:row>39</xdr:row>
      <xdr:rowOff>141333</xdr:rowOff>
    </xdr:from>
    <xdr:to>
      <xdr:col>5</xdr:col>
      <xdr:colOff>409575</xdr:colOff>
      <xdr:row>40</xdr:row>
      <xdr:rowOff>71483</xdr:rowOff>
    </xdr:to>
    <xdr:sp macro="" textlink="">
      <xdr:nvSpPr>
        <xdr:cNvPr id="74" name="円/楕円 73"/>
        <xdr:cNvSpPr/>
      </xdr:nvSpPr>
      <xdr:spPr>
        <a:xfrm>
          <a:off x="3746500" y="682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39</xdr:row>
      <xdr:rowOff>64770</xdr:rowOff>
    </xdr:from>
    <xdr:to>
      <xdr:col>6</xdr:col>
      <xdr:colOff>511175</xdr:colOff>
      <xdr:row>40</xdr:row>
      <xdr:rowOff>20683</xdr:rowOff>
    </xdr:to>
    <xdr:cxnSp macro="">
      <xdr:nvCxnSpPr>
        <xdr:cNvPr id="75" name="直線コネクタ 74"/>
        <xdr:cNvCxnSpPr/>
      </xdr:nvCxnSpPr>
      <xdr:spPr>
        <a:xfrm flipV="1">
          <a:off x="3797300" y="6751320"/>
          <a:ext cx="838200" cy="1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38</xdr:row>
      <xdr:rowOff>35758</xdr:rowOff>
    </xdr:from>
    <xdr:ext cx="405111" cy="259045"/>
    <xdr:sp macro="" textlink="">
      <xdr:nvSpPr>
        <xdr:cNvPr id="76" name="n_1aveValue【図書館】&#10;有形固定資産減価償却率"/>
        <xdr:cNvSpPr txBox="1"/>
      </xdr:nvSpPr>
      <xdr:spPr>
        <a:xfrm>
          <a:off x="3582043" y="6550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a:t>
          </a:r>
          <a:endParaRPr kumimoji="1" lang="ja-JP" altLang="en-US" sz="1000" b="1">
            <a:solidFill>
              <a:srgbClr val="000080"/>
            </a:solidFill>
            <a:latin typeface="ＭＳ Ｐゴシック"/>
          </a:endParaRPr>
        </a:p>
      </xdr:txBody>
    </xdr:sp>
    <xdr:clientData/>
  </xdr:oneCellAnchor>
  <xdr:oneCellAnchor>
    <xdr:from>
      <xdr:col>5</xdr:col>
      <xdr:colOff>143518</xdr:colOff>
      <xdr:row>40</xdr:row>
      <xdr:rowOff>62610</xdr:rowOff>
    </xdr:from>
    <xdr:ext cx="405111" cy="259045"/>
    <xdr:sp macro="" textlink="">
      <xdr:nvSpPr>
        <xdr:cNvPr id="77" name="n_1mainValue【図書館】&#10;有形固定資産減価償却率"/>
        <xdr:cNvSpPr txBox="1"/>
      </xdr:nvSpPr>
      <xdr:spPr>
        <a:xfrm>
          <a:off x="3582043" y="6920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12/14</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6" name="テキスト ボックス 8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92528</xdr:rowOff>
    </xdr:from>
    <xdr:to>
      <xdr:col>16</xdr:col>
      <xdr:colOff>307975</xdr:colOff>
      <xdr:row>42</xdr:row>
      <xdr:rowOff>92528</xdr:rowOff>
    </xdr:to>
    <xdr:cxnSp macro="">
      <xdr:nvCxnSpPr>
        <xdr:cNvPr id="88" name="直線コネクタ 87"/>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9" name="テキスト ボックス 88"/>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90" name="直線コネクタ 89"/>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138084</xdr:rowOff>
    </xdr:from>
    <xdr:ext cx="467179" cy="259045"/>
    <xdr:sp macro="" textlink="">
      <xdr:nvSpPr>
        <xdr:cNvPr id="91" name="テキスト ボックス 90"/>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92" name="直線コネクタ 91"/>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37</xdr:row>
      <xdr:rowOff>154412</xdr:rowOff>
    </xdr:from>
    <xdr:ext cx="467179" cy="259045"/>
    <xdr:sp macro="" textlink="">
      <xdr:nvSpPr>
        <xdr:cNvPr id="93" name="テキスト ボックス 92"/>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94" name="直線コネクタ 93"/>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170741</xdr:rowOff>
    </xdr:from>
    <xdr:ext cx="467179" cy="259045"/>
    <xdr:sp macro="" textlink="">
      <xdr:nvSpPr>
        <xdr:cNvPr id="95" name="テキスト ボックス 94"/>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96" name="直線コネクタ 95"/>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15620</xdr:rowOff>
    </xdr:from>
    <xdr:ext cx="467179" cy="259045"/>
    <xdr:sp macro="" textlink="">
      <xdr:nvSpPr>
        <xdr:cNvPr id="97" name="テキスト ボックス 96"/>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8" name="直線コネクタ 97"/>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31949</xdr:rowOff>
    </xdr:from>
    <xdr:ext cx="467179" cy="259045"/>
    <xdr:sp macro="" textlink="">
      <xdr:nvSpPr>
        <xdr:cNvPr id="99" name="テキスト ボックス 98"/>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101" name="テキスト ボックス 10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10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27214</xdr:rowOff>
    </xdr:from>
    <xdr:to>
      <xdr:col>15</xdr:col>
      <xdr:colOff>180340</xdr:colOff>
      <xdr:row>41</xdr:row>
      <xdr:rowOff>89807</xdr:rowOff>
    </xdr:to>
    <xdr:cxnSp macro="">
      <xdr:nvCxnSpPr>
        <xdr:cNvPr id="103" name="直線コネクタ 102"/>
        <xdr:cNvCxnSpPr/>
      </xdr:nvCxnSpPr>
      <xdr:spPr>
        <a:xfrm flipV="1">
          <a:off x="10476865" y="5856514"/>
          <a:ext cx="0" cy="1262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93634</xdr:rowOff>
    </xdr:from>
    <xdr:ext cx="469744" cy="259045"/>
    <xdr:sp macro="" textlink="">
      <xdr:nvSpPr>
        <xdr:cNvPr id="104" name="【図書館】&#10;一人当たり面積最小値テキスト"/>
        <xdr:cNvSpPr txBox="1"/>
      </xdr:nvSpPr>
      <xdr:spPr>
        <a:xfrm>
          <a:off x="10566400" y="712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15</xdr:col>
      <xdr:colOff>92075</xdr:colOff>
      <xdr:row>41</xdr:row>
      <xdr:rowOff>89807</xdr:rowOff>
    </xdr:from>
    <xdr:to>
      <xdr:col>15</xdr:col>
      <xdr:colOff>269875</xdr:colOff>
      <xdr:row>41</xdr:row>
      <xdr:rowOff>89807</xdr:rowOff>
    </xdr:to>
    <xdr:cxnSp macro="">
      <xdr:nvCxnSpPr>
        <xdr:cNvPr id="105" name="直線コネクタ 104"/>
        <xdr:cNvCxnSpPr/>
      </xdr:nvCxnSpPr>
      <xdr:spPr>
        <a:xfrm>
          <a:off x="10388600" y="7119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145341</xdr:rowOff>
    </xdr:from>
    <xdr:ext cx="469744" cy="259045"/>
    <xdr:sp macro="" textlink="">
      <xdr:nvSpPr>
        <xdr:cNvPr id="106" name="【図書館】&#10;一人当たり面積最大値テキスト"/>
        <xdr:cNvSpPr txBox="1"/>
      </xdr:nvSpPr>
      <xdr:spPr>
        <a:xfrm>
          <a:off x="10566400" y="563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0.132</a:t>
          </a:r>
          <a:endParaRPr kumimoji="1" lang="ja-JP" altLang="en-US" sz="1000" b="1">
            <a:latin typeface="ＭＳ Ｐゴシック"/>
          </a:endParaRPr>
        </a:p>
      </xdr:txBody>
    </xdr:sp>
    <xdr:clientData/>
  </xdr:oneCellAnchor>
  <xdr:twoCellAnchor>
    <xdr:from>
      <xdr:col>15</xdr:col>
      <xdr:colOff>92075</xdr:colOff>
      <xdr:row>34</xdr:row>
      <xdr:rowOff>27214</xdr:rowOff>
    </xdr:from>
    <xdr:to>
      <xdr:col>15</xdr:col>
      <xdr:colOff>269875</xdr:colOff>
      <xdr:row>34</xdr:row>
      <xdr:rowOff>27214</xdr:rowOff>
    </xdr:to>
    <xdr:cxnSp macro="">
      <xdr:nvCxnSpPr>
        <xdr:cNvPr id="107" name="直線コネクタ 106"/>
        <xdr:cNvCxnSpPr/>
      </xdr:nvCxnSpPr>
      <xdr:spPr>
        <a:xfrm>
          <a:off x="10388600" y="585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34670</xdr:rowOff>
    </xdr:from>
    <xdr:ext cx="469744" cy="259045"/>
    <xdr:sp macro="" textlink="">
      <xdr:nvSpPr>
        <xdr:cNvPr id="108" name="【図書館】&#10;一人当たり面積平均値テキスト"/>
        <xdr:cNvSpPr txBox="1"/>
      </xdr:nvSpPr>
      <xdr:spPr>
        <a:xfrm>
          <a:off x="10566400" y="65497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0.050</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11793</xdr:rowOff>
    </xdr:from>
    <xdr:to>
      <xdr:col>15</xdr:col>
      <xdr:colOff>231775</xdr:colOff>
      <xdr:row>39</xdr:row>
      <xdr:rowOff>113393</xdr:rowOff>
    </xdr:to>
    <xdr:sp macro="" textlink="">
      <xdr:nvSpPr>
        <xdr:cNvPr id="109" name="フローチャート : 判断 108"/>
        <xdr:cNvSpPr/>
      </xdr:nvSpPr>
      <xdr:spPr>
        <a:xfrm>
          <a:off x="10426700" y="669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40</xdr:row>
      <xdr:rowOff>47172</xdr:rowOff>
    </xdr:from>
    <xdr:to>
      <xdr:col>14</xdr:col>
      <xdr:colOff>79375</xdr:colOff>
      <xdr:row>40</xdr:row>
      <xdr:rowOff>148772</xdr:rowOff>
    </xdr:to>
    <xdr:sp macro="" textlink="">
      <xdr:nvSpPr>
        <xdr:cNvPr id="110" name="フローチャート : 判断 109"/>
        <xdr:cNvSpPr/>
      </xdr:nvSpPr>
      <xdr:spPr>
        <a:xfrm>
          <a:off x="9588500" y="690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11" name="テキスト ボックス 11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12" name="テキスト ボックス 11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13" name="テキスト ボックス 11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4" name="テキスト ボックス 11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5" name="テキスト ボックス 11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40</xdr:row>
      <xdr:rowOff>166915</xdr:rowOff>
    </xdr:from>
    <xdr:to>
      <xdr:col>15</xdr:col>
      <xdr:colOff>231775</xdr:colOff>
      <xdr:row>41</xdr:row>
      <xdr:rowOff>97065</xdr:rowOff>
    </xdr:to>
    <xdr:sp macro="" textlink="">
      <xdr:nvSpPr>
        <xdr:cNvPr id="116" name="円/楕円 115"/>
        <xdr:cNvSpPr/>
      </xdr:nvSpPr>
      <xdr:spPr>
        <a:xfrm>
          <a:off x="10426700" y="702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40</xdr:row>
      <xdr:rowOff>81842</xdr:rowOff>
    </xdr:from>
    <xdr:ext cx="469744" cy="259045"/>
    <xdr:sp macro="" textlink="">
      <xdr:nvSpPr>
        <xdr:cNvPr id="117" name="【図書館】&#10;一人当たり面積該当値テキスト"/>
        <xdr:cNvSpPr txBox="1"/>
      </xdr:nvSpPr>
      <xdr:spPr>
        <a:xfrm>
          <a:off x="10566400" y="6939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0.020</a:t>
          </a:r>
          <a:endParaRPr kumimoji="1" lang="ja-JP" altLang="en-US" sz="1000" b="1">
            <a:solidFill>
              <a:srgbClr val="FF0000"/>
            </a:solidFill>
            <a:latin typeface="ＭＳ Ｐゴシック"/>
          </a:endParaRPr>
        </a:p>
      </xdr:txBody>
    </xdr:sp>
    <xdr:clientData/>
  </xdr:oneCellAnchor>
  <xdr:twoCellAnchor>
    <xdr:from>
      <xdr:col>13</xdr:col>
      <xdr:colOff>663575</xdr:colOff>
      <xdr:row>40</xdr:row>
      <xdr:rowOff>166915</xdr:rowOff>
    </xdr:from>
    <xdr:to>
      <xdr:col>14</xdr:col>
      <xdr:colOff>79375</xdr:colOff>
      <xdr:row>41</xdr:row>
      <xdr:rowOff>97065</xdr:rowOff>
    </xdr:to>
    <xdr:sp macro="" textlink="">
      <xdr:nvSpPr>
        <xdr:cNvPr id="118" name="円/楕円 117"/>
        <xdr:cNvSpPr/>
      </xdr:nvSpPr>
      <xdr:spPr>
        <a:xfrm>
          <a:off x="9588500" y="702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41</xdr:row>
      <xdr:rowOff>46265</xdr:rowOff>
    </xdr:from>
    <xdr:to>
      <xdr:col>15</xdr:col>
      <xdr:colOff>180975</xdr:colOff>
      <xdr:row>41</xdr:row>
      <xdr:rowOff>46265</xdr:rowOff>
    </xdr:to>
    <xdr:cxnSp macro="">
      <xdr:nvCxnSpPr>
        <xdr:cNvPr id="119" name="直線コネクタ 118"/>
        <xdr:cNvCxnSpPr/>
      </xdr:nvCxnSpPr>
      <xdr:spPr>
        <a:xfrm>
          <a:off x="9639300" y="70757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38</xdr:row>
      <xdr:rowOff>165299</xdr:rowOff>
    </xdr:from>
    <xdr:ext cx="469744" cy="259045"/>
    <xdr:sp macro="" textlink="">
      <xdr:nvSpPr>
        <xdr:cNvPr id="120" name="n_1aveValue【図書館】&#10;一人当たり面積"/>
        <xdr:cNvSpPr txBox="1"/>
      </xdr:nvSpPr>
      <xdr:spPr>
        <a:xfrm>
          <a:off x="9391727" y="668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0.031</a:t>
          </a:r>
          <a:endParaRPr kumimoji="1" lang="ja-JP" altLang="en-US" sz="1000" b="1">
            <a:solidFill>
              <a:srgbClr val="000080"/>
            </a:solidFill>
            <a:latin typeface="ＭＳ Ｐゴシック"/>
          </a:endParaRPr>
        </a:p>
      </xdr:txBody>
    </xdr:sp>
    <xdr:clientData/>
  </xdr:oneCellAnchor>
  <xdr:oneCellAnchor>
    <xdr:from>
      <xdr:col>13</xdr:col>
      <xdr:colOff>466802</xdr:colOff>
      <xdr:row>41</xdr:row>
      <xdr:rowOff>88192</xdr:rowOff>
    </xdr:from>
    <xdr:ext cx="469744" cy="259045"/>
    <xdr:sp macro="" textlink="">
      <xdr:nvSpPr>
        <xdr:cNvPr id="121" name="n_1mainValue【図書館】&#10;一人当たり面積"/>
        <xdr:cNvSpPr txBox="1"/>
      </xdr:nvSpPr>
      <xdr:spPr>
        <a:xfrm>
          <a:off x="9391727" y="711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0.020</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22" name="正方形/長方形 12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23" name="正方形/長方形 12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24" name="正方形/長方形 12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11/14</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5" name="正方形/長方形 12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6" name="正方形/長方形 12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7" name="正方形/長方形 12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8" name="正方形/長方形 12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58.8</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9" name="正方形/長方形 12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30" name="テキスト ボックス 12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31" name="直線コネクタ 13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64</xdr:row>
      <xdr:rowOff>130628</xdr:rowOff>
    </xdr:from>
    <xdr:to>
      <xdr:col>7</xdr:col>
      <xdr:colOff>638175</xdr:colOff>
      <xdr:row>64</xdr:row>
      <xdr:rowOff>130628</xdr:rowOff>
    </xdr:to>
    <xdr:cxnSp macro="">
      <xdr:nvCxnSpPr>
        <xdr:cNvPr id="132" name="直線コネクタ 13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63</xdr:row>
      <xdr:rowOff>159855</xdr:rowOff>
    </xdr:from>
    <xdr:ext cx="338939" cy="259045"/>
    <xdr:sp macro="" textlink="">
      <xdr:nvSpPr>
        <xdr:cNvPr id="133" name="テキスト ボックス 132"/>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34" name="直線コネクタ 13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35" name="テキスト ボックス 13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36" name="直線コネクタ 13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37" name="テキスト ボックス 13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38" name="直線コネクタ 13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39" name="テキスト ボックス 13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40" name="直線コネクタ 13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41" name="テキスト ボックス 14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42" name="直線コネクタ 14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70049</xdr:rowOff>
    </xdr:from>
    <xdr:ext cx="467179" cy="259045"/>
    <xdr:sp macro="" textlink="">
      <xdr:nvSpPr>
        <xdr:cNvPr id="143" name="テキスト ボックス 142"/>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44" name="直線コネクタ 14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45" name="テキスト ボックス 14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46"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57150</xdr:rowOff>
    </xdr:from>
    <xdr:to>
      <xdr:col>6</xdr:col>
      <xdr:colOff>510540</xdr:colOff>
      <xdr:row>63</xdr:row>
      <xdr:rowOff>150223</xdr:rowOff>
    </xdr:to>
    <xdr:cxnSp macro="">
      <xdr:nvCxnSpPr>
        <xdr:cNvPr id="147" name="直線コネクタ 146"/>
        <xdr:cNvCxnSpPr/>
      </xdr:nvCxnSpPr>
      <xdr:spPr>
        <a:xfrm flipV="1">
          <a:off x="4634865" y="9658350"/>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154050</xdr:rowOff>
    </xdr:from>
    <xdr:ext cx="340478" cy="259045"/>
    <xdr:sp macro="" textlink="">
      <xdr:nvSpPr>
        <xdr:cNvPr id="148" name="【体育館・プール】&#10;有形固定資産減価償却率最小値テキスト"/>
        <xdr:cNvSpPr txBox="1"/>
      </xdr:nvSpPr>
      <xdr:spPr>
        <a:xfrm>
          <a:off x="4724400" y="109554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6</xdr:col>
      <xdr:colOff>422275</xdr:colOff>
      <xdr:row>63</xdr:row>
      <xdr:rowOff>150223</xdr:rowOff>
    </xdr:from>
    <xdr:to>
      <xdr:col>6</xdr:col>
      <xdr:colOff>600075</xdr:colOff>
      <xdr:row>63</xdr:row>
      <xdr:rowOff>150223</xdr:rowOff>
    </xdr:to>
    <xdr:cxnSp macro="">
      <xdr:nvCxnSpPr>
        <xdr:cNvPr id="149" name="直線コネクタ 148"/>
        <xdr:cNvCxnSpPr/>
      </xdr:nvCxnSpPr>
      <xdr:spPr>
        <a:xfrm>
          <a:off x="4546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3827</xdr:rowOff>
    </xdr:from>
    <xdr:ext cx="405111" cy="259045"/>
    <xdr:sp macro="" textlink="">
      <xdr:nvSpPr>
        <xdr:cNvPr id="150" name="【体育館・プール】&#10;有形固定資産減価償却率最大値テキスト"/>
        <xdr:cNvSpPr txBox="1"/>
      </xdr:nvSpPr>
      <xdr:spPr>
        <a:xfrm>
          <a:off x="4724400" y="943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a:t>
          </a:r>
          <a:endParaRPr kumimoji="1" lang="ja-JP" altLang="en-US" sz="1000" b="1">
            <a:latin typeface="ＭＳ Ｐゴシック"/>
          </a:endParaRPr>
        </a:p>
      </xdr:txBody>
    </xdr:sp>
    <xdr:clientData/>
  </xdr:oneCellAnchor>
  <xdr:twoCellAnchor>
    <xdr:from>
      <xdr:col>6</xdr:col>
      <xdr:colOff>422275</xdr:colOff>
      <xdr:row>56</xdr:row>
      <xdr:rowOff>57150</xdr:rowOff>
    </xdr:from>
    <xdr:to>
      <xdr:col>6</xdr:col>
      <xdr:colOff>600075</xdr:colOff>
      <xdr:row>56</xdr:row>
      <xdr:rowOff>57150</xdr:rowOff>
    </xdr:to>
    <xdr:cxnSp macro="">
      <xdr:nvCxnSpPr>
        <xdr:cNvPr id="151" name="直線コネクタ 150"/>
        <xdr:cNvCxnSpPr/>
      </xdr:nvCxnSpPr>
      <xdr:spPr>
        <a:xfrm>
          <a:off x="4546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97444</xdr:rowOff>
    </xdr:from>
    <xdr:ext cx="405111" cy="259045"/>
    <xdr:sp macro="" textlink="">
      <xdr:nvSpPr>
        <xdr:cNvPr id="152" name="【体育館・プール】&#10;有形固定資産減価償却率平均値テキスト"/>
        <xdr:cNvSpPr txBox="1"/>
      </xdr:nvSpPr>
      <xdr:spPr>
        <a:xfrm>
          <a:off x="4724400" y="102129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50.1</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119017</xdr:rowOff>
    </xdr:from>
    <xdr:to>
      <xdr:col>6</xdr:col>
      <xdr:colOff>561975</xdr:colOff>
      <xdr:row>60</xdr:row>
      <xdr:rowOff>49167</xdr:rowOff>
    </xdr:to>
    <xdr:sp macro="" textlink="">
      <xdr:nvSpPr>
        <xdr:cNvPr id="153" name="フローチャート : 判断 152"/>
        <xdr:cNvSpPr/>
      </xdr:nvSpPr>
      <xdr:spPr>
        <a:xfrm>
          <a:off x="4584700" y="1023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125549</xdr:rowOff>
    </xdr:from>
    <xdr:to>
      <xdr:col>5</xdr:col>
      <xdr:colOff>409575</xdr:colOff>
      <xdr:row>60</xdr:row>
      <xdr:rowOff>55699</xdr:rowOff>
    </xdr:to>
    <xdr:sp macro="" textlink="">
      <xdr:nvSpPr>
        <xdr:cNvPr id="154" name="フローチャート : 判断 153"/>
        <xdr:cNvSpPr/>
      </xdr:nvSpPr>
      <xdr:spPr>
        <a:xfrm>
          <a:off x="3746500" y="1024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55" name="テキスト ボックス 15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56" name="テキスト ボックス 15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7" name="テキスト ボックス 15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8" name="テキスト ボックス 15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9" name="テキスト ボックス 15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59</xdr:row>
      <xdr:rowOff>96157</xdr:rowOff>
    </xdr:from>
    <xdr:to>
      <xdr:col>6</xdr:col>
      <xdr:colOff>561975</xdr:colOff>
      <xdr:row>60</xdr:row>
      <xdr:rowOff>26307</xdr:rowOff>
    </xdr:to>
    <xdr:sp macro="" textlink="">
      <xdr:nvSpPr>
        <xdr:cNvPr id="160" name="円/楕円 159"/>
        <xdr:cNvSpPr/>
      </xdr:nvSpPr>
      <xdr:spPr>
        <a:xfrm>
          <a:off x="4584700" y="1021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58</xdr:row>
      <xdr:rowOff>119034</xdr:rowOff>
    </xdr:from>
    <xdr:ext cx="405111" cy="259045"/>
    <xdr:sp macro="" textlink="">
      <xdr:nvSpPr>
        <xdr:cNvPr id="161" name="【体育館・プール】&#10;有形固定資産減価償却率該当値テキスト"/>
        <xdr:cNvSpPr txBox="1"/>
      </xdr:nvSpPr>
      <xdr:spPr>
        <a:xfrm>
          <a:off x="4724400" y="10063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51.5</a:t>
          </a:r>
          <a:endParaRPr kumimoji="1" lang="ja-JP" altLang="en-US" sz="1000" b="1">
            <a:solidFill>
              <a:srgbClr val="FF0000"/>
            </a:solidFill>
            <a:latin typeface="ＭＳ Ｐゴシック"/>
          </a:endParaRPr>
        </a:p>
      </xdr:txBody>
    </xdr:sp>
    <xdr:clientData/>
  </xdr:oneCellAnchor>
  <xdr:twoCellAnchor>
    <xdr:from>
      <xdr:col>5</xdr:col>
      <xdr:colOff>307975</xdr:colOff>
      <xdr:row>60</xdr:row>
      <xdr:rowOff>9616</xdr:rowOff>
    </xdr:from>
    <xdr:to>
      <xdr:col>5</xdr:col>
      <xdr:colOff>409575</xdr:colOff>
      <xdr:row>60</xdr:row>
      <xdr:rowOff>111216</xdr:rowOff>
    </xdr:to>
    <xdr:sp macro="" textlink="">
      <xdr:nvSpPr>
        <xdr:cNvPr id="162" name="円/楕円 161"/>
        <xdr:cNvSpPr/>
      </xdr:nvSpPr>
      <xdr:spPr>
        <a:xfrm>
          <a:off x="3746500" y="1029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59</xdr:row>
      <xdr:rowOff>146957</xdr:rowOff>
    </xdr:from>
    <xdr:to>
      <xdr:col>6</xdr:col>
      <xdr:colOff>511175</xdr:colOff>
      <xdr:row>60</xdr:row>
      <xdr:rowOff>60416</xdr:rowOff>
    </xdr:to>
    <xdr:cxnSp macro="">
      <xdr:nvCxnSpPr>
        <xdr:cNvPr id="163" name="直線コネクタ 162"/>
        <xdr:cNvCxnSpPr/>
      </xdr:nvCxnSpPr>
      <xdr:spPr>
        <a:xfrm flipV="1">
          <a:off x="3797300" y="10262507"/>
          <a:ext cx="8382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58</xdr:row>
      <xdr:rowOff>72226</xdr:rowOff>
    </xdr:from>
    <xdr:ext cx="405111" cy="259045"/>
    <xdr:sp macro="" textlink="">
      <xdr:nvSpPr>
        <xdr:cNvPr id="164" name="n_1aveValue【体育館・プール】&#10;有形固定資産減価償却率"/>
        <xdr:cNvSpPr txBox="1"/>
      </xdr:nvSpPr>
      <xdr:spPr>
        <a:xfrm>
          <a:off x="3582043" y="1001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49.7</a:t>
          </a:r>
          <a:endParaRPr kumimoji="1" lang="ja-JP" altLang="en-US" sz="1000" b="1">
            <a:solidFill>
              <a:srgbClr val="000080"/>
            </a:solidFill>
            <a:latin typeface="ＭＳ Ｐゴシック"/>
          </a:endParaRPr>
        </a:p>
      </xdr:txBody>
    </xdr:sp>
    <xdr:clientData/>
  </xdr:oneCellAnchor>
  <xdr:oneCellAnchor>
    <xdr:from>
      <xdr:col>5</xdr:col>
      <xdr:colOff>143518</xdr:colOff>
      <xdr:row>60</xdr:row>
      <xdr:rowOff>102343</xdr:rowOff>
    </xdr:from>
    <xdr:ext cx="405111" cy="259045"/>
    <xdr:sp macro="" textlink="">
      <xdr:nvSpPr>
        <xdr:cNvPr id="165" name="n_1mainValue【体育館・プール】&#10;有形固定資産減価償却率"/>
        <xdr:cNvSpPr txBox="1"/>
      </xdr:nvSpPr>
      <xdr:spPr>
        <a:xfrm>
          <a:off x="3582043" y="1038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66" name="正方形/長方形 16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67" name="正方形/長方形 16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8" name="正方形/長方形 16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9" name="正方形/長方形 16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70" name="正方形/長方形 16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71" name="正方形/長方形 17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72" name="正方形/長方形 17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0.109</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73" name="正方形/長方形 17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74" name="テキスト ボックス 17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75" name="直線コネクタ 17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76" name="直線コネクタ 175"/>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29227</xdr:rowOff>
    </xdr:from>
    <xdr:ext cx="467179" cy="259045"/>
    <xdr:sp macro="" textlink="">
      <xdr:nvSpPr>
        <xdr:cNvPr id="177" name="テキスト ボックス 176"/>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78" name="直線コネクタ 177"/>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86377</xdr:rowOff>
    </xdr:from>
    <xdr:ext cx="467179" cy="259045"/>
    <xdr:sp macro="" textlink="">
      <xdr:nvSpPr>
        <xdr:cNvPr id="179" name="テキスト ボックス 178"/>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80" name="直線コネクタ 179"/>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57</xdr:row>
      <xdr:rowOff>143527</xdr:rowOff>
    </xdr:from>
    <xdr:ext cx="467179" cy="259045"/>
    <xdr:sp macro="" textlink="">
      <xdr:nvSpPr>
        <xdr:cNvPr id="181" name="テキスト ボックス 180"/>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82" name="直線コネクタ 181"/>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55</xdr:row>
      <xdr:rowOff>29227</xdr:rowOff>
    </xdr:from>
    <xdr:ext cx="467179" cy="259045"/>
    <xdr:sp macro="" textlink="">
      <xdr:nvSpPr>
        <xdr:cNvPr id="183" name="テキスト ボックス 182"/>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84" name="直線コネクタ 18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85" name="テキスト ボックス 18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57</xdr:row>
      <xdr:rowOff>66294</xdr:rowOff>
    </xdr:from>
    <xdr:to>
      <xdr:col>15</xdr:col>
      <xdr:colOff>180340</xdr:colOff>
      <xdr:row>63</xdr:row>
      <xdr:rowOff>57150</xdr:rowOff>
    </xdr:to>
    <xdr:cxnSp macro="">
      <xdr:nvCxnSpPr>
        <xdr:cNvPr id="187" name="直線コネクタ 186"/>
        <xdr:cNvCxnSpPr/>
      </xdr:nvCxnSpPr>
      <xdr:spPr>
        <a:xfrm flipV="1">
          <a:off x="10476865" y="9838944"/>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60977</xdr:rowOff>
    </xdr:from>
    <xdr:ext cx="469744" cy="259045"/>
    <xdr:sp macro="" textlink="">
      <xdr:nvSpPr>
        <xdr:cNvPr id="188" name="【体育館・プール】&#10;一人当たり面積最小値テキスト"/>
        <xdr:cNvSpPr txBox="1"/>
      </xdr:nvSpPr>
      <xdr:spPr>
        <a:xfrm>
          <a:off x="10566400"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0.025</a:t>
          </a:r>
          <a:endParaRPr kumimoji="1" lang="ja-JP" altLang="en-US" sz="1000" b="1">
            <a:latin typeface="ＭＳ Ｐゴシック"/>
          </a:endParaRPr>
        </a:p>
      </xdr:txBody>
    </xdr:sp>
    <xdr:clientData/>
  </xdr:oneCellAnchor>
  <xdr:twoCellAnchor>
    <xdr:from>
      <xdr:col>15</xdr:col>
      <xdr:colOff>92075</xdr:colOff>
      <xdr:row>63</xdr:row>
      <xdr:rowOff>57150</xdr:rowOff>
    </xdr:from>
    <xdr:to>
      <xdr:col>15</xdr:col>
      <xdr:colOff>269875</xdr:colOff>
      <xdr:row>63</xdr:row>
      <xdr:rowOff>57150</xdr:rowOff>
    </xdr:to>
    <xdr:cxnSp macro="">
      <xdr:nvCxnSpPr>
        <xdr:cNvPr id="189" name="直線コネクタ 188"/>
        <xdr:cNvCxnSpPr/>
      </xdr:nvCxnSpPr>
      <xdr:spPr>
        <a:xfrm>
          <a:off x="10388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56</xdr:row>
      <xdr:rowOff>12971</xdr:rowOff>
    </xdr:from>
    <xdr:ext cx="469744" cy="259045"/>
    <xdr:sp macro="" textlink="">
      <xdr:nvSpPr>
        <xdr:cNvPr id="190" name="【体育館・プール】&#10;一人当たり面積最大値テキスト"/>
        <xdr:cNvSpPr txBox="1"/>
      </xdr:nvSpPr>
      <xdr:spPr>
        <a:xfrm>
          <a:off x="10566400" y="9614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0.248</a:t>
          </a:r>
          <a:endParaRPr kumimoji="1" lang="ja-JP" altLang="en-US" sz="1000" b="1">
            <a:latin typeface="ＭＳ Ｐゴシック"/>
          </a:endParaRPr>
        </a:p>
      </xdr:txBody>
    </xdr:sp>
    <xdr:clientData/>
  </xdr:oneCellAnchor>
  <xdr:twoCellAnchor>
    <xdr:from>
      <xdr:col>15</xdr:col>
      <xdr:colOff>92075</xdr:colOff>
      <xdr:row>57</xdr:row>
      <xdr:rowOff>66294</xdr:rowOff>
    </xdr:from>
    <xdr:to>
      <xdr:col>15</xdr:col>
      <xdr:colOff>269875</xdr:colOff>
      <xdr:row>57</xdr:row>
      <xdr:rowOff>66294</xdr:rowOff>
    </xdr:to>
    <xdr:cxnSp macro="">
      <xdr:nvCxnSpPr>
        <xdr:cNvPr id="191" name="直線コネクタ 190"/>
        <xdr:cNvCxnSpPr/>
      </xdr:nvCxnSpPr>
      <xdr:spPr>
        <a:xfrm>
          <a:off x="10388600" y="9838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137939</xdr:rowOff>
    </xdr:from>
    <xdr:ext cx="469744" cy="259045"/>
    <xdr:sp macro="" textlink="">
      <xdr:nvSpPr>
        <xdr:cNvPr id="192" name="【体育館・プール】&#10;一人当たり面積平均値テキスト"/>
        <xdr:cNvSpPr txBox="1"/>
      </xdr:nvSpPr>
      <xdr:spPr>
        <a:xfrm>
          <a:off x="10566400" y="104249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0.104</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159512</xdr:rowOff>
    </xdr:from>
    <xdr:to>
      <xdr:col>15</xdr:col>
      <xdr:colOff>231775</xdr:colOff>
      <xdr:row>61</xdr:row>
      <xdr:rowOff>89662</xdr:rowOff>
    </xdr:to>
    <xdr:sp macro="" textlink="">
      <xdr:nvSpPr>
        <xdr:cNvPr id="193" name="フローチャート : 判断 192"/>
        <xdr:cNvSpPr/>
      </xdr:nvSpPr>
      <xdr:spPr>
        <a:xfrm>
          <a:off x="10426700" y="1044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104648</xdr:rowOff>
    </xdr:from>
    <xdr:to>
      <xdr:col>14</xdr:col>
      <xdr:colOff>79375</xdr:colOff>
      <xdr:row>61</xdr:row>
      <xdr:rowOff>34798</xdr:rowOff>
    </xdr:to>
    <xdr:sp macro="" textlink="">
      <xdr:nvSpPr>
        <xdr:cNvPr id="194" name="フローチャート : 判断 193"/>
        <xdr:cNvSpPr/>
      </xdr:nvSpPr>
      <xdr:spPr>
        <a:xfrm>
          <a:off x="9588500" y="1039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95" name="テキスト ボックス 19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6" name="テキスト ボックス 19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7" name="テキスト ボックス 19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8" name="テキスト ボックス 19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9" name="テキスト ボックス 19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59</xdr:row>
      <xdr:rowOff>97790</xdr:rowOff>
    </xdr:from>
    <xdr:to>
      <xdr:col>15</xdr:col>
      <xdr:colOff>231775</xdr:colOff>
      <xdr:row>60</xdr:row>
      <xdr:rowOff>27940</xdr:rowOff>
    </xdr:to>
    <xdr:sp macro="" textlink="">
      <xdr:nvSpPr>
        <xdr:cNvPr id="200" name="円/楕円 199"/>
        <xdr:cNvSpPr/>
      </xdr:nvSpPr>
      <xdr:spPr>
        <a:xfrm>
          <a:off x="104267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58</xdr:row>
      <xdr:rowOff>120667</xdr:rowOff>
    </xdr:from>
    <xdr:ext cx="469744" cy="259045"/>
    <xdr:sp macro="" textlink="">
      <xdr:nvSpPr>
        <xdr:cNvPr id="201" name="【体育館・プール】&#10;一人当たり面積該当値テキスト"/>
        <xdr:cNvSpPr txBox="1"/>
      </xdr:nvSpPr>
      <xdr:spPr>
        <a:xfrm>
          <a:off x="10566400" y="1006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0.155</a:t>
          </a:r>
          <a:endParaRPr kumimoji="1" lang="ja-JP" altLang="en-US" sz="1000" b="1">
            <a:solidFill>
              <a:srgbClr val="FF0000"/>
            </a:solidFill>
            <a:latin typeface="ＭＳ Ｐゴシック"/>
          </a:endParaRPr>
        </a:p>
      </xdr:txBody>
    </xdr:sp>
    <xdr:clientData/>
  </xdr:oneCellAnchor>
  <xdr:twoCellAnchor>
    <xdr:from>
      <xdr:col>13</xdr:col>
      <xdr:colOff>663575</xdr:colOff>
      <xdr:row>59</xdr:row>
      <xdr:rowOff>152654</xdr:rowOff>
    </xdr:from>
    <xdr:to>
      <xdr:col>14</xdr:col>
      <xdr:colOff>79375</xdr:colOff>
      <xdr:row>60</xdr:row>
      <xdr:rowOff>82804</xdr:rowOff>
    </xdr:to>
    <xdr:sp macro="" textlink="">
      <xdr:nvSpPr>
        <xdr:cNvPr id="202" name="円/楕円 201"/>
        <xdr:cNvSpPr/>
      </xdr:nvSpPr>
      <xdr:spPr>
        <a:xfrm>
          <a:off x="9588500" y="1026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59</xdr:row>
      <xdr:rowOff>148590</xdr:rowOff>
    </xdr:from>
    <xdr:to>
      <xdr:col>15</xdr:col>
      <xdr:colOff>180975</xdr:colOff>
      <xdr:row>60</xdr:row>
      <xdr:rowOff>32004</xdr:rowOff>
    </xdr:to>
    <xdr:cxnSp macro="">
      <xdr:nvCxnSpPr>
        <xdr:cNvPr id="203" name="直線コネクタ 202"/>
        <xdr:cNvCxnSpPr/>
      </xdr:nvCxnSpPr>
      <xdr:spPr>
        <a:xfrm flipV="1">
          <a:off x="9639300" y="1026414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61</xdr:row>
      <xdr:rowOff>25925</xdr:rowOff>
    </xdr:from>
    <xdr:ext cx="469744" cy="259045"/>
    <xdr:sp macro="" textlink="">
      <xdr:nvSpPr>
        <xdr:cNvPr id="204" name="n_1aveValue【体育館・プール】&#10;一人当たり面積"/>
        <xdr:cNvSpPr txBox="1"/>
      </xdr:nvSpPr>
      <xdr:spPr>
        <a:xfrm>
          <a:off x="9391727" y="10484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0.116</a:t>
          </a:r>
          <a:endParaRPr kumimoji="1" lang="ja-JP" altLang="en-US" sz="1000" b="1">
            <a:solidFill>
              <a:srgbClr val="000080"/>
            </a:solidFill>
            <a:latin typeface="ＭＳ Ｐゴシック"/>
          </a:endParaRPr>
        </a:p>
      </xdr:txBody>
    </xdr:sp>
    <xdr:clientData/>
  </xdr:oneCellAnchor>
  <xdr:oneCellAnchor>
    <xdr:from>
      <xdr:col>13</xdr:col>
      <xdr:colOff>466802</xdr:colOff>
      <xdr:row>58</xdr:row>
      <xdr:rowOff>99331</xdr:rowOff>
    </xdr:from>
    <xdr:ext cx="469744" cy="259045"/>
    <xdr:sp macro="" textlink="">
      <xdr:nvSpPr>
        <xdr:cNvPr id="205" name="n_1mainValue【体育館・プール】&#10;一人当たり面積"/>
        <xdr:cNvSpPr txBox="1"/>
      </xdr:nvSpPr>
      <xdr:spPr>
        <a:xfrm>
          <a:off x="9391727" y="1004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0.143</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6" name="正方形/長方形 20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7" name="正方形/長方形 20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8" name="正方形/長方形 20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9" name="正方形/長方形 20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10" name="正方形/長方形 20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11" name="正方形/長方形 21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12" name="正方形/長方形 21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13" name="正方形/長方形 21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14" name="テキスト ボックス 21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15" name="直線コネクタ 21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16" name="テキスト ボックス 215"/>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17" name="直線コネクタ 216"/>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18" name="テキスト ボックス 217"/>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19" name="直線コネクタ 218"/>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20" name="テキスト ボックス 219"/>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21" name="直線コネクタ 220"/>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22" name="テキスト ボックス 221"/>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23" name="直線コネクタ 222"/>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224" name="テキスト ボックス 223"/>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25" name="直線コネクタ 22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26" name="テキスト ボックス 225"/>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2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79</xdr:row>
      <xdr:rowOff>40387</xdr:rowOff>
    </xdr:from>
    <xdr:to>
      <xdr:col>6</xdr:col>
      <xdr:colOff>510540</xdr:colOff>
      <xdr:row>86</xdr:row>
      <xdr:rowOff>97537</xdr:rowOff>
    </xdr:to>
    <xdr:cxnSp macro="">
      <xdr:nvCxnSpPr>
        <xdr:cNvPr id="228" name="直線コネクタ 227"/>
        <xdr:cNvCxnSpPr/>
      </xdr:nvCxnSpPr>
      <xdr:spPr>
        <a:xfrm flipV="1">
          <a:off x="4634865" y="13584937"/>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101364</xdr:rowOff>
    </xdr:from>
    <xdr:ext cx="405111" cy="259045"/>
    <xdr:sp macro="" textlink="">
      <xdr:nvSpPr>
        <xdr:cNvPr id="229" name="【福祉施設】&#10;有形固定資産減価償却率最小値テキスト"/>
        <xdr:cNvSpPr txBox="1"/>
      </xdr:nvSpPr>
      <xdr:spPr>
        <a:xfrm>
          <a:off x="4724400" y="14846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48.7</a:t>
          </a:r>
          <a:endParaRPr kumimoji="1" lang="ja-JP" altLang="en-US" sz="1000" b="1">
            <a:latin typeface="ＭＳ Ｐゴシック"/>
          </a:endParaRPr>
        </a:p>
      </xdr:txBody>
    </xdr:sp>
    <xdr:clientData/>
  </xdr:oneCellAnchor>
  <xdr:twoCellAnchor>
    <xdr:from>
      <xdr:col>6</xdr:col>
      <xdr:colOff>422275</xdr:colOff>
      <xdr:row>86</xdr:row>
      <xdr:rowOff>97537</xdr:rowOff>
    </xdr:from>
    <xdr:to>
      <xdr:col>6</xdr:col>
      <xdr:colOff>600075</xdr:colOff>
      <xdr:row>86</xdr:row>
      <xdr:rowOff>97537</xdr:rowOff>
    </xdr:to>
    <xdr:cxnSp macro="">
      <xdr:nvCxnSpPr>
        <xdr:cNvPr id="230" name="直線コネクタ 229"/>
        <xdr:cNvCxnSpPr/>
      </xdr:nvCxnSpPr>
      <xdr:spPr>
        <a:xfrm>
          <a:off x="4546600" y="1484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158514</xdr:rowOff>
    </xdr:from>
    <xdr:ext cx="405111" cy="259045"/>
    <xdr:sp macro="" textlink="">
      <xdr:nvSpPr>
        <xdr:cNvPr id="231" name="【福祉施設】&#10;有形固定資産減価償却率最大値テキスト"/>
        <xdr:cNvSpPr txBox="1"/>
      </xdr:nvSpPr>
      <xdr:spPr>
        <a:xfrm>
          <a:off x="4724400" y="1336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76.2</a:t>
          </a:r>
          <a:endParaRPr kumimoji="1" lang="ja-JP" altLang="en-US" sz="1000" b="1">
            <a:latin typeface="ＭＳ Ｐゴシック"/>
          </a:endParaRPr>
        </a:p>
      </xdr:txBody>
    </xdr:sp>
    <xdr:clientData/>
  </xdr:oneCellAnchor>
  <xdr:twoCellAnchor>
    <xdr:from>
      <xdr:col>6</xdr:col>
      <xdr:colOff>422275</xdr:colOff>
      <xdr:row>79</xdr:row>
      <xdr:rowOff>40387</xdr:rowOff>
    </xdr:from>
    <xdr:to>
      <xdr:col>6</xdr:col>
      <xdr:colOff>600075</xdr:colOff>
      <xdr:row>79</xdr:row>
      <xdr:rowOff>40387</xdr:rowOff>
    </xdr:to>
    <xdr:cxnSp macro="">
      <xdr:nvCxnSpPr>
        <xdr:cNvPr id="232" name="直線コネクタ 231"/>
        <xdr:cNvCxnSpPr/>
      </xdr:nvCxnSpPr>
      <xdr:spPr>
        <a:xfrm>
          <a:off x="4546600" y="13584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82314</xdr:rowOff>
    </xdr:from>
    <xdr:ext cx="405111" cy="259045"/>
    <xdr:sp macro="" textlink="">
      <xdr:nvSpPr>
        <xdr:cNvPr id="233" name="【福祉施設】&#10;有形固定資産減価償却率平均値テキスト"/>
        <xdr:cNvSpPr txBox="1"/>
      </xdr:nvSpPr>
      <xdr:spPr>
        <a:xfrm>
          <a:off x="4724400" y="146555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a:t>
          </a:r>
          <a:endParaRPr kumimoji="1" lang="ja-JP" altLang="en-US" sz="1000" b="1">
            <a:solidFill>
              <a:srgbClr val="000080"/>
            </a:solidFill>
            <a:latin typeface="ＭＳ Ｐゴシック"/>
          </a:endParaRPr>
        </a:p>
      </xdr:txBody>
    </xdr:sp>
    <xdr:clientData/>
  </xdr:oneCellAnchor>
  <xdr:twoCellAnchor>
    <xdr:from>
      <xdr:col>6</xdr:col>
      <xdr:colOff>460375</xdr:colOff>
      <xdr:row>85</xdr:row>
      <xdr:rowOff>103887</xdr:rowOff>
    </xdr:from>
    <xdr:to>
      <xdr:col>6</xdr:col>
      <xdr:colOff>561975</xdr:colOff>
      <xdr:row>86</xdr:row>
      <xdr:rowOff>34037</xdr:rowOff>
    </xdr:to>
    <xdr:sp macro="" textlink="">
      <xdr:nvSpPr>
        <xdr:cNvPr id="234" name="フローチャート : 判断 233"/>
        <xdr:cNvSpPr/>
      </xdr:nvSpPr>
      <xdr:spPr>
        <a:xfrm>
          <a:off x="4584700" y="1467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86</xdr:row>
      <xdr:rowOff>10161</xdr:rowOff>
    </xdr:from>
    <xdr:to>
      <xdr:col>5</xdr:col>
      <xdr:colOff>409575</xdr:colOff>
      <xdr:row>86</xdr:row>
      <xdr:rowOff>111761</xdr:rowOff>
    </xdr:to>
    <xdr:sp macro="" textlink="">
      <xdr:nvSpPr>
        <xdr:cNvPr id="235" name="フローチャート : 判断 234"/>
        <xdr:cNvSpPr/>
      </xdr:nvSpPr>
      <xdr:spPr>
        <a:xfrm>
          <a:off x="3746500" y="14754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36" name="テキスト ボックス 23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37" name="テキスト ボックス 23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8" name="テキスト ボックス 23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9" name="テキスト ボックス 23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40" name="テキスト ボックス 23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85</xdr:row>
      <xdr:rowOff>94742</xdr:rowOff>
    </xdr:from>
    <xdr:to>
      <xdr:col>6</xdr:col>
      <xdr:colOff>561975</xdr:colOff>
      <xdr:row>86</xdr:row>
      <xdr:rowOff>24892</xdr:rowOff>
    </xdr:to>
    <xdr:sp macro="" textlink="">
      <xdr:nvSpPr>
        <xdr:cNvPr id="241" name="円/楕円 240"/>
        <xdr:cNvSpPr/>
      </xdr:nvSpPr>
      <xdr:spPr>
        <a:xfrm>
          <a:off x="4584700" y="146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84</xdr:row>
      <xdr:rowOff>54119</xdr:rowOff>
    </xdr:from>
    <xdr:ext cx="405111" cy="259045"/>
    <xdr:sp macro="" textlink="">
      <xdr:nvSpPr>
        <xdr:cNvPr id="242" name="【福祉施設】&#10;有形固定資産減価償却率該当値テキスト"/>
        <xdr:cNvSpPr txBox="1"/>
      </xdr:nvSpPr>
      <xdr:spPr>
        <a:xfrm>
          <a:off x="4724400" y="14455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51.4</a:t>
          </a:r>
          <a:endParaRPr kumimoji="1" lang="ja-JP" altLang="en-US" sz="1000" b="1">
            <a:solidFill>
              <a:srgbClr val="FF0000"/>
            </a:solidFill>
            <a:latin typeface="ＭＳ Ｐゴシック"/>
          </a:endParaRPr>
        </a:p>
      </xdr:txBody>
    </xdr:sp>
    <xdr:clientData/>
  </xdr:oneCellAnchor>
  <xdr:twoCellAnchor>
    <xdr:from>
      <xdr:col>5</xdr:col>
      <xdr:colOff>307975</xdr:colOff>
      <xdr:row>84</xdr:row>
      <xdr:rowOff>28448</xdr:rowOff>
    </xdr:from>
    <xdr:to>
      <xdr:col>5</xdr:col>
      <xdr:colOff>409575</xdr:colOff>
      <xdr:row>84</xdr:row>
      <xdr:rowOff>130048</xdr:rowOff>
    </xdr:to>
    <xdr:sp macro="" textlink="">
      <xdr:nvSpPr>
        <xdr:cNvPr id="243" name="円/楕円 242"/>
        <xdr:cNvSpPr/>
      </xdr:nvSpPr>
      <xdr:spPr>
        <a:xfrm>
          <a:off x="3746500" y="1443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84</xdr:row>
      <xdr:rowOff>79248</xdr:rowOff>
    </xdr:from>
    <xdr:to>
      <xdr:col>6</xdr:col>
      <xdr:colOff>511175</xdr:colOff>
      <xdr:row>85</xdr:row>
      <xdr:rowOff>145542</xdr:rowOff>
    </xdr:to>
    <xdr:cxnSp macro="">
      <xdr:nvCxnSpPr>
        <xdr:cNvPr id="244" name="直線コネクタ 243"/>
        <xdr:cNvCxnSpPr/>
      </xdr:nvCxnSpPr>
      <xdr:spPr>
        <a:xfrm>
          <a:off x="3797300" y="14481048"/>
          <a:ext cx="8382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86</xdr:row>
      <xdr:rowOff>102888</xdr:rowOff>
    </xdr:from>
    <xdr:ext cx="405111" cy="259045"/>
    <xdr:sp macro="" textlink="">
      <xdr:nvSpPr>
        <xdr:cNvPr id="245" name="n_1aveValue【福祉施設】&#10;有形固定資産減価償却率"/>
        <xdr:cNvSpPr txBox="1"/>
      </xdr:nvSpPr>
      <xdr:spPr>
        <a:xfrm>
          <a:off x="3582043" y="1484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a:t>
          </a:r>
          <a:endParaRPr kumimoji="1" lang="ja-JP" altLang="en-US" sz="1000" b="1">
            <a:solidFill>
              <a:srgbClr val="000080"/>
            </a:solidFill>
            <a:latin typeface="ＭＳ Ｐゴシック"/>
          </a:endParaRPr>
        </a:p>
      </xdr:txBody>
    </xdr:sp>
    <xdr:clientData/>
  </xdr:oneCellAnchor>
  <xdr:oneCellAnchor>
    <xdr:from>
      <xdr:col>5</xdr:col>
      <xdr:colOff>143518</xdr:colOff>
      <xdr:row>82</xdr:row>
      <xdr:rowOff>146575</xdr:rowOff>
    </xdr:from>
    <xdr:ext cx="405111" cy="259045"/>
    <xdr:sp macro="" textlink="">
      <xdr:nvSpPr>
        <xdr:cNvPr id="246" name="n_1mainValue【福祉施設】&#10;有形固定資産減価償却率"/>
        <xdr:cNvSpPr txBox="1"/>
      </xdr:nvSpPr>
      <xdr:spPr>
        <a:xfrm>
          <a:off x="3582043" y="14205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56.6</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47" name="正方形/長方形 24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48" name="正方形/長方形 24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49" name="正方形/長方形 24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50" name="正方形/長方形 24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51" name="正方形/長方形 25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52" name="正方形/長方形 25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53" name="正方形/長方形 25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0.073</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54" name="正方形/長方形 25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55" name="テキスト ボックス 25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56" name="直線コネクタ 25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87</xdr:row>
      <xdr:rowOff>38100</xdr:rowOff>
    </xdr:from>
    <xdr:to>
      <xdr:col>16</xdr:col>
      <xdr:colOff>307975</xdr:colOff>
      <xdr:row>87</xdr:row>
      <xdr:rowOff>38100</xdr:rowOff>
    </xdr:to>
    <xdr:cxnSp macro="">
      <xdr:nvCxnSpPr>
        <xdr:cNvPr id="257" name="直線コネクタ 256"/>
        <xdr:cNvCxnSpPr/>
      </xdr:nvCxnSpPr>
      <xdr:spPr>
        <a:xfrm>
          <a:off x="6604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67327</xdr:rowOff>
    </xdr:from>
    <xdr:ext cx="467179" cy="259045"/>
    <xdr:sp macro="" textlink="">
      <xdr:nvSpPr>
        <xdr:cNvPr id="258" name="テキスト ボックス 257"/>
        <xdr:cNvSpPr txBox="1"/>
      </xdr:nvSpPr>
      <xdr:spPr>
        <a:xfrm>
          <a:off x="6136821" y="1481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95250</xdr:rowOff>
    </xdr:from>
    <xdr:to>
      <xdr:col>16</xdr:col>
      <xdr:colOff>307975</xdr:colOff>
      <xdr:row>85</xdr:row>
      <xdr:rowOff>95250</xdr:rowOff>
    </xdr:to>
    <xdr:cxnSp macro="">
      <xdr:nvCxnSpPr>
        <xdr:cNvPr id="259" name="直線コネクタ 258"/>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124477</xdr:rowOff>
    </xdr:from>
    <xdr:ext cx="467179" cy="259045"/>
    <xdr:sp macro="" textlink="">
      <xdr:nvSpPr>
        <xdr:cNvPr id="260" name="テキスト ボックス 259"/>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83</xdr:row>
      <xdr:rowOff>152400</xdr:rowOff>
    </xdr:from>
    <xdr:to>
      <xdr:col>16</xdr:col>
      <xdr:colOff>307975</xdr:colOff>
      <xdr:row>83</xdr:row>
      <xdr:rowOff>152400</xdr:rowOff>
    </xdr:to>
    <xdr:cxnSp macro="">
      <xdr:nvCxnSpPr>
        <xdr:cNvPr id="261" name="直線コネクタ 260"/>
        <xdr:cNvCxnSpPr/>
      </xdr:nvCxnSpPr>
      <xdr:spPr>
        <a:xfrm>
          <a:off x="6604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10177</xdr:rowOff>
    </xdr:from>
    <xdr:ext cx="467179" cy="259045"/>
    <xdr:sp macro="" textlink="">
      <xdr:nvSpPr>
        <xdr:cNvPr id="262" name="テキスト ボックス 261"/>
        <xdr:cNvSpPr txBox="1"/>
      </xdr:nvSpPr>
      <xdr:spPr>
        <a:xfrm>
          <a:off x="6136821" y="1424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63" name="直線コネクタ 26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64" name="テキスト ボックス 26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80</xdr:row>
      <xdr:rowOff>95250</xdr:rowOff>
    </xdr:from>
    <xdr:to>
      <xdr:col>16</xdr:col>
      <xdr:colOff>307975</xdr:colOff>
      <xdr:row>80</xdr:row>
      <xdr:rowOff>95250</xdr:rowOff>
    </xdr:to>
    <xdr:cxnSp macro="">
      <xdr:nvCxnSpPr>
        <xdr:cNvPr id="265" name="直線コネクタ 264"/>
        <xdr:cNvCxnSpPr/>
      </xdr:nvCxnSpPr>
      <xdr:spPr>
        <a:xfrm>
          <a:off x="6604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124477</xdr:rowOff>
    </xdr:from>
    <xdr:ext cx="467179" cy="259045"/>
    <xdr:sp macro="" textlink="">
      <xdr:nvSpPr>
        <xdr:cNvPr id="266" name="テキスト ボックス 265"/>
        <xdr:cNvSpPr txBox="1"/>
      </xdr:nvSpPr>
      <xdr:spPr>
        <a:xfrm>
          <a:off x="61368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78</xdr:row>
      <xdr:rowOff>152400</xdr:rowOff>
    </xdr:from>
    <xdr:to>
      <xdr:col>16</xdr:col>
      <xdr:colOff>307975</xdr:colOff>
      <xdr:row>78</xdr:row>
      <xdr:rowOff>152400</xdr:rowOff>
    </xdr:to>
    <xdr:cxnSp macro="">
      <xdr:nvCxnSpPr>
        <xdr:cNvPr id="267" name="直線コネクタ 266"/>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10177</xdr:rowOff>
    </xdr:from>
    <xdr:ext cx="467179" cy="259045"/>
    <xdr:sp macro="" textlink="">
      <xdr:nvSpPr>
        <xdr:cNvPr id="268" name="テキスト ボックス 267"/>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77</xdr:row>
      <xdr:rowOff>38100</xdr:rowOff>
    </xdr:from>
    <xdr:to>
      <xdr:col>16</xdr:col>
      <xdr:colOff>307975</xdr:colOff>
      <xdr:row>77</xdr:row>
      <xdr:rowOff>38100</xdr:rowOff>
    </xdr:to>
    <xdr:cxnSp macro="">
      <xdr:nvCxnSpPr>
        <xdr:cNvPr id="269" name="直線コネクタ 268"/>
        <xdr:cNvCxnSpPr/>
      </xdr:nvCxnSpPr>
      <xdr:spPr>
        <a:xfrm>
          <a:off x="6604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67327</xdr:rowOff>
    </xdr:from>
    <xdr:ext cx="467179" cy="259045"/>
    <xdr:sp macro="" textlink="">
      <xdr:nvSpPr>
        <xdr:cNvPr id="270" name="テキスト ボックス 269"/>
        <xdr:cNvSpPr txBox="1"/>
      </xdr:nvSpPr>
      <xdr:spPr>
        <a:xfrm>
          <a:off x="6136821" y="1309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71" name="直線コネクタ 27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72" name="テキスト ボックス 27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0.140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7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166688</xdr:rowOff>
    </xdr:from>
    <xdr:to>
      <xdr:col>15</xdr:col>
      <xdr:colOff>180340</xdr:colOff>
      <xdr:row>86</xdr:row>
      <xdr:rowOff>38100</xdr:rowOff>
    </xdr:to>
    <xdr:cxnSp macro="">
      <xdr:nvCxnSpPr>
        <xdr:cNvPr id="274" name="直線コネクタ 273"/>
        <xdr:cNvCxnSpPr/>
      </xdr:nvCxnSpPr>
      <xdr:spPr>
        <a:xfrm flipV="1">
          <a:off x="10476865" y="13368338"/>
          <a:ext cx="0" cy="1414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41927</xdr:rowOff>
    </xdr:from>
    <xdr:ext cx="469744" cy="259045"/>
    <xdr:sp macro="" textlink="">
      <xdr:nvSpPr>
        <xdr:cNvPr id="275" name="【福祉施設】&#10;一人当たり面積最小値テキスト"/>
        <xdr:cNvSpPr txBox="1"/>
      </xdr:nvSpPr>
      <xdr:spPr>
        <a:xfrm>
          <a:off x="105664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15</xdr:col>
      <xdr:colOff>92075</xdr:colOff>
      <xdr:row>86</xdr:row>
      <xdr:rowOff>38100</xdr:rowOff>
    </xdr:from>
    <xdr:to>
      <xdr:col>15</xdr:col>
      <xdr:colOff>269875</xdr:colOff>
      <xdr:row>86</xdr:row>
      <xdr:rowOff>38100</xdr:rowOff>
    </xdr:to>
    <xdr:cxnSp macro="">
      <xdr:nvCxnSpPr>
        <xdr:cNvPr id="276" name="直線コネクタ 275"/>
        <xdr:cNvCxnSpPr/>
      </xdr:nvCxnSpPr>
      <xdr:spPr>
        <a:xfrm>
          <a:off x="10388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113365</xdr:rowOff>
    </xdr:from>
    <xdr:ext cx="469744" cy="259045"/>
    <xdr:sp macro="" textlink="">
      <xdr:nvSpPr>
        <xdr:cNvPr id="277" name="【福祉施設】&#10;一人当たり面積最大値テキスト"/>
        <xdr:cNvSpPr txBox="1"/>
      </xdr:nvSpPr>
      <xdr:spPr>
        <a:xfrm>
          <a:off x="10566400" y="1314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0.111</a:t>
          </a:r>
          <a:endParaRPr kumimoji="1" lang="ja-JP" altLang="en-US" sz="1000" b="1">
            <a:latin typeface="ＭＳ Ｐゴシック"/>
          </a:endParaRPr>
        </a:p>
      </xdr:txBody>
    </xdr:sp>
    <xdr:clientData/>
  </xdr:oneCellAnchor>
  <xdr:twoCellAnchor>
    <xdr:from>
      <xdr:col>15</xdr:col>
      <xdr:colOff>92075</xdr:colOff>
      <xdr:row>77</xdr:row>
      <xdr:rowOff>166688</xdr:rowOff>
    </xdr:from>
    <xdr:to>
      <xdr:col>15</xdr:col>
      <xdr:colOff>269875</xdr:colOff>
      <xdr:row>77</xdr:row>
      <xdr:rowOff>166688</xdr:rowOff>
    </xdr:to>
    <xdr:cxnSp macro="">
      <xdr:nvCxnSpPr>
        <xdr:cNvPr id="278" name="直線コネクタ 277"/>
        <xdr:cNvCxnSpPr/>
      </xdr:nvCxnSpPr>
      <xdr:spPr>
        <a:xfrm>
          <a:off x="10388600" y="13368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81</xdr:row>
      <xdr:rowOff>81615</xdr:rowOff>
    </xdr:from>
    <xdr:ext cx="469744" cy="259045"/>
    <xdr:sp macro="" textlink="">
      <xdr:nvSpPr>
        <xdr:cNvPr id="279" name="【福祉施設】&#10;一人当たり面積平均値テキスト"/>
        <xdr:cNvSpPr txBox="1"/>
      </xdr:nvSpPr>
      <xdr:spPr>
        <a:xfrm>
          <a:off x="10566400" y="13969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0.055</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58738</xdr:rowOff>
    </xdr:from>
    <xdr:to>
      <xdr:col>15</xdr:col>
      <xdr:colOff>231775</xdr:colOff>
      <xdr:row>82</xdr:row>
      <xdr:rowOff>160338</xdr:rowOff>
    </xdr:to>
    <xdr:sp macro="" textlink="">
      <xdr:nvSpPr>
        <xdr:cNvPr id="280" name="フローチャート : 判断 279"/>
        <xdr:cNvSpPr/>
      </xdr:nvSpPr>
      <xdr:spPr>
        <a:xfrm>
          <a:off x="10426700" y="14117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58738</xdr:rowOff>
    </xdr:from>
    <xdr:to>
      <xdr:col>14</xdr:col>
      <xdr:colOff>79375</xdr:colOff>
      <xdr:row>82</xdr:row>
      <xdr:rowOff>160338</xdr:rowOff>
    </xdr:to>
    <xdr:sp macro="" textlink="">
      <xdr:nvSpPr>
        <xdr:cNvPr id="281" name="フローチャート : 判断 280"/>
        <xdr:cNvSpPr/>
      </xdr:nvSpPr>
      <xdr:spPr>
        <a:xfrm>
          <a:off x="9588500" y="14117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82" name="テキスト ボックス 28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83" name="テキスト ボックス 28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84" name="テキスト ボックス 28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85" name="テキスト ボックス 28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86" name="テキスト ボックス 28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82</xdr:row>
      <xdr:rowOff>158750</xdr:rowOff>
    </xdr:from>
    <xdr:to>
      <xdr:col>15</xdr:col>
      <xdr:colOff>231775</xdr:colOff>
      <xdr:row>83</xdr:row>
      <xdr:rowOff>88900</xdr:rowOff>
    </xdr:to>
    <xdr:sp macro="" textlink="">
      <xdr:nvSpPr>
        <xdr:cNvPr id="287" name="円/楕円 286"/>
        <xdr:cNvSpPr/>
      </xdr:nvSpPr>
      <xdr:spPr>
        <a:xfrm>
          <a:off x="104267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82</xdr:row>
      <xdr:rowOff>137177</xdr:rowOff>
    </xdr:from>
    <xdr:ext cx="469744" cy="259045"/>
    <xdr:sp macro="" textlink="">
      <xdr:nvSpPr>
        <xdr:cNvPr id="288" name="【福祉施設】&#10;一人当たり面積該当値テキスト"/>
        <xdr:cNvSpPr txBox="1"/>
      </xdr:nvSpPr>
      <xdr:spPr>
        <a:xfrm>
          <a:off x="10566400" y="1419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0.048</a:t>
          </a:r>
          <a:endParaRPr kumimoji="1" lang="ja-JP" altLang="en-US" sz="1000" b="1">
            <a:solidFill>
              <a:srgbClr val="FF0000"/>
            </a:solidFill>
            <a:latin typeface="ＭＳ Ｐゴシック"/>
          </a:endParaRPr>
        </a:p>
      </xdr:txBody>
    </xdr:sp>
    <xdr:clientData/>
  </xdr:oneCellAnchor>
  <xdr:twoCellAnchor>
    <xdr:from>
      <xdr:col>13</xdr:col>
      <xdr:colOff>663575</xdr:colOff>
      <xdr:row>81</xdr:row>
      <xdr:rowOff>115888</xdr:rowOff>
    </xdr:from>
    <xdr:to>
      <xdr:col>14</xdr:col>
      <xdr:colOff>79375</xdr:colOff>
      <xdr:row>82</xdr:row>
      <xdr:rowOff>46038</xdr:rowOff>
    </xdr:to>
    <xdr:sp macro="" textlink="">
      <xdr:nvSpPr>
        <xdr:cNvPr id="289" name="円/楕円 288"/>
        <xdr:cNvSpPr/>
      </xdr:nvSpPr>
      <xdr:spPr>
        <a:xfrm>
          <a:off x="9588500" y="1400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81</xdr:row>
      <xdr:rowOff>166688</xdr:rowOff>
    </xdr:from>
    <xdr:to>
      <xdr:col>15</xdr:col>
      <xdr:colOff>180975</xdr:colOff>
      <xdr:row>83</xdr:row>
      <xdr:rowOff>38100</xdr:rowOff>
    </xdr:to>
    <xdr:cxnSp macro="">
      <xdr:nvCxnSpPr>
        <xdr:cNvPr id="290" name="直線コネクタ 289"/>
        <xdr:cNvCxnSpPr/>
      </xdr:nvCxnSpPr>
      <xdr:spPr>
        <a:xfrm>
          <a:off x="9639300" y="14054138"/>
          <a:ext cx="838200" cy="214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82</xdr:row>
      <xdr:rowOff>151465</xdr:rowOff>
    </xdr:from>
    <xdr:ext cx="469744" cy="259045"/>
    <xdr:sp macro="" textlink="">
      <xdr:nvSpPr>
        <xdr:cNvPr id="291" name="n_1aveValue【福祉施設】&#10;一人当たり面積"/>
        <xdr:cNvSpPr txBox="1"/>
      </xdr:nvSpPr>
      <xdr:spPr>
        <a:xfrm>
          <a:off x="9391727" y="14210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0.055</a:t>
          </a:r>
          <a:endParaRPr kumimoji="1" lang="ja-JP" altLang="en-US" sz="1000" b="1">
            <a:solidFill>
              <a:srgbClr val="000080"/>
            </a:solidFill>
            <a:latin typeface="ＭＳ Ｐゴシック"/>
          </a:endParaRPr>
        </a:p>
      </xdr:txBody>
    </xdr:sp>
    <xdr:clientData/>
  </xdr:oneCellAnchor>
  <xdr:oneCellAnchor>
    <xdr:from>
      <xdr:col>13</xdr:col>
      <xdr:colOff>466802</xdr:colOff>
      <xdr:row>80</xdr:row>
      <xdr:rowOff>62565</xdr:rowOff>
    </xdr:from>
    <xdr:ext cx="469744" cy="259045"/>
    <xdr:sp macro="" textlink="">
      <xdr:nvSpPr>
        <xdr:cNvPr id="292" name="n_1mainValue【福祉施設】&#10;一人当たり面積"/>
        <xdr:cNvSpPr txBox="1"/>
      </xdr:nvSpPr>
      <xdr:spPr>
        <a:xfrm>
          <a:off x="9391727" y="13778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0.063</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93" name="正方形/長方形 29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94" name="正方形/長方形 29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95" name="正方形/長方形 29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10/12</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96" name="正方形/長方形 29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97" name="正方形/長方形 29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98" name="正方形/長方形 29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99" name="正方形/長方形 29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300" name="正方形/長方形 29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301" name="テキスト ボックス 30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302" name="直線コネクタ 30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303" name="テキスト ボックス 302"/>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109</xdr:row>
      <xdr:rowOff>35379</xdr:rowOff>
    </xdr:from>
    <xdr:to>
      <xdr:col>7</xdr:col>
      <xdr:colOff>638175</xdr:colOff>
      <xdr:row>109</xdr:row>
      <xdr:rowOff>35379</xdr:rowOff>
    </xdr:to>
    <xdr:cxnSp macro="">
      <xdr:nvCxnSpPr>
        <xdr:cNvPr id="304" name="直線コネクタ 303"/>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64606</xdr:rowOff>
    </xdr:from>
    <xdr:ext cx="403059" cy="259045"/>
    <xdr:sp macro="" textlink="">
      <xdr:nvSpPr>
        <xdr:cNvPr id="305" name="テキスト ボックス 304"/>
        <xdr:cNvSpPr txBox="1"/>
      </xdr:nvSpPr>
      <xdr:spPr>
        <a:xfrm>
          <a:off x="358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107</xdr:row>
      <xdr:rowOff>51707</xdr:rowOff>
    </xdr:from>
    <xdr:to>
      <xdr:col>7</xdr:col>
      <xdr:colOff>638175</xdr:colOff>
      <xdr:row>107</xdr:row>
      <xdr:rowOff>51707</xdr:rowOff>
    </xdr:to>
    <xdr:cxnSp macro="">
      <xdr:nvCxnSpPr>
        <xdr:cNvPr id="306" name="直線コネクタ 305"/>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106</xdr:row>
      <xdr:rowOff>80934</xdr:rowOff>
    </xdr:from>
    <xdr:ext cx="403059" cy="259045"/>
    <xdr:sp macro="" textlink="">
      <xdr:nvSpPr>
        <xdr:cNvPr id="307" name="テキスト ボックス 306"/>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105</xdr:row>
      <xdr:rowOff>68036</xdr:rowOff>
    </xdr:from>
    <xdr:to>
      <xdr:col>7</xdr:col>
      <xdr:colOff>638175</xdr:colOff>
      <xdr:row>105</xdr:row>
      <xdr:rowOff>68036</xdr:rowOff>
    </xdr:to>
    <xdr:cxnSp macro="">
      <xdr:nvCxnSpPr>
        <xdr:cNvPr id="308" name="直線コネクタ 307"/>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97263</xdr:rowOff>
    </xdr:from>
    <xdr:ext cx="403059" cy="259045"/>
    <xdr:sp macro="" textlink="">
      <xdr:nvSpPr>
        <xdr:cNvPr id="309" name="テキスト ボックス 308"/>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103</xdr:row>
      <xdr:rowOff>84364</xdr:rowOff>
    </xdr:from>
    <xdr:to>
      <xdr:col>7</xdr:col>
      <xdr:colOff>638175</xdr:colOff>
      <xdr:row>103</xdr:row>
      <xdr:rowOff>84364</xdr:rowOff>
    </xdr:to>
    <xdr:cxnSp macro="">
      <xdr:nvCxnSpPr>
        <xdr:cNvPr id="310" name="直線コネクタ 309"/>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113591</xdr:rowOff>
    </xdr:from>
    <xdr:ext cx="403059" cy="259045"/>
    <xdr:sp macro="" textlink="">
      <xdr:nvSpPr>
        <xdr:cNvPr id="311" name="テキスト ボックス 310"/>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101</xdr:row>
      <xdr:rowOff>100693</xdr:rowOff>
    </xdr:from>
    <xdr:to>
      <xdr:col>7</xdr:col>
      <xdr:colOff>638175</xdr:colOff>
      <xdr:row>101</xdr:row>
      <xdr:rowOff>100693</xdr:rowOff>
    </xdr:to>
    <xdr:cxnSp macro="">
      <xdr:nvCxnSpPr>
        <xdr:cNvPr id="312" name="直線コネクタ 311"/>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100</xdr:row>
      <xdr:rowOff>129920</xdr:rowOff>
    </xdr:from>
    <xdr:ext cx="403059" cy="259045"/>
    <xdr:sp macro="" textlink="">
      <xdr:nvSpPr>
        <xdr:cNvPr id="313" name="テキスト ボックス 312"/>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99</xdr:row>
      <xdr:rowOff>117021</xdr:rowOff>
    </xdr:from>
    <xdr:to>
      <xdr:col>7</xdr:col>
      <xdr:colOff>638175</xdr:colOff>
      <xdr:row>99</xdr:row>
      <xdr:rowOff>117021</xdr:rowOff>
    </xdr:to>
    <xdr:cxnSp macro="">
      <xdr:nvCxnSpPr>
        <xdr:cNvPr id="314" name="直線コネクタ 313"/>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98</xdr:row>
      <xdr:rowOff>146248</xdr:rowOff>
    </xdr:from>
    <xdr:ext cx="403059" cy="259045"/>
    <xdr:sp macro="" textlink="">
      <xdr:nvSpPr>
        <xdr:cNvPr id="315" name="テキスト ボックス 314"/>
        <xdr:cNvSpPr txBox="1"/>
      </xdr:nvSpPr>
      <xdr:spPr>
        <a:xfrm>
          <a:off x="358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316" name="直線コネクタ 31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317" name="テキスト ボックス 316"/>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31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99</xdr:row>
      <xdr:rowOff>19050</xdr:rowOff>
    </xdr:from>
    <xdr:to>
      <xdr:col>6</xdr:col>
      <xdr:colOff>510540</xdr:colOff>
      <xdr:row>108</xdr:row>
      <xdr:rowOff>89263</xdr:rowOff>
    </xdr:to>
    <xdr:cxnSp macro="">
      <xdr:nvCxnSpPr>
        <xdr:cNvPr id="319" name="直線コネクタ 318"/>
        <xdr:cNvCxnSpPr/>
      </xdr:nvCxnSpPr>
      <xdr:spPr>
        <a:xfrm flipV="1">
          <a:off x="4634865" y="16992600"/>
          <a:ext cx="0" cy="1613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93090</xdr:rowOff>
    </xdr:from>
    <xdr:ext cx="405111" cy="259045"/>
    <xdr:sp macro="" textlink="">
      <xdr:nvSpPr>
        <xdr:cNvPr id="320" name="【市民会館】&#10;有形固定資産減価償却率最小値テキスト"/>
        <xdr:cNvSpPr txBox="1"/>
      </xdr:nvSpPr>
      <xdr:spPr>
        <a:xfrm>
          <a:off x="4724400" y="18609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33.6</a:t>
          </a:r>
          <a:endParaRPr kumimoji="1" lang="ja-JP" altLang="en-US" sz="1000" b="1">
            <a:latin typeface="ＭＳ Ｐゴシック"/>
          </a:endParaRPr>
        </a:p>
      </xdr:txBody>
    </xdr:sp>
    <xdr:clientData/>
  </xdr:oneCellAnchor>
  <xdr:twoCellAnchor>
    <xdr:from>
      <xdr:col>6</xdr:col>
      <xdr:colOff>422275</xdr:colOff>
      <xdr:row>108</xdr:row>
      <xdr:rowOff>89263</xdr:rowOff>
    </xdr:from>
    <xdr:to>
      <xdr:col>6</xdr:col>
      <xdr:colOff>600075</xdr:colOff>
      <xdr:row>108</xdr:row>
      <xdr:rowOff>89263</xdr:rowOff>
    </xdr:to>
    <xdr:cxnSp macro="">
      <xdr:nvCxnSpPr>
        <xdr:cNvPr id="321" name="直線コネクタ 320"/>
        <xdr:cNvCxnSpPr/>
      </xdr:nvCxnSpPr>
      <xdr:spPr>
        <a:xfrm>
          <a:off x="4546600" y="1860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97</xdr:row>
      <xdr:rowOff>137177</xdr:rowOff>
    </xdr:from>
    <xdr:ext cx="405111" cy="259045"/>
    <xdr:sp macro="" textlink="">
      <xdr:nvSpPr>
        <xdr:cNvPr id="322" name="【市民会館】&#10;有形固定資産減価償却率最大値テキスト"/>
        <xdr:cNvSpPr txBox="1"/>
      </xdr:nvSpPr>
      <xdr:spPr>
        <a:xfrm>
          <a:off x="4724400" y="16767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83.0</a:t>
          </a:r>
          <a:endParaRPr kumimoji="1" lang="ja-JP" altLang="en-US" sz="1000" b="1">
            <a:latin typeface="ＭＳ Ｐゴシック"/>
          </a:endParaRPr>
        </a:p>
      </xdr:txBody>
    </xdr:sp>
    <xdr:clientData/>
  </xdr:oneCellAnchor>
  <xdr:twoCellAnchor>
    <xdr:from>
      <xdr:col>6</xdr:col>
      <xdr:colOff>422275</xdr:colOff>
      <xdr:row>99</xdr:row>
      <xdr:rowOff>19050</xdr:rowOff>
    </xdr:from>
    <xdr:to>
      <xdr:col>6</xdr:col>
      <xdr:colOff>600075</xdr:colOff>
      <xdr:row>99</xdr:row>
      <xdr:rowOff>19050</xdr:rowOff>
    </xdr:to>
    <xdr:cxnSp macro="">
      <xdr:nvCxnSpPr>
        <xdr:cNvPr id="323" name="直線コネクタ 322"/>
        <xdr:cNvCxnSpPr/>
      </xdr:nvCxnSpPr>
      <xdr:spPr>
        <a:xfrm>
          <a:off x="4546600" y="1699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104</xdr:row>
      <xdr:rowOff>4190</xdr:rowOff>
    </xdr:from>
    <xdr:ext cx="405111" cy="259045"/>
    <xdr:sp macro="" textlink="">
      <xdr:nvSpPr>
        <xdr:cNvPr id="324" name="【市民会館】&#10;有形固定資産減価償却率平均値テキスト"/>
        <xdr:cNvSpPr txBox="1"/>
      </xdr:nvSpPr>
      <xdr:spPr>
        <a:xfrm>
          <a:off x="4724400" y="17834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51.1</a:t>
          </a:r>
          <a:endParaRPr kumimoji="1" lang="ja-JP" altLang="en-US" sz="1000" b="1">
            <a:solidFill>
              <a:srgbClr val="000080"/>
            </a:solidFill>
            <a:latin typeface="ＭＳ Ｐゴシック"/>
          </a:endParaRPr>
        </a:p>
      </xdr:txBody>
    </xdr:sp>
    <xdr:clientData/>
  </xdr:oneCellAnchor>
  <xdr:twoCellAnchor>
    <xdr:from>
      <xdr:col>6</xdr:col>
      <xdr:colOff>460375</xdr:colOff>
      <xdr:row>104</xdr:row>
      <xdr:rowOff>152763</xdr:rowOff>
    </xdr:from>
    <xdr:to>
      <xdr:col>6</xdr:col>
      <xdr:colOff>561975</xdr:colOff>
      <xdr:row>105</xdr:row>
      <xdr:rowOff>82913</xdr:rowOff>
    </xdr:to>
    <xdr:sp macro="" textlink="">
      <xdr:nvSpPr>
        <xdr:cNvPr id="325" name="フローチャート : 判断 324"/>
        <xdr:cNvSpPr/>
      </xdr:nvSpPr>
      <xdr:spPr>
        <a:xfrm>
          <a:off x="45847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105</xdr:row>
      <xdr:rowOff>92348</xdr:rowOff>
    </xdr:from>
    <xdr:to>
      <xdr:col>5</xdr:col>
      <xdr:colOff>409575</xdr:colOff>
      <xdr:row>106</xdr:row>
      <xdr:rowOff>22498</xdr:rowOff>
    </xdr:to>
    <xdr:sp macro="" textlink="">
      <xdr:nvSpPr>
        <xdr:cNvPr id="326" name="フローチャート : 判断 325"/>
        <xdr:cNvSpPr/>
      </xdr:nvSpPr>
      <xdr:spPr>
        <a:xfrm>
          <a:off x="3746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327" name="テキスト ボックス 32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28" name="テキスト ボックス 32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29" name="テキスト ボックス 32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30" name="テキスト ボックス 32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31" name="テキスト ボックス 33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105</xdr:row>
      <xdr:rowOff>128270</xdr:rowOff>
    </xdr:from>
    <xdr:to>
      <xdr:col>6</xdr:col>
      <xdr:colOff>561975</xdr:colOff>
      <xdr:row>106</xdr:row>
      <xdr:rowOff>58420</xdr:rowOff>
    </xdr:to>
    <xdr:sp macro="" textlink="">
      <xdr:nvSpPr>
        <xdr:cNvPr id="332" name="円/楕円 331"/>
        <xdr:cNvSpPr/>
      </xdr:nvSpPr>
      <xdr:spPr>
        <a:xfrm>
          <a:off x="45847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105</xdr:row>
      <xdr:rowOff>106697</xdr:rowOff>
    </xdr:from>
    <xdr:ext cx="405111" cy="259045"/>
    <xdr:sp macro="" textlink="">
      <xdr:nvSpPr>
        <xdr:cNvPr id="333" name="【市民会館】&#10;有形固定資産減価償却率該当値テキスト"/>
        <xdr:cNvSpPr txBox="1"/>
      </xdr:nvSpPr>
      <xdr:spPr>
        <a:xfrm>
          <a:off x="4724400"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46.6</a:t>
          </a:r>
          <a:endParaRPr kumimoji="1" lang="ja-JP" altLang="en-US" sz="1000" b="1">
            <a:solidFill>
              <a:srgbClr val="FF0000"/>
            </a:solidFill>
            <a:latin typeface="ＭＳ Ｐゴシック"/>
          </a:endParaRPr>
        </a:p>
      </xdr:txBody>
    </xdr:sp>
    <xdr:clientData/>
  </xdr:oneCellAnchor>
  <xdr:twoCellAnchor>
    <xdr:from>
      <xdr:col>5</xdr:col>
      <xdr:colOff>307975</xdr:colOff>
      <xdr:row>106</xdr:row>
      <xdr:rowOff>84182</xdr:rowOff>
    </xdr:from>
    <xdr:to>
      <xdr:col>5</xdr:col>
      <xdr:colOff>409575</xdr:colOff>
      <xdr:row>107</xdr:row>
      <xdr:rowOff>14332</xdr:rowOff>
    </xdr:to>
    <xdr:sp macro="" textlink="">
      <xdr:nvSpPr>
        <xdr:cNvPr id="334" name="円/楕円 333"/>
        <xdr:cNvSpPr/>
      </xdr:nvSpPr>
      <xdr:spPr>
        <a:xfrm>
          <a:off x="3746500" y="1825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106</xdr:row>
      <xdr:rowOff>7620</xdr:rowOff>
    </xdr:from>
    <xdr:to>
      <xdr:col>6</xdr:col>
      <xdr:colOff>511175</xdr:colOff>
      <xdr:row>106</xdr:row>
      <xdr:rowOff>134982</xdr:rowOff>
    </xdr:to>
    <xdr:cxnSp macro="">
      <xdr:nvCxnSpPr>
        <xdr:cNvPr id="335" name="直線コネクタ 334"/>
        <xdr:cNvCxnSpPr/>
      </xdr:nvCxnSpPr>
      <xdr:spPr>
        <a:xfrm flipV="1">
          <a:off x="3797300" y="18181320"/>
          <a:ext cx="838200" cy="127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104</xdr:row>
      <xdr:rowOff>39025</xdr:rowOff>
    </xdr:from>
    <xdr:ext cx="405111" cy="259045"/>
    <xdr:sp macro="" textlink="">
      <xdr:nvSpPr>
        <xdr:cNvPr id="336" name="n_1aveValue【市民会館】&#10;有形固定資産減価償却率"/>
        <xdr:cNvSpPr txBox="1"/>
      </xdr:nvSpPr>
      <xdr:spPr>
        <a:xfrm>
          <a:off x="3582043" y="17869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a:t>
          </a:r>
          <a:endParaRPr kumimoji="1" lang="ja-JP" altLang="en-US" sz="1000" b="1">
            <a:solidFill>
              <a:srgbClr val="000080"/>
            </a:solidFill>
            <a:latin typeface="ＭＳ Ｐゴシック"/>
          </a:endParaRPr>
        </a:p>
      </xdr:txBody>
    </xdr:sp>
    <xdr:clientData/>
  </xdr:oneCellAnchor>
  <xdr:oneCellAnchor>
    <xdr:from>
      <xdr:col>5</xdr:col>
      <xdr:colOff>143518</xdr:colOff>
      <xdr:row>107</xdr:row>
      <xdr:rowOff>5459</xdr:rowOff>
    </xdr:from>
    <xdr:ext cx="405111" cy="259045"/>
    <xdr:sp macro="" textlink="">
      <xdr:nvSpPr>
        <xdr:cNvPr id="337" name="n_1mainValue【市民会館】&#10;有形固定資産減価償却率"/>
        <xdr:cNvSpPr txBox="1"/>
      </xdr:nvSpPr>
      <xdr:spPr>
        <a:xfrm>
          <a:off x="3582043" y="18350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38" name="正方形/長方形 33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39" name="正方形/長方形 33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40" name="正方形/長方形 33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5/12</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41" name="正方形/長方形 34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42" name="正方形/長方形 34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43" name="正方形/長方形 34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44" name="正方形/長方形 34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0.093</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45" name="正方形/長方形 34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46" name="テキスト ボックス 34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47" name="直線コネクタ 34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348" name="テキスト ボックス 347"/>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108</xdr:row>
      <xdr:rowOff>152400</xdr:rowOff>
    </xdr:from>
    <xdr:to>
      <xdr:col>16</xdr:col>
      <xdr:colOff>307975</xdr:colOff>
      <xdr:row>108</xdr:row>
      <xdr:rowOff>152400</xdr:rowOff>
    </xdr:to>
    <xdr:cxnSp macro="">
      <xdr:nvCxnSpPr>
        <xdr:cNvPr id="349" name="直線コネクタ 348"/>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350" name="テキスト ボックス 349"/>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51" name="直線コネクタ 350"/>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352" name="テキスト ボックス 351"/>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53" name="直線コネクタ 352"/>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354" name="テキスト ボックス 353"/>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55" name="直線コネクタ 354"/>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356" name="テキスト ボックス 355"/>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57" name="直線コネクタ 356"/>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358" name="テキスト ボックス 357"/>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59" name="直線コネクタ 35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60" name="テキスト ボックス 35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6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137161</xdr:rowOff>
    </xdr:from>
    <xdr:to>
      <xdr:col>15</xdr:col>
      <xdr:colOff>180340</xdr:colOff>
      <xdr:row>109</xdr:row>
      <xdr:rowOff>64770</xdr:rowOff>
    </xdr:to>
    <xdr:cxnSp macro="">
      <xdr:nvCxnSpPr>
        <xdr:cNvPr id="362" name="直線コネクタ 361"/>
        <xdr:cNvCxnSpPr/>
      </xdr:nvCxnSpPr>
      <xdr:spPr>
        <a:xfrm flipV="1">
          <a:off x="10476865" y="17282161"/>
          <a:ext cx="0" cy="1470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109</xdr:row>
      <xdr:rowOff>68597</xdr:rowOff>
    </xdr:from>
    <xdr:ext cx="469744" cy="259045"/>
    <xdr:sp macro="" textlink="">
      <xdr:nvSpPr>
        <xdr:cNvPr id="363" name="【市民会館】&#10;一人当たり面積最小値テキスト"/>
        <xdr:cNvSpPr txBox="1"/>
      </xdr:nvSpPr>
      <xdr:spPr>
        <a:xfrm>
          <a:off x="10566400" y="1875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0.039</a:t>
          </a:r>
          <a:endParaRPr kumimoji="1" lang="ja-JP" altLang="en-US" sz="1000" b="1">
            <a:latin typeface="ＭＳ Ｐゴシック"/>
          </a:endParaRPr>
        </a:p>
      </xdr:txBody>
    </xdr:sp>
    <xdr:clientData/>
  </xdr:oneCellAnchor>
  <xdr:twoCellAnchor>
    <xdr:from>
      <xdr:col>15</xdr:col>
      <xdr:colOff>92075</xdr:colOff>
      <xdr:row>109</xdr:row>
      <xdr:rowOff>64770</xdr:rowOff>
    </xdr:from>
    <xdr:to>
      <xdr:col>15</xdr:col>
      <xdr:colOff>269875</xdr:colOff>
      <xdr:row>109</xdr:row>
      <xdr:rowOff>64770</xdr:rowOff>
    </xdr:to>
    <xdr:cxnSp macro="">
      <xdr:nvCxnSpPr>
        <xdr:cNvPr id="364" name="直線コネクタ 363"/>
        <xdr:cNvCxnSpPr/>
      </xdr:nvCxnSpPr>
      <xdr:spPr>
        <a:xfrm>
          <a:off x="10388600" y="1875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83838</xdr:rowOff>
    </xdr:from>
    <xdr:ext cx="469744" cy="259045"/>
    <xdr:sp macro="" textlink="">
      <xdr:nvSpPr>
        <xdr:cNvPr id="365" name="【市民会館】&#10;一人当たり面積最大値テキスト"/>
        <xdr:cNvSpPr txBox="1"/>
      </xdr:nvSpPr>
      <xdr:spPr>
        <a:xfrm>
          <a:off x="10566400" y="1705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0.232</a:t>
          </a:r>
          <a:endParaRPr kumimoji="1" lang="ja-JP" altLang="en-US" sz="1000" b="1">
            <a:latin typeface="ＭＳ Ｐゴシック"/>
          </a:endParaRPr>
        </a:p>
      </xdr:txBody>
    </xdr:sp>
    <xdr:clientData/>
  </xdr:oneCellAnchor>
  <xdr:twoCellAnchor>
    <xdr:from>
      <xdr:col>15</xdr:col>
      <xdr:colOff>92075</xdr:colOff>
      <xdr:row>100</xdr:row>
      <xdr:rowOff>137161</xdr:rowOff>
    </xdr:from>
    <xdr:to>
      <xdr:col>15</xdr:col>
      <xdr:colOff>269875</xdr:colOff>
      <xdr:row>100</xdr:row>
      <xdr:rowOff>137161</xdr:rowOff>
    </xdr:to>
    <xdr:cxnSp macro="">
      <xdr:nvCxnSpPr>
        <xdr:cNvPr id="366" name="直線コネクタ 365"/>
        <xdr:cNvCxnSpPr/>
      </xdr:nvCxnSpPr>
      <xdr:spPr>
        <a:xfrm>
          <a:off x="10388600" y="1728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133366</xdr:rowOff>
    </xdr:from>
    <xdr:ext cx="469744" cy="259045"/>
    <xdr:sp macro="" textlink="">
      <xdr:nvSpPr>
        <xdr:cNvPr id="367" name="【市民会館】&#10;一人当たり面積平均値テキスト"/>
        <xdr:cNvSpPr txBox="1"/>
      </xdr:nvSpPr>
      <xdr:spPr>
        <a:xfrm>
          <a:off x="10566400" y="17964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0.133</a:t>
          </a:r>
          <a:endParaRPr kumimoji="1" lang="ja-JP" altLang="en-US" sz="1000" b="1">
            <a:solidFill>
              <a:srgbClr val="000080"/>
            </a:solidFill>
            <a:latin typeface="ＭＳ Ｐゴシック"/>
          </a:endParaRPr>
        </a:p>
      </xdr:txBody>
    </xdr:sp>
    <xdr:clientData/>
  </xdr:oneCellAnchor>
  <xdr:twoCellAnchor>
    <xdr:from>
      <xdr:col>15</xdr:col>
      <xdr:colOff>130175</xdr:colOff>
      <xdr:row>104</xdr:row>
      <xdr:rowOff>154939</xdr:rowOff>
    </xdr:from>
    <xdr:to>
      <xdr:col>15</xdr:col>
      <xdr:colOff>231775</xdr:colOff>
      <xdr:row>105</xdr:row>
      <xdr:rowOff>85089</xdr:rowOff>
    </xdr:to>
    <xdr:sp macro="" textlink="">
      <xdr:nvSpPr>
        <xdr:cNvPr id="368" name="フローチャート : 判断 367"/>
        <xdr:cNvSpPr/>
      </xdr:nvSpPr>
      <xdr:spPr>
        <a:xfrm>
          <a:off x="104267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105</xdr:row>
      <xdr:rowOff>166370</xdr:rowOff>
    </xdr:from>
    <xdr:to>
      <xdr:col>14</xdr:col>
      <xdr:colOff>79375</xdr:colOff>
      <xdr:row>106</xdr:row>
      <xdr:rowOff>96520</xdr:rowOff>
    </xdr:to>
    <xdr:sp macro="" textlink="">
      <xdr:nvSpPr>
        <xdr:cNvPr id="369" name="フローチャート : 判断 368"/>
        <xdr:cNvSpPr/>
      </xdr:nvSpPr>
      <xdr:spPr>
        <a:xfrm>
          <a:off x="9588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70" name="テキスト ボックス 36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71" name="テキスト ボックス 37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72" name="テキスト ボックス 37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73" name="テキスト ボックス 37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74" name="テキスト ボックス 37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104</xdr:row>
      <xdr:rowOff>132080</xdr:rowOff>
    </xdr:from>
    <xdr:to>
      <xdr:col>15</xdr:col>
      <xdr:colOff>231775</xdr:colOff>
      <xdr:row>105</xdr:row>
      <xdr:rowOff>62230</xdr:rowOff>
    </xdr:to>
    <xdr:sp macro="" textlink="">
      <xdr:nvSpPr>
        <xdr:cNvPr id="375" name="円/楕円 374"/>
        <xdr:cNvSpPr/>
      </xdr:nvSpPr>
      <xdr:spPr>
        <a:xfrm>
          <a:off x="10426700" y="1796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103</xdr:row>
      <xdr:rowOff>154957</xdr:rowOff>
    </xdr:from>
    <xdr:ext cx="469744" cy="259045"/>
    <xdr:sp macro="" textlink="">
      <xdr:nvSpPr>
        <xdr:cNvPr id="376" name="【市民会館】&#10;一人当たり面積該当値テキスト"/>
        <xdr:cNvSpPr txBox="1"/>
      </xdr:nvSpPr>
      <xdr:spPr>
        <a:xfrm>
          <a:off x="10566400"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0.136</a:t>
          </a:r>
          <a:endParaRPr kumimoji="1" lang="ja-JP" altLang="en-US" sz="1000" b="1">
            <a:solidFill>
              <a:srgbClr val="FF0000"/>
            </a:solidFill>
            <a:latin typeface="ＭＳ Ｐゴシック"/>
          </a:endParaRPr>
        </a:p>
      </xdr:txBody>
    </xdr:sp>
    <xdr:clientData/>
  </xdr:oneCellAnchor>
  <xdr:twoCellAnchor>
    <xdr:from>
      <xdr:col>13</xdr:col>
      <xdr:colOff>663575</xdr:colOff>
      <xdr:row>104</xdr:row>
      <xdr:rowOff>132080</xdr:rowOff>
    </xdr:from>
    <xdr:to>
      <xdr:col>14</xdr:col>
      <xdr:colOff>79375</xdr:colOff>
      <xdr:row>105</xdr:row>
      <xdr:rowOff>62230</xdr:rowOff>
    </xdr:to>
    <xdr:sp macro="" textlink="">
      <xdr:nvSpPr>
        <xdr:cNvPr id="377" name="円/楕円 376"/>
        <xdr:cNvSpPr/>
      </xdr:nvSpPr>
      <xdr:spPr>
        <a:xfrm>
          <a:off x="9588500" y="1796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105</xdr:row>
      <xdr:rowOff>11430</xdr:rowOff>
    </xdr:from>
    <xdr:to>
      <xdr:col>15</xdr:col>
      <xdr:colOff>180975</xdr:colOff>
      <xdr:row>105</xdr:row>
      <xdr:rowOff>11430</xdr:rowOff>
    </xdr:to>
    <xdr:cxnSp macro="">
      <xdr:nvCxnSpPr>
        <xdr:cNvPr id="378" name="直線コネクタ 377"/>
        <xdr:cNvCxnSpPr/>
      </xdr:nvCxnSpPr>
      <xdr:spPr>
        <a:xfrm>
          <a:off x="9639300" y="180136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106</xdr:row>
      <xdr:rowOff>87647</xdr:rowOff>
    </xdr:from>
    <xdr:ext cx="469744" cy="259045"/>
    <xdr:sp macro="" textlink="">
      <xdr:nvSpPr>
        <xdr:cNvPr id="379" name="n_1aveValue【市民会館】&#10;一人当たり面積"/>
        <xdr:cNvSpPr txBox="1"/>
      </xdr:nvSpPr>
      <xdr:spPr>
        <a:xfrm>
          <a:off x="93917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0.109</a:t>
          </a:r>
          <a:endParaRPr kumimoji="1" lang="ja-JP" altLang="en-US" sz="1000" b="1">
            <a:solidFill>
              <a:srgbClr val="000080"/>
            </a:solidFill>
            <a:latin typeface="ＭＳ Ｐゴシック"/>
          </a:endParaRPr>
        </a:p>
      </xdr:txBody>
    </xdr:sp>
    <xdr:clientData/>
  </xdr:oneCellAnchor>
  <xdr:oneCellAnchor>
    <xdr:from>
      <xdr:col>13</xdr:col>
      <xdr:colOff>466802</xdr:colOff>
      <xdr:row>103</xdr:row>
      <xdr:rowOff>78757</xdr:rowOff>
    </xdr:from>
    <xdr:ext cx="469744" cy="259045"/>
    <xdr:sp macro="" textlink="">
      <xdr:nvSpPr>
        <xdr:cNvPr id="380" name="n_1mainValue【市民会館】&#10;一人当たり面積"/>
        <xdr:cNvSpPr txBox="1"/>
      </xdr:nvSpPr>
      <xdr:spPr>
        <a:xfrm>
          <a:off x="9391727" y="1773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0.136</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81" name="正方形/長方形 38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82" name="正方形/長方形 38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83" name="正方形/長方形 38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84" name="正方形/長方形 38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85" name="正方形/長方形 38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86" name="正方形/長方形 38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87" name="正方形/長方形 38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76.2</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88" name="正方形/長方形 38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89" name="テキスト ボックス 38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90" name="直線コネクタ 38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91" name="テキスト ボックス 390"/>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42</xdr:row>
      <xdr:rowOff>92528</xdr:rowOff>
    </xdr:from>
    <xdr:to>
      <xdr:col>24</xdr:col>
      <xdr:colOff>644525</xdr:colOff>
      <xdr:row>42</xdr:row>
      <xdr:rowOff>92528</xdr:rowOff>
    </xdr:to>
    <xdr:cxnSp macro="">
      <xdr:nvCxnSpPr>
        <xdr:cNvPr id="392" name="直線コネクタ 39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121755</xdr:rowOff>
    </xdr:from>
    <xdr:ext cx="403059" cy="259045"/>
    <xdr:sp macro="" textlink="">
      <xdr:nvSpPr>
        <xdr:cNvPr id="393" name="テキスト ボックス 392"/>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394" name="直線コネクタ 39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395" name="テキスト ボックス 39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396" name="直線コネクタ 39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397" name="テキスト ボックス 39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398" name="直線コネクタ 39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399" name="テキスト ボックス 39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400" name="直線コネクタ 39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401" name="テキスト ボックス 40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402" name="直線コネクタ 40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31949</xdr:rowOff>
    </xdr:from>
    <xdr:ext cx="467179" cy="259045"/>
    <xdr:sp macro="" textlink="">
      <xdr:nvSpPr>
        <xdr:cNvPr id="403" name="テキスト ボックス 402"/>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404" name="直線コネクタ 40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405" name="テキスト ボックス 40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40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14151</xdr:rowOff>
    </xdr:from>
    <xdr:to>
      <xdr:col>23</xdr:col>
      <xdr:colOff>516889</xdr:colOff>
      <xdr:row>42</xdr:row>
      <xdr:rowOff>131717</xdr:rowOff>
    </xdr:to>
    <xdr:cxnSp macro="">
      <xdr:nvCxnSpPr>
        <xdr:cNvPr id="407" name="直線コネクタ 406"/>
        <xdr:cNvCxnSpPr/>
      </xdr:nvCxnSpPr>
      <xdr:spPr>
        <a:xfrm flipV="1">
          <a:off x="16318864" y="5843451"/>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135544</xdr:rowOff>
    </xdr:from>
    <xdr:ext cx="405111" cy="259045"/>
    <xdr:sp macro="" textlink="">
      <xdr:nvSpPr>
        <xdr:cNvPr id="408" name="【一般廃棄物処理施設】&#10;有形固定資産減価償却率最小値テキスト"/>
        <xdr:cNvSpPr txBox="1"/>
      </xdr:nvSpPr>
      <xdr:spPr>
        <a:xfrm>
          <a:off x="16408400" y="7336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48.8</a:t>
          </a:r>
          <a:endParaRPr kumimoji="1" lang="ja-JP" altLang="en-US" sz="1000" b="1">
            <a:latin typeface="ＭＳ Ｐゴシック"/>
          </a:endParaRPr>
        </a:p>
      </xdr:txBody>
    </xdr:sp>
    <xdr:clientData/>
  </xdr:oneCellAnchor>
  <xdr:twoCellAnchor>
    <xdr:from>
      <xdr:col>23</xdr:col>
      <xdr:colOff>428625</xdr:colOff>
      <xdr:row>42</xdr:row>
      <xdr:rowOff>131717</xdr:rowOff>
    </xdr:from>
    <xdr:to>
      <xdr:col>23</xdr:col>
      <xdr:colOff>606425</xdr:colOff>
      <xdr:row>42</xdr:row>
      <xdr:rowOff>131717</xdr:rowOff>
    </xdr:to>
    <xdr:cxnSp macro="">
      <xdr:nvCxnSpPr>
        <xdr:cNvPr id="409" name="直線コネクタ 408"/>
        <xdr:cNvCxnSpPr/>
      </xdr:nvCxnSpPr>
      <xdr:spPr>
        <a:xfrm>
          <a:off x="16230600" y="733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132278</xdr:rowOff>
    </xdr:from>
    <xdr:ext cx="405111" cy="259045"/>
    <xdr:sp macro="" textlink="">
      <xdr:nvSpPr>
        <xdr:cNvPr id="410" name="【一般廃棄物処理施設】&#10;有形固定資産減価償却率最大値テキスト"/>
        <xdr:cNvSpPr txBox="1"/>
      </xdr:nvSpPr>
      <xdr:spPr>
        <a:xfrm>
          <a:off x="16408400" y="561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94.4</a:t>
          </a:r>
          <a:endParaRPr kumimoji="1" lang="ja-JP" altLang="en-US" sz="1000" b="1">
            <a:latin typeface="ＭＳ Ｐゴシック"/>
          </a:endParaRPr>
        </a:p>
      </xdr:txBody>
    </xdr:sp>
    <xdr:clientData/>
  </xdr:oneCellAnchor>
  <xdr:twoCellAnchor>
    <xdr:from>
      <xdr:col>23</xdr:col>
      <xdr:colOff>428625</xdr:colOff>
      <xdr:row>34</xdr:row>
      <xdr:rowOff>14151</xdr:rowOff>
    </xdr:from>
    <xdr:to>
      <xdr:col>23</xdr:col>
      <xdr:colOff>606425</xdr:colOff>
      <xdr:row>34</xdr:row>
      <xdr:rowOff>14151</xdr:rowOff>
    </xdr:to>
    <xdr:cxnSp macro="">
      <xdr:nvCxnSpPr>
        <xdr:cNvPr id="411" name="直線コネクタ 410"/>
        <xdr:cNvCxnSpPr/>
      </xdr:nvCxnSpPr>
      <xdr:spPr>
        <a:xfrm>
          <a:off x="16230600" y="584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46281</xdr:rowOff>
    </xdr:from>
    <xdr:ext cx="405111" cy="259045"/>
    <xdr:sp macro="" textlink="">
      <xdr:nvSpPr>
        <xdr:cNvPr id="412" name="【一般廃棄物処理施設】&#10;有形固定資産減価償却率平均値テキスト"/>
        <xdr:cNvSpPr txBox="1"/>
      </xdr:nvSpPr>
      <xdr:spPr>
        <a:xfrm>
          <a:off x="16408400" y="65613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70.2</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67854</xdr:rowOff>
    </xdr:from>
    <xdr:to>
      <xdr:col>23</xdr:col>
      <xdr:colOff>568325</xdr:colOff>
      <xdr:row>38</xdr:row>
      <xdr:rowOff>169454</xdr:rowOff>
    </xdr:to>
    <xdr:sp macro="" textlink="">
      <xdr:nvSpPr>
        <xdr:cNvPr id="413" name="フローチャート : 判断 412"/>
        <xdr:cNvSpPr/>
      </xdr:nvSpPr>
      <xdr:spPr>
        <a:xfrm>
          <a:off x="162687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39</xdr:row>
      <xdr:rowOff>164193</xdr:rowOff>
    </xdr:from>
    <xdr:to>
      <xdr:col>22</xdr:col>
      <xdr:colOff>415925</xdr:colOff>
      <xdr:row>40</xdr:row>
      <xdr:rowOff>94343</xdr:rowOff>
    </xdr:to>
    <xdr:sp macro="" textlink="">
      <xdr:nvSpPr>
        <xdr:cNvPr id="414" name="フローチャート : 判断 413"/>
        <xdr:cNvSpPr/>
      </xdr:nvSpPr>
      <xdr:spPr>
        <a:xfrm>
          <a:off x="15430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415" name="テキスト ボックス 41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416" name="テキスト ボックス 41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417" name="テキスト ボックス 41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418" name="テキスト ボックス 41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419" name="テキスト ボックス 41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141333</xdr:rowOff>
    </xdr:from>
    <xdr:to>
      <xdr:col>23</xdr:col>
      <xdr:colOff>568325</xdr:colOff>
      <xdr:row>38</xdr:row>
      <xdr:rowOff>71482</xdr:rowOff>
    </xdr:to>
    <xdr:sp macro="" textlink="">
      <xdr:nvSpPr>
        <xdr:cNvPr id="420" name="円/楕円 419"/>
        <xdr:cNvSpPr/>
      </xdr:nvSpPr>
      <xdr:spPr>
        <a:xfrm>
          <a:off x="16268700" y="64849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36</xdr:row>
      <xdr:rowOff>164210</xdr:rowOff>
    </xdr:from>
    <xdr:ext cx="405111" cy="259045"/>
    <xdr:sp macro="" textlink="">
      <xdr:nvSpPr>
        <xdr:cNvPr id="421" name="【一般廃棄物処理施設】&#10;有形固定資産減価償却率該当値テキスト"/>
        <xdr:cNvSpPr txBox="1"/>
      </xdr:nvSpPr>
      <xdr:spPr>
        <a:xfrm>
          <a:off x="16408400" y="6336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73.2</a:t>
          </a:r>
          <a:endParaRPr kumimoji="1" lang="ja-JP" altLang="en-US" sz="1000" b="1">
            <a:solidFill>
              <a:srgbClr val="FF0000"/>
            </a:solidFill>
            <a:latin typeface="ＭＳ Ｐゴシック"/>
          </a:endParaRPr>
        </a:p>
      </xdr:txBody>
    </xdr:sp>
    <xdr:clientData/>
  </xdr:oneCellAnchor>
  <xdr:twoCellAnchor>
    <xdr:from>
      <xdr:col>22</xdr:col>
      <xdr:colOff>314325</xdr:colOff>
      <xdr:row>41</xdr:row>
      <xdr:rowOff>160927</xdr:rowOff>
    </xdr:from>
    <xdr:to>
      <xdr:col>22</xdr:col>
      <xdr:colOff>415925</xdr:colOff>
      <xdr:row>42</xdr:row>
      <xdr:rowOff>91077</xdr:rowOff>
    </xdr:to>
    <xdr:sp macro="" textlink="">
      <xdr:nvSpPr>
        <xdr:cNvPr id="422" name="円/楕円 421"/>
        <xdr:cNvSpPr/>
      </xdr:nvSpPr>
      <xdr:spPr>
        <a:xfrm>
          <a:off x="15430500" y="719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38</xdr:row>
      <xdr:rowOff>20683</xdr:rowOff>
    </xdr:from>
    <xdr:to>
      <xdr:col>23</xdr:col>
      <xdr:colOff>517525</xdr:colOff>
      <xdr:row>42</xdr:row>
      <xdr:rowOff>40277</xdr:rowOff>
    </xdr:to>
    <xdr:cxnSp macro="">
      <xdr:nvCxnSpPr>
        <xdr:cNvPr id="423" name="直線コネクタ 422"/>
        <xdr:cNvCxnSpPr/>
      </xdr:nvCxnSpPr>
      <xdr:spPr>
        <a:xfrm flipV="1">
          <a:off x="15481300" y="6535783"/>
          <a:ext cx="838200" cy="705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38</xdr:row>
      <xdr:rowOff>110870</xdr:rowOff>
    </xdr:from>
    <xdr:ext cx="405111" cy="259045"/>
    <xdr:sp macro="" textlink="">
      <xdr:nvSpPr>
        <xdr:cNvPr id="424" name="n_1aveValue【一般廃棄物処理施設】&#10;有形固定資産減価償却率"/>
        <xdr:cNvSpPr txBox="1"/>
      </xdr:nvSpPr>
      <xdr:spPr>
        <a:xfrm>
          <a:off x="15266043" y="6625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62.0</a:t>
          </a:r>
          <a:endParaRPr kumimoji="1" lang="ja-JP" altLang="en-US" sz="1000" b="1">
            <a:solidFill>
              <a:srgbClr val="000080"/>
            </a:solidFill>
            <a:latin typeface="ＭＳ Ｐゴシック"/>
          </a:endParaRPr>
        </a:p>
      </xdr:txBody>
    </xdr:sp>
    <xdr:clientData/>
  </xdr:oneCellAnchor>
  <xdr:oneCellAnchor>
    <xdr:from>
      <xdr:col>22</xdr:col>
      <xdr:colOff>149868</xdr:colOff>
      <xdr:row>42</xdr:row>
      <xdr:rowOff>82204</xdr:rowOff>
    </xdr:from>
    <xdr:ext cx="405111" cy="259045"/>
    <xdr:sp macro="" textlink="">
      <xdr:nvSpPr>
        <xdr:cNvPr id="425" name="n_1mainValue【一般廃棄物処理施設】&#10;有形固定資産減価償却率"/>
        <xdr:cNvSpPr txBox="1"/>
      </xdr:nvSpPr>
      <xdr:spPr>
        <a:xfrm>
          <a:off x="15266043" y="728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51.6</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426" name="正方形/長方形 42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427" name="正方形/長方形 42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428" name="正方形/長方形 42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429" name="正方形/長方形 42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430" name="正方形/長方形 42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431" name="正方形/長方形 43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432" name="正方形/長方形 43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87,112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433" name="正方形/長方形 43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434" name="テキスト ボックス 43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435" name="直線コネクタ 43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436" name="直線コネクタ 435"/>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41</xdr:row>
      <xdr:rowOff>67327</xdr:rowOff>
    </xdr:from>
    <xdr:ext cx="248786" cy="259045"/>
    <xdr:sp macro="" textlink="">
      <xdr:nvSpPr>
        <xdr:cNvPr id="437" name="テキスト ボックス 436"/>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438" name="直線コネクタ 437"/>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29227</xdr:rowOff>
    </xdr:from>
    <xdr:ext cx="531299" cy="259045"/>
    <xdr:sp macro="" textlink="">
      <xdr:nvSpPr>
        <xdr:cNvPr id="439" name="テキスト ボックス 438"/>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440" name="直線コネクタ 43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36</xdr:row>
      <xdr:rowOff>162577</xdr:rowOff>
    </xdr:from>
    <xdr:ext cx="595419" cy="259045"/>
    <xdr:sp macro="" textlink="">
      <xdr:nvSpPr>
        <xdr:cNvPr id="441" name="テキスト ボックス 440"/>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442" name="直線コネクタ 441"/>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34</xdr:row>
      <xdr:rowOff>124477</xdr:rowOff>
    </xdr:from>
    <xdr:ext cx="595419" cy="259045"/>
    <xdr:sp macro="" textlink="">
      <xdr:nvSpPr>
        <xdr:cNvPr id="443" name="テキスト ボックス 442"/>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444" name="直線コネクタ 443"/>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86377</xdr:rowOff>
    </xdr:from>
    <xdr:ext cx="595419" cy="259045"/>
    <xdr:sp macro="" textlink="">
      <xdr:nvSpPr>
        <xdr:cNvPr id="445" name="テキスト ボックス 444"/>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46" name="直線コネクタ 44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447" name="テキスト ボックス 44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4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132824</xdr:rowOff>
    </xdr:from>
    <xdr:to>
      <xdr:col>32</xdr:col>
      <xdr:colOff>186689</xdr:colOff>
      <xdr:row>41</xdr:row>
      <xdr:rowOff>21740</xdr:rowOff>
    </xdr:to>
    <xdr:cxnSp macro="">
      <xdr:nvCxnSpPr>
        <xdr:cNvPr id="449" name="直線コネクタ 448"/>
        <xdr:cNvCxnSpPr/>
      </xdr:nvCxnSpPr>
      <xdr:spPr>
        <a:xfrm flipV="1">
          <a:off x="22160864" y="5790674"/>
          <a:ext cx="0" cy="1260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25567</xdr:rowOff>
    </xdr:from>
    <xdr:ext cx="534377" cy="259045"/>
    <xdr:sp macro="" textlink="">
      <xdr:nvSpPr>
        <xdr:cNvPr id="450" name="【一般廃棄物処理施設】&#10;一人当たり有形固定資産（償却資産）額最小値テキスト"/>
        <xdr:cNvSpPr txBox="1"/>
      </xdr:nvSpPr>
      <xdr:spPr>
        <a:xfrm>
          <a:off x="22250400" y="7055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24,647</a:t>
          </a:r>
          <a:endParaRPr kumimoji="1" lang="ja-JP" altLang="en-US" sz="1000" b="1">
            <a:latin typeface="ＭＳ Ｐゴシック"/>
          </a:endParaRPr>
        </a:p>
      </xdr:txBody>
    </xdr:sp>
    <xdr:clientData/>
  </xdr:oneCellAnchor>
  <xdr:twoCellAnchor>
    <xdr:from>
      <xdr:col>32</xdr:col>
      <xdr:colOff>98425</xdr:colOff>
      <xdr:row>41</xdr:row>
      <xdr:rowOff>21740</xdr:rowOff>
    </xdr:from>
    <xdr:to>
      <xdr:col>32</xdr:col>
      <xdr:colOff>276225</xdr:colOff>
      <xdr:row>41</xdr:row>
      <xdr:rowOff>21740</xdr:rowOff>
    </xdr:to>
    <xdr:cxnSp macro="">
      <xdr:nvCxnSpPr>
        <xdr:cNvPr id="451" name="直線コネクタ 450"/>
        <xdr:cNvCxnSpPr/>
      </xdr:nvCxnSpPr>
      <xdr:spPr>
        <a:xfrm>
          <a:off x="22072600" y="705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79501</xdr:rowOff>
    </xdr:from>
    <xdr:ext cx="599010" cy="259045"/>
    <xdr:sp macro="" textlink="">
      <xdr:nvSpPr>
        <xdr:cNvPr id="452" name="【一般廃棄物処理施設】&#10;一人当たり有形固定資産（償却資産）額最大値テキスト"/>
        <xdr:cNvSpPr txBox="1"/>
      </xdr:nvSpPr>
      <xdr:spPr>
        <a:xfrm>
          <a:off x="22250400" y="5565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190,069</a:t>
          </a:r>
          <a:endParaRPr kumimoji="1" lang="ja-JP" altLang="en-US" sz="1000" b="1">
            <a:latin typeface="ＭＳ Ｐゴシック"/>
          </a:endParaRPr>
        </a:p>
      </xdr:txBody>
    </xdr:sp>
    <xdr:clientData/>
  </xdr:oneCellAnchor>
  <xdr:twoCellAnchor>
    <xdr:from>
      <xdr:col>32</xdr:col>
      <xdr:colOff>98425</xdr:colOff>
      <xdr:row>33</xdr:row>
      <xdr:rowOff>132824</xdr:rowOff>
    </xdr:from>
    <xdr:to>
      <xdr:col>32</xdr:col>
      <xdr:colOff>276225</xdr:colOff>
      <xdr:row>33</xdr:row>
      <xdr:rowOff>132824</xdr:rowOff>
    </xdr:to>
    <xdr:cxnSp macro="">
      <xdr:nvCxnSpPr>
        <xdr:cNvPr id="453" name="直線コネクタ 452"/>
        <xdr:cNvCxnSpPr/>
      </xdr:nvCxnSpPr>
      <xdr:spPr>
        <a:xfrm>
          <a:off x="22072600" y="5790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40182</xdr:rowOff>
    </xdr:from>
    <xdr:ext cx="599010" cy="259045"/>
    <xdr:sp macro="" textlink="">
      <xdr:nvSpPr>
        <xdr:cNvPr id="454" name="【一般廃棄物処理施設】&#10;一人当たり有形固定資産（償却資産）額平均値テキスト"/>
        <xdr:cNvSpPr txBox="1"/>
      </xdr:nvSpPr>
      <xdr:spPr>
        <a:xfrm>
          <a:off x="22250400" y="63838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102,729</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61755</xdr:rowOff>
    </xdr:from>
    <xdr:to>
      <xdr:col>32</xdr:col>
      <xdr:colOff>238125</xdr:colOff>
      <xdr:row>37</xdr:row>
      <xdr:rowOff>163355</xdr:rowOff>
    </xdr:to>
    <xdr:sp macro="" textlink="">
      <xdr:nvSpPr>
        <xdr:cNvPr id="455" name="フローチャート : 判断 454"/>
        <xdr:cNvSpPr/>
      </xdr:nvSpPr>
      <xdr:spPr>
        <a:xfrm>
          <a:off x="22110700" y="640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121420</xdr:rowOff>
    </xdr:from>
    <xdr:to>
      <xdr:col>31</xdr:col>
      <xdr:colOff>85725</xdr:colOff>
      <xdr:row>39</xdr:row>
      <xdr:rowOff>51570</xdr:rowOff>
    </xdr:to>
    <xdr:sp macro="" textlink="">
      <xdr:nvSpPr>
        <xdr:cNvPr id="456" name="フローチャート : 判断 455"/>
        <xdr:cNvSpPr/>
      </xdr:nvSpPr>
      <xdr:spPr>
        <a:xfrm>
          <a:off x="21272500" y="663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57" name="テキスト ボックス 45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58" name="テキスト ボックス 45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59" name="テキスト ボックス 45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60" name="テキスト ボックス 45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61" name="テキスト ボックス 46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33</xdr:row>
      <xdr:rowOff>82024</xdr:rowOff>
    </xdr:from>
    <xdr:to>
      <xdr:col>32</xdr:col>
      <xdr:colOff>238125</xdr:colOff>
      <xdr:row>34</xdr:row>
      <xdr:rowOff>12174</xdr:rowOff>
    </xdr:to>
    <xdr:sp macro="" textlink="">
      <xdr:nvSpPr>
        <xdr:cNvPr id="462" name="円/楕円 461"/>
        <xdr:cNvSpPr/>
      </xdr:nvSpPr>
      <xdr:spPr>
        <a:xfrm>
          <a:off x="22110700" y="573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33</xdr:row>
      <xdr:rowOff>35051</xdr:rowOff>
    </xdr:from>
    <xdr:ext cx="599010" cy="259045"/>
    <xdr:sp macro="" textlink="">
      <xdr:nvSpPr>
        <xdr:cNvPr id="463" name="【一般廃棄物処理施設】&#10;一人当たり有形固定資産（償却資産）額該当値テキスト"/>
        <xdr:cNvSpPr txBox="1"/>
      </xdr:nvSpPr>
      <xdr:spPr>
        <a:xfrm>
          <a:off x="22250400" y="5692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190,069</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110020</xdr:rowOff>
    </xdr:from>
    <xdr:to>
      <xdr:col>31</xdr:col>
      <xdr:colOff>85725</xdr:colOff>
      <xdr:row>39</xdr:row>
      <xdr:rowOff>40170</xdr:rowOff>
    </xdr:to>
    <xdr:sp macro="" textlink="">
      <xdr:nvSpPr>
        <xdr:cNvPr id="464" name="円/楕円 463"/>
        <xdr:cNvSpPr/>
      </xdr:nvSpPr>
      <xdr:spPr>
        <a:xfrm>
          <a:off x="21272500" y="662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33</xdr:row>
      <xdr:rowOff>132824</xdr:rowOff>
    </xdr:from>
    <xdr:to>
      <xdr:col>32</xdr:col>
      <xdr:colOff>187325</xdr:colOff>
      <xdr:row>38</xdr:row>
      <xdr:rowOff>160820</xdr:rowOff>
    </xdr:to>
    <xdr:cxnSp macro="">
      <xdr:nvCxnSpPr>
        <xdr:cNvPr id="465" name="直線コネクタ 464"/>
        <xdr:cNvCxnSpPr/>
      </xdr:nvCxnSpPr>
      <xdr:spPr>
        <a:xfrm flipV="1">
          <a:off x="21323300" y="5790674"/>
          <a:ext cx="838200" cy="885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440836</xdr:colOff>
      <xdr:row>39</xdr:row>
      <xdr:rowOff>42697</xdr:rowOff>
    </xdr:from>
    <xdr:ext cx="534377" cy="259045"/>
    <xdr:sp macro="" textlink="">
      <xdr:nvSpPr>
        <xdr:cNvPr id="466" name="n_1aveValue【一般廃棄物処理施設】&#10;一人当たり有形固定資産（償却資産）額"/>
        <xdr:cNvSpPr txBox="1"/>
      </xdr:nvSpPr>
      <xdr:spPr>
        <a:xfrm>
          <a:off x="21043411" y="672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72,399</a:t>
          </a:r>
          <a:endParaRPr kumimoji="1" lang="ja-JP" altLang="en-US" sz="1000" b="1">
            <a:solidFill>
              <a:srgbClr val="000080"/>
            </a:solidFill>
            <a:latin typeface="ＭＳ Ｐゴシック"/>
          </a:endParaRPr>
        </a:p>
      </xdr:txBody>
    </xdr:sp>
    <xdr:clientData/>
  </xdr:oneCellAnchor>
  <xdr:oneCellAnchor>
    <xdr:from>
      <xdr:col>30</xdr:col>
      <xdr:colOff>440836</xdr:colOff>
      <xdr:row>37</xdr:row>
      <xdr:rowOff>56697</xdr:rowOff>
    </xdr:from>
    <xdr:ext cx="534377" cy="259045"/>
    <xdr:sp macro="" textlink="">
      <xdr:nvSpPr>
        <xdr:cNvPr id="467" name="n_1mainValue【一般廃棄物処理施設】&#10;一人当たり有形固定資産（償却資産）額"/>
        <xdr:cNvSpPr txBox="1"/>
      </xdr:nvSpPr>
      <xdr:spPr>
        <a:xfrm>
          <a:off x="21043411" y="6400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73,895</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68" name="正方形/長方形 46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69" name="正方形/長方形 46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70" name="正方形/長方形 46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71" name="正方形/長方形 47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72" name="正方形/長方形 47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73" name="正方形/長方形 47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74" name="正方形/長方形 47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75" name="正方形/長方形 47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76" name="テキスト ボックス 47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77" name="直線コネクタ 47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478" name="テキスト ボックス 477"/>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479" name="直線コネクタ 47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480" name="テキスト ボックス 479"/>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81" name="直線コネクタ 48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82" name="テキスト ボックス 48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83" name="直線コネクタ 48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84" name="テキスト ボックス 48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85" name="直線コネクタ 48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86" name="テキスト ボックス 48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87" name="直線コネクタ 48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54</xdr:row>
      <xdr:rowOff>124477</xdr:rowOff>
    </xdr:from>
    <xdr:ext cx="467179" cy="259045"/>
    <xdr:sp macro="" textlink="">
      <xdr:nvSpPr>
        <xdr:cNvPr id="488" name="テキスト ボックス 487"/>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89" name="直線コネクタ 48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490" name="テキスト ボックス 48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9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152400</xdr:rowOff>
    </xdr:from>
    <xdr:to>
      <xdr:col>23</xdr:col>
      <xdr:colOff>516889</xdr:colOff>
      <xdr:row>63</xdr:row>
      <xdr:rowOff>93345</xdr:rowOff>
    </xdr:to>
    <xdr:cxnSp macro="">
      <xdr:nvCxnSpPr>
        <xdr:cNvPr id="492" name="直線コネクタ 491"/>
        <xdr:cNvCxnSpPr/>
      </xdr:nvCxnSpPr>
      <xdr:spPr>
        <a:xfrm flipV="1">
          <a:off x="16318864" y="9753600"/>
          <a:ext cx="0" cy="1141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97172</xdr:rowOff>
    </xdr:from>
    <xdr:ext cx="405111" cy="259045"/>
    <xdr:sp macro="" textlink="">
      <xdr:nvSpPr>
        <xdr:cNvPr id="493" name="【保健センター・保健所】&#10;有形固定資産減価償却率最小値テキスト"/>
        <xdr:cNvSpPr txBox="1"/>
      </xdr:nvSpPr>
      <xdr:spPr>
        <a:xfrm>
          <a:off x="16408400" y="1089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a:t>
          </a:r>
          <a:endParaRPr kumimoji="1" lang="ja-JP" altLang="en-US" sz="1000" b="1">
            <a:latin typeface="ＭＳ Ｐゴシック"/>
          </a:endParaRPr>
        </a:p>
      </xdr:txBody>
    </xdr:sp>
    <xdr:clientData/>
  </xdr:oneCellAnchor>
  <xdr:twoCellAnchor>
    <xdr:from>
      <xdr:col>23</xdr:col>
      <xdr:colOff>428625</xdr:colOff>
      <xdr:row>63</xdr:row>
      <xdr:rowOff>93345</xdr:rowOff>
    </xdr:from>
    <xdr:to>
      <xdr:col>23</xdr:col>
      <xdr:colOff>606425</xdr:colOff>
      <xdr:row>63</xdr:row>
      <xdr:rowOff>93345</xdr:rowOff>
    </xdr:to>
    <xdr:cxnSp macro="">
      <xdr:nvCxnSpPr>
        <xdr:cNvPr id="494" name="直線コネクタ 493"/>
        <xdr:cNvCxnSpPr/>
      </xdr:nvCxnSpPr>
      <xdr:spPr>
        <a:xfrm>
          <a:off x="16230600" y="10894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99077</xdr:rowOff>
    </xdr:from>
    <xdr:ext cx="405111" cy="259045"/>
    <xdr:sp macro="" textlink="">
      <xdr:nvSpPr>
        <xdr:cNvPr id="495" name="【保健センター・保健所】&#10;有形固定資産減価償却率最大値テキスト"/>
        <xdr:cNvSpPr txBox="1"/>
      </xdr:nvSpPr>
      <xdr:spPr>
        <a:xfrm>
          <a:off x="164084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88.0</a:t>
          </a:r>
          <a:endParaRPr kumimoji="1" lang="ja-JP" altLang="en-US" sz="1000" b="1">
            <a:latin typeface="ＭＳ Ｐゴシック"/>
          </a:endParaRPr>
        </a:p>
      </xdr:txBody>
    </xdr:sp>
    <xdr:clientData/>
  </xdr:oneCellAnchor>
  <xdr:twoCellAnchor>
    <xdr:from>
      <xdr:col>23</xdr:col>
      <xdr:colOff>428625</xdr:colOff>
      <xdr:row>56</xdr:row>
      <xdr:rowOff>152400</xdr:rowOff>
    </xdr:from>
    <xdr:to>
      <xdr:col>23</xdr:col>
      <xdr:colOff>606425</xdr:colOff>
      <xdr:row>56</xdr:row>
      <xdr:rowOff>152400</xdr:rowOff>
    </xdr:to>
    <xdr:cxnSp macro="">
      <xdr:nvCxnSpPr>
        <xdr:cNvPr id="496" name="直線コネクタ 495"/>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61</xdr:row>
      <xdr:rowOff>3827</xdr:rowOff>
    </xdr:from>
    <xdr:ext cx="405111" cy="259045"/>
    <xdr:sp macro="" textlink="">
      <xdr:nvSpPr>
        <xdr:cNvPr id="497" name="【保健センター・保健所】&#10;有形固定資産減価償却率平均値テキスト"/>
        <xdr:cNvSpPr txBox="1"/>
      </xdr:nvSpPr>
      <xdr:spPr>
        <a:xfrm>
          <a:off x="16408400" y="10462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47.0</a:t>
          </a:r>
          <a:endParaRPr kumimoji="1" lang="ja-JP" altLang="en-US" sz="1000" b="1">
            <a:solidFill>
              <a:srgbClr val="000080"/>
            </a:solidFill>
            <a:latin typeface="ＭＳ Ｐゴシック"/>
          </a:endParaRPr>
        </a:p>
      </xdr:txBody>
    </xdr:sp>
    <xdr:clientData/>
  </xdr:oneCellAnchor>
  <xdr:twoCellAnchor>
    <xdr:from>
      <xdr:col>23</xdr:col>
      <xdr:colOff>466725</xdr:colOff>
      <xdr:row>61</xdr:row>
      <xdr:rowOff>25400</xdr:rowOff>
    </xdr:from>
    <xdr:to>
      <xdr:col>23</xdr:col>
      <xdr:colOff>568325</xdr:colOff>
      <xdr:row>61</xdr:row>
      <xdr:rowOff>127000</xdr:rowOff>
    </xdr:to>
    <xdr:sp macro="" textlink="">
      <xdr:nvSpPr>
        <xdr:cNvPr id="498" name="フローチャート : 判断 497"/>
        <xdr:cNvSpPr/>
      </xdr:nvSpPr>
      <xdr:spPr>
        <a:xfrm>
          <a:off x="162687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61</xdr:row>
      <xdr:rowOff>166370</xdr:rowOff>
    </xdr:from>
    <xdr:to>
      <xdr:col>22</xdr:col>
      <xdr:colOff>415925</xdr:colOff>
      <xdr:row>62</xdr:row>
      <xdr:rowOff>96520</xdr:rowOff>
    </xdr:to>
    <xdr:sp macro="" textlink="">
      <xdr:nvSpPr>
        <xdr:cNvPr id="499" name="フローチャート : 判断 498"/>
        <xdr:cNvSpPr/>
      </xdr:nvSpPr>
      <xdr:spPr>
        <a:xfrm>
          <a:off x="154305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500" name="テキスト ボックス 49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501" name="テキスト ボックス 50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502" name="テキスト ボックス 50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503" name="テキスト ボックス 50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504" name="テキスト ボックス 50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143510</xdr:rowOff>
    </xdr:from>
    <xdr:to>
      <xdr:col>23</xdr:col>
      <xdr:colOff>568325</xdr:colOff>
      <xdr:row>58</xdr:row>
      <xdr:rowOff>73660</xdr:rowOff>
    </xdr:to>
    <xdr:sp macro="" textlink="">
      <xdr:nvSpPr>
        <xdr:cNvPr id="505" name="円/楕円 504"/>
        <xdr:cNvSpPr/>
      </xdr:nvSpPr>
      <xdr:spPr>
        <a:xfrm>
          <a:off x="162687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56</xdr:row>
      <xdr:rowOff>166387</xdr:rowOff>
    </xdr:from>
    <xdr:ext cx="405111" cy="259045"/>
    <xdr:sp macro="" textlink="">
      <xdr:nvSpPr>
        <xdr:cNvPr id="506" name="【保健センター・保健所】&#10;有形固定資産減価償却率該当値テキスト"/>
        <xdr:cNvSpPr txBox="1"/>
      </xdr:nvSpPr>
      <xdr:spPr>
        <a:xfrm>
          <a:off x="16408400" y="976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76.8</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12065</xdr:rowOff>
    </xdr:from>
    <xdr:to>
      <xdr:col>22</xdr:col>
      <xdr:colOff>415925</xdr:colOff>
      <xdr:row>58</xdr:row>
      <xdr:rowOff>113665</xdr:rowOff>
    </xdr:to>
    <xdr:sp macro="" textlink="">
      <xdr:nvSpPr>
        <xdr:cNvPr id="507" name="円/楕円 506"/>
        <xdr:cNvSpPr/>
      </xdr:nvSpPr>
      <xdr:spPr>
        <a:xfrm>
          <a:off x="15430500" y="995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58</xdr:row>
      <xdr:rowOff>22860</xdr:rowOff>
    </xdr:from>
    <xdr:to>
      <xdr:col>23</xdr:col>
      <xdr:colOff>517525</xdr:colOff>
      <xdr:row>58</xdr:row>
      <xdr:rowOff>62865</xdr:rowOff>
    </xdr:to>
    <xdr:cxnSp macro="">
      <xdr:nvCxnSpPr>
        <xdr:cNvPr id="508" name="直線コネクタ 507"/>
        <xdr:cNvCxnSpPr/>
      </xdr:nvCxnSpPr>
      <xdr:spPr>
        <a:xfrm flipV="1">
          <a:off x="15481300" y="996696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62</xdr:row>
      <xdr:rowOff>87647</xdr:rowOff>
    </xdr:from>
    <xdr:ext cx="405111" cy="259045"/>
    <xdr:sp macro="" textlink="">
      <xdr:nvSpPr>
        <xdr:cNvPr id="509" name="n_1aveValue【保健センター・保健所】&#10;有形固定資産減価償却率"/>
        <xdr:cNvSpPr txBox="1"/>
      </xdr:nvSpPr>
      <xdr:spPr>
        <a:xfrm>
          <a:off x="15266043" y="1071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a:t>
          </a:r>
          <a:endParaRPr kumimoji="1" lang="ja-JP" altLang="en-US" sz="1000" b="1">
            <a:solidFill>
              <a:srgbClr val="000080"/>
            </a:solidFill>
            <a:latin typeface="ＭＳ Ｐゴシック"/>
          </a:endParaRPr>
        </a:p>
      </xdr:txBody>
    </xdr:sp>
    <xdr:clientData/>
  </xdr:oneCellAnchor>
  <xdr:oneCellAnchor>
    <xdr:from>
      <xdr:col>22</xdr:col>
      <xdr:colOff>149868</xdr:colOff>
      <xdr:row>56</xdr:row>
      <xdr:rowOff>130192</xdr:rowOff>
    </xdr:from>
    <xdr:ext cx="405111" cy="259045"/>
    <xdr:sp macro="" textlink="">
      <xdr:nvSpPr>
        <xdr:cNvPr id="510" name="n_1mainValue【保健センター・保健所】&#10;有形固定資産減価償却率"/>
        <xdr:cNvSpPr txBox="1"/>
      </xdr:nvSpPr>
      <xdr:spPr>
        <a:xfrm>
          <a:off x="15266043" y="973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74.7</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511" name="正方形/長方形 51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512" name="正方形/長方形 51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513" name="正方形/長方形 51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514" name="正方形/長方形 51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515" name="正方形/長方形 51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516" name="正方形/長方形 51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517" name="正方形/長方形 51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518" name="正方形/長方形 51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519" name="テキスト ボックス 51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520" name="直線コネクタ 51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521" name="直線コネクタ 52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522" name="テキスト ボックス 52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523" name="直線コネクタ 52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524" name="テキスト ボックス 52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525" name="直線コネクタ 52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526" name="テキスト ボックス 52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527" name="直線コネクタ 52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528" name="テキスト ボックス 52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529" name="直線コネクタ 52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530" name="テキスト ボックス 52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53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0</xdr:rowOff>
    </xdr:from>
    <xdr:to>
      <xdr:col>32</xdr:col>
      <xdr:colOff>186689</xdr:colOff>
      <xdr:row>62</xdr:row>
      <xdr:rowOff>160020</xdr:rowOff>
    </xdr:to>
    <xdr:cxnSp macro="">
      <xdr:nvCxnSpPr>
        <xdr:cNvPr id="532" name="直線コネクタ 531"/>
        <xdr:cNvCxnSpPr/>
      </xdr:nvCxnSpPr>
      <xdr:spPr>
        <a:xfrm flipV="1">
          <a:off x="22160864" y="960120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163847</xdr:rowOff>
    </xdr:from>
    <xdr:ext cx="469744" cy="259045"/>
    <xdr:sp macro="" textlink="">
      <xdr:nvSpPr>
        <xdr:cNvPr id="533" name="【保健センター・保健所】&#10;一人当たり面積最小値テキスト"/>
        <xdr:cNvSpPr txBox="1"/>
      </xdr:nvSpPr>
      <xdr:spPr>
        <a:xfrm>
          <a:off x="22250400"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0.008</a:t>
          </a:r>
          <a:endParaRPr kumimoji="1" lang="ja-JP" altLang="en-US" sz="1000" b="1">
            <a:latin typeface="ＭＳ Ｐゴシック"/>
          </a:endParaRPr>
        </a:p>
      </xdr:txBody>
    </xdr:sp>
    <xdr:clientData/>
  </xdr:oneCellAnchor>
  <xdr:twoCellAnchor>
    <xdr:from>
      <xdr:col>32</xdr:col>
      <xdr:colOff>98425</xdr:colOff>
      <xdr:row>62</xdr:row>
      <xdr:rowOff>160020</xdr:rowOff>
    </xdr:from>
    <xdr:to>
      <xdr:col>32</xdr:col>
      <xdr:colOff>276225</xdr:colOff>
      <xdr:row>62</xdr:row>
      <xdr:rowOff>160020</xdr:rowOff>
    </xdr:to>
    <xdr:cxnSp macro="">
      <xdr:nvCxnSpPr>
        <xdr:cNvPr id="534" name="直線コネクタ 533"/>
        <xdr:cNvCxnSpPr/>
      </xdr:nvCxnSpPr>
      <xdr:spPr>
        <a:xfrm>
          <a:off x="22072600" y="1078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118127</xdr:rowOff>
    </xdr:from>
    <xdr:ext cx="469744" cy="259045"/>
    <xdr:sp macro="" textlink="">
      <xdr:nvSpPr>
        <xdr:cNvPr id="535" name="【保健センター・保健所】&#10;一人当たり面積最大値テキスト"/>
        <xdr:cNvSpPr txBox="1"/>
      </xdr:nvSpPr>
      <xdr:spPr>
        <a:xfrm>
          <a:off x="222504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0.060</a:t>
          </a:r>
          <a:endParaRPr kumimoji="1" lang="ja-JP" altLang="en-US" sz="1000" b="1">
            <a:latin typeface="ＭＳ Ｐゴシック"/>
          </a:endParaRPr>
        </a:p>
      </xdr:txBody>
    </xdr:sp>
    <xdr:clientData/>
  </xdr:oneCellAnchor>
  <xdr:twoCellAnchor>
    <xdr:from>
      <xdr:col>32</xdr:col>
      <xdr:colOff>98425</xdr:colOff>
      <xdr:row>56</xdr:row>
      <xdr:rowOff>0</xdr:rowOff>
    </xdr:from>
    <xdr:to>
      <xdr:col>32</xdr:col>
      <xdr:colOff>276225</xdr:colOff>
      <xdr:row>56</xdr:row>
      <xdr:rowOff>0</xdr:rowOff>
    </xdr:to>
    <xdr:cxnSp macro="">
      <xdr:nvCxnSpPr>
        <xdr:cNvPr id="536" name="直線コネクタ 535"/>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58</xdr:row>
      <xdr:rowOff>97807</xdr:rowOff>
    </xdr:from>
    <xdr:ext cx="469744" cy="259045"/>
    <xdr:sp macro="" textlink="">
      <xdr:nvSpPr>
        <xdr:cNvPr id="537" name="【保健センター・保健所】&#10;一人当たり面積平均値テキスト"/>
        <xdr:cNvSpPr txBox="1"/>
      </xdr:nvSpPr>
      <xdr:spPr>
        <a:xfrm>
          <a:off x="22250400" y="10041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0.032</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74930</xdr:rowOff>
    </xdr:from>
    <xdr:to>
      <xdr:col>32</xdr:col>
      <xdr:colOff>238125</xdr:colOff>
      <xdr:row>60</xdr:row>
      <xdr:rowOff>5080</xdr:rowOff>
    </xdr:to>
    <xdr:sp macro="" textlink="">
      <xdr:nvSpPr>
        <xdr:cNvPr id="538" name="フローチャート : 判断 537"/>
        <xdr:cNvSpPr/>
      </xdr:nvSpPr>
      <xdr:spPr>
        <a:xfrm>
          <a:off x="221107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166370</xdr:rowOff>
    </xdr:from>
    <xdr:to>
      <xdr:col>31</xdr:col>
      <xdr:colOff>85725</xdr:colOff>
      <xdr:row>60</xdr:row>
      <xdr:rowOff>96520</xdr:rowOff>
    </xdr:to>
    <xdr:sp macro="" textlink="">
      <xdr:nvSpPr>
        <xdr:cNvPr id="539" name="フローチャート : 判断 538"/>
        <xdr:cNvSpPr/>
      </xdr:nvSpPr>
      <xdr:spPr>
        <a:xfrm>
          <a:off x="21272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540" name="テキスト ボックス 53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541" name="テキスト ボックス 54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542" name="テキスト ボックス 54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543" name="テキスト ボックス 54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544" name="テキスト ボックス 54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61</xdr:row>
      <xdr:rowOff>6350</xdr:rowOff>
    </xdr:from>
    <xdr:to>
      <xdr:col>32</xdr:col>
      <xdr:colOff>238125</xdr:colOff>
      <xdr:row>61</xdr:row>
      <xdr:rowOff>107950</xdr:rowOff>
    </xdr:to>
    <xdr:sp macro="" textlink="">
      <xdr:nvSpPr>
        <xdr:cNvPr id="545" name="円/楕円 544"/>
        <xdr:cNvSpPr/>
      </xdr:nvSpPr>
      <xdr:spPr>
        <a:xfrm>
          <a:off x="221107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60</xdr:row>
      <xdr:rowOff>156227</xdr:rowOff>
    </xdr:from>
    <xdr:ext cx="469744" cy="259045"/>
    <xdr:sp macro="" textlink="">
      <xdr:nvSpPr>
        <xdr:cNvPr id="546" name="【保健センター・保健所】&#10;一人当たり面積該当値テキスト"/>
        <xdr:cNvSpPr txBox="1"/>
      </xdr:nvSpPr>
      <xdr:spPr>
        <a:xfrm>
          <a:off x="22250400" y="1044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0.020</a:t>
          </a:r>
          <a:endParaRPr kumimoji="1" lang="ja-JP" altLang="en-US" sz="1000" b="1">
            <a:solidFill>
              <a:srgbClr val="FF0000"/>
            </a:solidFill>
            <a:latin typeface="ＭＳ Ｐゴシック"/>
          </a:endParaRPr>
        </a:p>
      </xdr:txBody>
    </xdr:sp>
    <xdr:clientData/>
  </xdr:oneCellAnchor>
  <xdr:twoCellAnchor>
    <xdr:from>
      <xdr:col>30</xdr:col>
      <xdr:colOff>669925</xdr:colOff>
      <xdr:row>61</xdr:row>
      <xdr:rowOff>6350</xdr:rowOff>
    </xdr:from>
    <xdr:to>
      <xdr:col>31</xdr:col>
      <xdr:colOff>85725</xdr:colOff>
      <xdr:row>61</xdr:row>
      <xdr:rowOff>107950</xdr:rowOff>
    </xdr:to>
    <xdr:sp macro="" textlink="">
      <xdr:nvSpPr>
        <xdr:cNvPr id="547" name="円/楕円 546"/>
        <xdr:cNvSpPr/>
      </xdr:nvSpPr>
      <xdr:spPr>
        <a:xfrm>
          <a:off x="21272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61</xdr:row>
      <xdr:rowOff>57150</xdr:rowOff>
    </xdr:from>
    <xdr:to>
      <xdr:col>32</xdr:col>
      <xdr:colOff>187325</xdr:colOff>
      <xdr:row>61</xdr:row>
      <xdr:rowOff>57150</xdr:rowOff>
    </xdr:to>
    <xdr:cxnSp macro="">
      <xdr:nvCxnSpPr>
        <xdr:cNvPr id="548" name="直線コネクタ 547"/>
        <xdr:cNvCxnSpPr/>
      </xdr:nvCxnSpPr>
      <xdr:spPr>
        <a:xfrm>
          <a:off x="21323300" y="10515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58</xdr:row>
      <xdr:rowOff>113047</xdr:rowOff>
    </xdr:from>
    <xdr:ext cx="469744" cy="259045"/>
    <xdr:sp macro="" textlink="">
      <xdr:nvSpPr>
        <xdr:cNvPr id="549" name="n_1aveValue【保健センター・保健所】&#10;一人当たり面積"/>
        <xdr:cNvSpPr txBox="1"/>
      </xdr:nvSpPr>
      <xdr:spPr>
        <a:xfrm>
          <a:off x="21075727" y="1005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0.028</a:t>
          </a:r>
          <a:endParaRPr kumimoji="1" lang="ja-JP" altLang="en-US" sz="1000" b="1">
            <a:solidFill>
              <a:srgbClr val="000080"/>
            </a:solidFill>
            <a:latin typeface="ＭＳ Ｐゴシック"/>
          </a:endParaRPr>
        </a:p>
      </xdr:txBody>
    </xdr:sp>
    <xdr:clientData/>
  </xdr:oneCellAnchor>
  <xdr:oneCellAnchor>
    <xdr:from>
      <xdr:col>30</xdr:col>
      <xdr:colOff>473152</xdr:colOff>
      <xdr:row>61</xdr:row>
      <xdr:rowOff>99077</xdr:rowOff>
    </xdr:from>
    <xdr:ext cx="469744" cy="259045"/>
    <xdr:sp macro="" textlink="">
      <xdr:nvSpPr>
        <xdr:cNvPr id="550" name="n_1mainValue【保健センター・保健所】&#10;一人当たり面積"/>
        <xdr:cNvSpPr txBox="1"/>
      </xdr:nvSpPr>
      <xdr:spPr>
        <a:xfrm>
          <a:off x="210757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0.020</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51" name="正方形/長方形 55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52" name="正方形/長方形 55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53" name="正方形/長方形 55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54" name="正方形/長方形 55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55" name="正方形/長方形 55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56" name="正方形/長方形 55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57" name="正方形/長方形 55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58" name="正方形/長方形 557"/>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559" name="正方形/長方形 55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60" name="正方形/長方形 55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61" name="正方形/長方形 56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62" name="正方形/長方形 56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63" name="正方形/長方形 56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64" name="正方形/長方形 56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65" name="正方形/長方形 56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0.032</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66" name="正方形/長方形 565"/>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567" name="正方形/長方形 56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68" name="正方形/長方形 56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69" name="正方形/長方形 56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70" name="正方形/長方形 56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71" name="正方形/長方形 57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72" name="正方形/長方形 57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73" name="正方形/長方形 57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74" name="正方形/長方形 57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75" name="テキスト ボックス 57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76" name="直線コネクタ 57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577" name="テキスト ボックス 576"/>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578" name="直線コネクタ 57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579" name="テキスト ボックス 578"/>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580" name="直線コネクタ 57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581" name="テキスト ボックス 58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82" name="直線コネクタ 58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83" name="テキスト ボックス 58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584" name="直線コネクタ 58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585" name="テキスト ボックス 58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586" name="直線コネクタ 58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587" name="テキスト ボックス 586"/>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88" name="直線コネクタ 58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89" name="テキスト ボックス 58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9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131445</xdr:rowOff>
    </xdr:from>
    <xdr:to>
      <xdr:col>23</xdr:col>
      <xdr:colOff>516889</xdr:colOff>
      <xdr:row>107</xdr:row>
      <xdr:rowOff>87630</xdr:rowOff>
    </xdr:to>
    <xdr:cxnSp macro="">
      <xdr:nvCxnSpPr>
        <xdr:cNvPr id="591" name="直線コネクタ 590"/>
        <xdr:cNvCxnSpPr/>
      </xdr:nvCxnSpPr>
      <xdr:spPr>
        <a:xfrm flipV="1">
          <a:off x="16318864" y="17276445"/>
          <a:ext cx="0" cy="1156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91457</xdr:rowOff>
    </xdr:from>
    <xdr:ext cx="405111" cy="259045"/>
    <xdr:sp macro="" textlink="">
      <xdr:nvSpPr>
        <xdr:cNvPr id="592" name="【庁舎】&#10;有形固定資産減価償却率最小値テキスト"/>
        <xdr:cNvSpPr txBox="1"/>
      </xdr:nvSpPr>
      <xdr:spPr>
        <a:xfrm>
          <a:off x="16408400" y="1843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a:t>
          </a:r>
          <a:endParaRPr kumimoji="1" lang="ja-JP" altLang="en-US" sz="1000" b="1">
            <a:latin typeface="ＭＳ Ｐゴシック"/>
          </a:endParaRPr>
        </a:p>
      </xdr:txBody>
    </xdr:sp>
    <xdr:clientData/>
  </xdr:oneCellAnchor>
  <xdr:twoCellAnchor>
    <xdr:from>
      <xdr:col>23</xdr:col>
      <xdr:colOff>428625</xdr:colOff>
      <xdr:row>107</xdr:row>
      <xdr:rowOff>87630</xdr:rowOff>
    </xdr:from>
    <xdr:to>
      <xdr:col>23</xdr:col>
      <xdr:colOff>606425</xdr:colOff>
      <xdr:row>107</xdr:row>
      <xdr:rowOff>87630</xdr:rowOff>
    </xdr:to>
    <xdr:cxnSp macro="">
      <xdr:nvCxnSpPr>
        <xdr:cNvPr id="593" name="直線コネクタ 592"/>
        <xdr:cNvCxnSpPr/>
      </xdr:nvCxnSpPr>
      <xdr:spPr>
        <a:xfrm>
          <a:off x="16230600" y="1843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78122</xdr:rowOff>
    </xdr:from>
    <xdr:ext cx="405111" cy="259045"/>
    <xdr:sp macro="" textlink="">
      <xdr:nvSpPr>
        <xdr:cNvPr id="594" name="【庁舎】&#10;有形固定資産減価償却率最大値テキスト"/>
        <xdr:cNvSpPr txBox="1"/>
      </xdr:nvSpPr>
      <xdr:spPr>
        <a:xfrm>
          <a:off x="16408400" y="1705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93.1</a:t>
          </a:r>
          <a:endParaRPr kumimoji="1" lang="ja-JP" altLang="en-US" sz="1000" b="1">
            <a:latin typeface="ＭＳ Ｐゴシック"/>
          </a:endParaRPr>
        </a:p>
      </xdr:txBody>
    </xdr:sp>
    <xdr:clientData/>
  </xdr:oneCellAnchor>
  <xdr:twoCellAnchor>
    <xdr:from>
      <xdr:col>23</xdr:col>
      <xdr:colOff>428625</xdr:colOff>
      <xdr:row>100</xdr:row>
      <xdr:rowOff>131445</xdr:rowOff>
    </xdr:from>
    <xdr:to>
      <xdr:col>23</xdr:col>
      <xdr:colOff>606425</xdr:colOff>
      <xdr:row>100</xdr:row>
      <xdr:rowOff>131445</xdr:rowOff>
    </xdr:to>
    <xdr:cxnSp macro="">
      <xdr:nvCxnSpPr>
        <xdr:cNvPr id="595" name="直線コネクタ 594"/>
        <xdr:cNvCxnSpPr/>
      </xdr:nvCxnSpPr>
      <xdr:spPr>
        <a:xfrm>
          <a:off x="16230600" y="17276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114316</xdr:rowOff>
    </xdr:from>
    <xdr:ext cx="405111" cy="259045"/>
    <xdr:sp macro="" textlink="">
      <xdr:nvSpPr>
        <xdr:cNvPr id="596" name="【庁舎】&#10;有形固定資産減価償却率平均値テキスト"/>
        <xdr:cNvSpPr txBox="1"/>
      </xdr:nvSpPr>
      <xdr:spPr>
        <a:xfrm>
          <a:off x="16408400" y="17945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54.2</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135889</xdr:rowOff>
    </xdr:from>
    <xdr:to>
      <xdr:col>23</xdr:col>
      <xdr:colOff>568325</xdr:colOff>
      <xdr:row>105</xdr:row>
      <xdr:rowOff>66039</xdr:rowOff>
    </xdr:to>
    <xdr:sp macro="" textlink="">
      <xdr:nvSpPr>
        <xdr:cNvPr id="597" name="フローチャート : 判断 596"/>
        <xdr:cNvSpPr/>
      </xdr:nvSpPr>
      <xdr:spPr>
        <a:xfrm>
          <a:off x="162687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105</xdr:row>
      <xdr:rowOff>55880</xdr:rowOff>
    </xdr:from>
    <xdr:to>
      <xdr:col>22</xdr:col>
      <xdr:colOff>415925</xdr:colOff>
      <xdr:row>105</xdr:row>
      <xdr:rowOff>157480</xdr:rowOff>
    </xdr:to>
    <xdr:sp macro="" textlink="">
      <xdr:nvSpPr>
        <xdr:cNvPr id="598" name="フローチャート : 判断 597"/>
        <xdr:cNvSpPr/>
      </xdr:nvSpPr>
      <xdr:spPr>
        <a:xfrm>
          <a:off x="154305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99" name="テキスト ボックス 59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00" name="テキスト ボックス 59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01" name="テキスト ボックス 60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02" name="テキスト ボックス 60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03" name="テキスト ボックス 60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100</xdr:row>
      <xdr:rowOff>80645</xdr:rowOff>
    </xdr:from>
    <xdr:to>
      <xdr:col>23</xdr:col>
      <xdr:colOff>568325</xdr:colOff>
      <xdr:row>101</xdr:row>
      <xdr:rowOff>10795</xdr:rowOff>
    </xdr:to>
    <xdr:sp macro="" textlink="">
      <xdr:nvSpPr>
        <xdr:cNvPr id="604" name="円/楕円 603"/>
        <xdr:cNvSpPr/>
      </xdr:nvSpPr>
      <xdr:spPr>
        <a:xfrm>
          <a:off x="16268700" y="1722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100</xdr:row>
      <xdr:rowOff>33672</xdr:rowOff>
    </xdr:from>
    <xdr:ext cx="405111" cy="259045"/>
    <xdr:sp macro="" textlink="">
      <xdr:nvSpPr>
        <xdr:cNvPr id="605" name="【庁舎】&#10;有形固定資産減価償却率該当値テキスト"/>
        <xdr:cNvSpPr txBox="1"/>
      </xdr:nvSpPr>
      <xdr:spPr>
        <a:xfrm>
          <a:off x="16408400" y="17178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93.1</a:t>
          </a:r>
          <a:endParaRPr kumimoji="1" lang="ja-JP" altLang="en-US" sz="1000" b="1">
            <a:solidFill>
              <a:srgbClr val="FF0000"/>
            </a:solidFill>
            <a:latin typeface="ＭＳ Ｐゴシック"/>
          </a:endParaRPr>
        </a:p>
      </xdr:txBody>
    </xdr:sp>
    <xdr:clientData/>
  </xdr:oneCellAnchor>
  <xdr:twoCellAnchor>
    <xdr:from>
      <xdr:col>22</xdr:col>
      <xdr:colOff>314325</xdr:colOff>
      <xdr:row>100</xdr:row>
      <xdr:rowOff>111125</xdr:rowOff>
    </xdr:from>
    <xdr:to>
      <xdr:col>22</xdr:col>
      <xdr:colOff>415925</xdr:colOff>
      <xdr:row>101</xdr:row>
      <xdr:rowOff>41275</xdr:rowOff>
    </xdr:to>
    <xdr:sp macro="" textlink="">
      <xdr:nvSpPr>
        <xdr:cNvPr id="606" name="円/楕円 605"/>
        <xdr:cNvSpPr/>
      </xdr:nvSpPr>
      <xdr:spPr>
        <a:xfrm>
          <a:off x="15430500" y="1725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100</xdr:row>
      <xdr:rowOff>131445</xdr:rowOff>
    </xdr:from>
    <xdr:to>
      <xdr:col>23</xdr:col>
      <xdr:colOff>517525</xdr:colOff>
      <xdr:row>100</xdr:row>
      <xdr:rowOff>161925</xdr:rowOff>
    </xdr:to>
    <xdr:cxnSp macro="">
      <xdr:nvCxnSpPr>
        <xdr:cNvPr id="607" name="直線コネクタ 606"/>
        <xdr:cNvCxnSpPr/>
      </xdr:nvCxnSpPr>
      <xdr:spPr>
        <a:xfrm flipV="1">
          <a:off x="15481300" y="1727644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105</xdr:row>
      <xdr:rowOff>148607</xdr:rowOff>
    </xdr:from>
    <xdr:ext cx="405111" cy="259045"/>
    <xdr:sp macro="" textlink="">
      <xdr:nvSpPr>
        <xdr:cNvPr id="608" name="n_1aveValue【庁舎】&#10;有形固定資産減価償却率"/>
        <xdr:cNvSpPr txBox="1"/>
      </xdr:nvSpPr>
      <xdr:spPr>
        <a:xfrm>
          <a:off x="15266043" y="1815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49.4</a:t>
          </a:r>
          <a:endParaRPr kumimoji="1" lang="ja-JP" altLang="en-US" sz="1000" b="1">
            <a:solidFill>
              <a:srgbClr val="000080"/>
            </a:solidFill>
            <a:latin typeface="ＭＳ Ｐゴシック"/>
          </a:endParaRPr>
        </a:p>
      </xdr:txBody>
    </xdr:sp>
    <xdr:clientData/>
  </xdr:oneCellAnchor>
  <xdr:oneCellAnchor>
    <xdr:from>
      <xdr:col>22</xdr:col>
      <xdr:colOff>149868</xdr:colOff>
      <xdr:row>99</xdr:row>
      <xdr:rowOff>57802</xdr:rowOff>
    </xdr:from>
    <xdr:ext cx="405111" cy="259045"/>
    <xdr:sp macro="" textlink="">
      <xdr:nvSpPr>
        <xdr:cNvPr id="609" name="n_1mainValue【庁舎】&#10;有形固定資産減価償却率"/>
        <xdr:cNvSpPr txBox="1"/>
      </xdr:nvSpPr>
      <xdr:spPr>
        <a:xfrm>
          <a:off x="15266043" y="1703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91.5</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10" name="正方形/長方形 60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11" name="正方形/長方形 61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12" name="正方形/長方形 61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14/14</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13" name="正方形/長方形 61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14" name="正方形/長方形 61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15" name="正方形/長方形 61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16" name="正方形/長方形 61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0.140</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17" name="正方形/長方形 61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18" name="テキスト ボックス 61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19" name="直線コネクタ 61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620" name="テキスト ボックス 619"/>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621" name="直線コネクタ 62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622" name="テキスト ボックス 62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623" name="直線コネクタ 62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624" name="テキスト ボックス 62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625" name="直線コネクタ 62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626" name="テキスト ボックス 62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627" name="直線コネクタ 62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628" name="テキスト ボックス 62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629" name="直線コネクタ 62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630" name="テキスト ボックス 62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31" name="直線コネクタ 63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32" name="テキスト ボックス 63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3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0</xdr:rowOff>
    </xdr:from>
    <xdr:to>
      <xdr:col>32</xdr:col>
      <xdr:colOff>186689</xdr:colOff>
      <xdr:row>108</xdr:row>
      <xdr:rowOff>91439</xdr:rowOff>
    </xdr:to>
    <xdr:cxnSp macro="">
      <xdr:nvCxnSpPr>
        <xdr:cNvPr id="634" name="直線コネクタ 633"/>
        <xdr:cNvCxnSpPr/>
      </xdr:nvCxnSpPr>
      <xdr:spPr>
        <a:xfrm flipV="1">
          <a:off x="22160864" y="17145000"/>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95266</xdr:rowOff>
    </xdr:from>
    <xdr:ext cx="469744" cy="259045"/>
    <xdr:sp macro="" textlink="">
      <xdr:nvSpPr>
        <xdr:cNvPr id="635" name="【庁舎】&#10;一人当たり面積最小値テキスト"/>
        <xdr:cNvSpPr txBox="1"/>
      </xdr:nvSpPr>
      <xdr:spPr>
        <a:xfrm>
          <a:off x="22250400"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0.058</a:t>
          </a:r>
          <a:endParaRPr kumimoji="1" lang="ja-JP" altLang="en-US" sz="1000" b="1">
            <a:latin typeface="ＭＳ Ｐゴシック"/>
          </a:endParaRPr>
        </a:p>
      </xdr:txBody>
    </xdr:sp>
    <xdr:clientData/>
  </xdr:oneCellAnchor>
  <xdr:twoCellAnchor>
    <xdr:from>
      <xdr:col>32</xdr:col>
      <xdr:colOff>98425</xdr:colOff>
      <xdr:row>108</xdr:row>
      <xdr:rowOff>91439</xdr:rowOff>
    </xdr:from>
    <xdr:to>
      <xdr:col>32</xdr:col>
      <xdr:colOff>276225</xdr:colOff>
      <xdr:row>108</xdr:row>
      <xdr:rowOff>91439</xdr:rowOff>
    </xdr:to>
    <xdr:cxnSp macro="">
      <xdr:nvCxnSpPr>
        <xdr:cNvPr id="636" name="直線コネクタ 635"/>
        <xdr:cNvCxnSpPr/>
      </xdr:nvCxnSpPr>
      <xdr:spPr>
        <a:xfrm>
          <a:off x="22072600" y="1860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118127</xdr:rowOff>
    </xdr:from>
    <xdr:ext cx="469744" cy="259045"/>
    <xdr:sp macro="" textlink="">
      <xdr:nvSpPr>
        <xdr:cNvPr id="637" name="【庁舎】&#10;一人当たり面積最大値テキスト"/>
        <xdr:cNvSpPr txBox="1"/>
      </xdr:nvSpPr>
      <xdr:spPr>
        <a:xfrm>
          <a:off x="222504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0.250</a:t>
          </a:r>
          <a:endParaRPr kumimoji="1" lang="ja-JP" altLang="en-US" sz="1000" b="1">
            <a:latin typeface="ＭＳ Ｐゴシック"/>
          </a:endParaRPr>
        </a:p>
      </xdr:txBody>
    </xdr:sp>
    <xdr:clientData/>
  </xdr:oneCellAnchor>
  <xdr:twoCellAnchor>
    <xdr:from>
      <xdr:col>32</xdr:col>
      <xdr:colOff>98425</xdr:colOff>
      <xdr:row>100</xdr:row>
      <xdr:rowOff>0</xdr:rowOff>
    </xdr:from>
    <xdr:to>
      <xdr:col>32</xdr:col>
      <xdr:colOff>276225</xdr:colOff>
      <xdr:row>100</xdr:row>
      <xdr:rowOff>0</xdr:rowOff>
    </xdr:to>
    <xdr:cxnSp macro="">
      <xdr:nvCxnSpPr>
        <xdr:cNvPr id="638" name="直線コネクタ 637"/>
        <xdr:cNvCxnSpPr/>
      </xdr:nvCxnSpPr>
      <xdr:spPr>
        <a:xfrm>
          <a:off x="22072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6366</xdr:rowOff>
    </xdr:from>
    <xdr:ext cx="469744" cy="259045"/>
    <xdr:sp macro="" textlink="">
      <xdr:nvSpPr>
        <xdr:cNvPr id="639" name="【庁舎】&#10;一人当たり面積平均値テキスト"/>
        <xdr:cNvSpPr txBox="1"/>
      </xdr:nvSpPr>
      <xdr:spPr>
        <a:xfrm>
          <a:off x="22250400" y="17837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0.133</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154939</xdr:rowOff>
    </xdr:from>
    <xdr:to>
      <xdr:col>32</xdr:col>
      <xdr:colOff>238125</xdr:colOff>
      <xdr:row>105</xdr:row>
      <xdr:rowOff>85089</xdr:rowOff>
    </xdr:to>
    <xdr:sp macro="" textlink="">
      <xdr:nvSpPr>
        <xdr:cNvPr id="640" name="フローチャート : 判断 639"/>
        <xdr:cNvSpPr/>
      </xdr:nvSpPr>
      <xdr:spPr>
        <a:xfrm>
          <a:off x="221107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55880</xdr:rowOff>
    </xdr:from>
    <xdr:to>
      <xdr:col>31</xdr:col>
      <xdr:colOff>85725</xdr:colOff>
      <xdr:row>104</xdr:row>
      <xdr:rowOff>157480</xdr:rowOff>
    </xdr:to>
    <xdr:sp macro="" textlink="">
      <xdr:nvSpPr>
        <xdr:cNvPr id="641" name="フローチャート : 判断 640"/>
        <xdr:cNvSpPr/>
      </xdr:nvSpPr>
      <xdr:spPr>
        <a:xfrm>
          <a:off x="212725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42" name="テキスト ボックス 64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43" name="テキスト ボックス 64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44" name="テキスト ボックス 64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45" name="テキスト ボックス 64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46" name="テキスト ボックス 64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108</xdr:row>
      <xdr:rowOff>40639</xdr:rowOff>
    </xdr:from>
    <xdr:to>
      <xdr:col>32</xdr:col>
      <xdr:colOff>238125</xdr:colOff>
      <xdr:row>108</xdr:row>
      <xdr:rowOff>142239</xdr:rowOff>
    </xdr:to>
    <xdr:sp macro="" textlink="">
      <xdr:nvSpPr>
        <xdr:cNvPr id="647" name="円/楕円 646"/>
        <xdr:cNvSpPr/>
      </xdr:nvSpPr>
      <xdr:spPr>
        <a:xfrm>
          <a:off x="22110700" y="1855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107</xdr:row>
      <xdr:rowOff>127016</xdr:rowOff>
    </xdr:from>
    <xdr:ext cx="469744" cy="259045"/>
    <xdr:sp macro="" textlink="">
      <xdr:nvSpPr>
        <xdr:cNvPr id="648" name="【庁舎】&#10;一人当たり面積該当値テキスト"/>
        <xdr:cNvSpPr txBox="1"/>
      </xdr:nvSpPr>
      <xdr:spPr>
        <a:xfrm>
          <a:off x="22250400" y="18472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0.058</a:t>
          </a:r>
          <a:endParaRPr kumimoji="1" lang="ja-JP" altLang="en-US" sz="1000" b="1">
            <a:solidFill>
              <a:srgbClr val="FF0000"/>
            </a:solidFill>
            <a:latin typeface="ＭＳ Ｐゴシック"/>
          </a:endParaRPr>
        </a:p>
      </xdr:txBody>
    </xdr:sp>
    <xdr:clientData/>
  </xdr:oneCellAnchor>
  <xdr:twoCellAnchor>
    <xdr:from>
      <xdr:col>30</xdr:col>
      <xdr:colOff>669925</xdr:colOff>
      <xdr:row>108</xdr:row>
      <xdr:rowOff>40639</xdr:rowOff>
    </xdr:from>
    <xdr:to>
      <xdr:col>31</xdr:col>
      <xdr:colOff>85725</xdr:colOff>
      <xdr:row>108</xdr:row>
      <xdr:rowOff>142239</xdr:rowOff>
    </xdr:to>
    <xdr:sp macro="" textlink="">
      <xdr:nvSpPr>
        <xdr:cNvPr id="649" name="円/楕円 648"/>
        <xdr:cNvSpPr/>
      </xdr:nvSpPr>
      <xdr:spPr>
        <a:xfrm>
          <a:off x="21272500" y="1855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108</xdr:row>
      <xdr:rowOff>91439</xdr:rowOff>
    </xdr:from>
    <xdr:to>
      <xdr:col>32</xdr:col>
      <xdr:colOff>187325</xdr:colOff>
      <xdr:row>108</xdr:row>
      <xdr:rowOff>91439</xdr:rowOff>
    </xdr:to>
    <xdr:cxnSp macro="">
      <xdr:nvCxnSpPr>
        <xdr:cNvPr id="650" name="直線コネクタ 649"/>
        <xdr:cNvCxnSpPr/>
      </xdr:nvCxnSpPr>
      <xdr:spPr>
        <a:xfrm>
          <a:off x="21323300" y="186080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103</xdr:row>
      <xdr:rowOff>2557</xdr:rowOff>
    </xdr:from>
    <xdr:ext cx="469744" cy="259045"/>
    <xdr:sp macro="" textlink="">
      <xdr:nvSpPr>
        <xdr:cNvPr id="651" name="n_1aveValue【庁舎】&#10;一人当たり面積"/>
        <xdr:cNvSpPr txBox="1"/>
      </xdr:nvSpPr>
      <xdr:spPr>
        <a:xfrm>
          <a:off x="21075727" y="1766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0.146</a:t>
          </a:r>
          <a:endParaRPr kumimoji="1" lang="ja-JP" altLang="en-US" sz="1000" b="1">
            <a:solidFill>
              <a:srgbClr val="000080"/>
            </a:solidFill>
            <a:latin typeface="ＭＳ Ｐゴシック"/>
          </a:endParaRPr>
        </a:p>
      </xdr:txBody>
    </xdr:sp>
    <xdr:clientData/>
  </xdr:oneCellAnchor>
  <xdr:oneCellAnchor>
    <xdr:from>
      <xdr:col>30</xdr:col>
      <xdr:colOff>473152</xdr:colOff>
      <xdr:row>108</xdr:row>
      <xdr:rowOff>133366</xdr:rowOff>
    </xdr:from>
    <xdr:ext cx="469744" cy="259045"/>
    <xdr:sp macro="" textlink="">
      <xdr:nvSpPr>
        <xdr:cNvPr id="652" name="n_1mainValue【庁舎】&#10;一人当たり面積"/>
        <xdr:cNvSpPr txBox="1"/>
      </xdr:nvSpPr>
      <xdr:spPr>
        <a:xfrm>
          <a:off x="21075727"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0.058</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53" name="正方形/長方形 6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54" name="正方形/長方形 65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55" name="テキスト ボックス 65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類似団体と比較して「市民会館」を除く他の施設は有形固定資産償却率が高くなっており、特に「保健センター・保健所」、「庁舎」については、特に高くなっている。</a:t>
          </a:r>
          <a:endParaRPr lang="ja-JP" altLang="ja-JP" sz="1400">
            <a:effectLst/>
          </a:endParaRPr>
        </a:p>
        <a:p>
          <a:r>
            <a:rPr kumimoji="1" lang="ja-JP" altLang="ja-JP" sz="1100">
              <a:solidFill>
                <a:schemeClr val="dk1"/>
              </a:solidFill>
              <a:effectLst/>
              <a:latin typeface="+mn-lt"/>
              <a:ea typeface="+mn-ea"/>
              <a:cs typeface="+mn-cs"/>
            </a:rPr>
            <a:t>有形固定資産償却率が高くなっている庁舎については、全国平均を大きく上回る値であり、老朽化した庁舎に対してどのような取り組みをしていくかが、課題となる。</a:t>
          </a:r>
          <a:endParaRPr lang="ja-JP" altLang="ja-JP" sz="1400">
            <a:effectLst/>
          </a:endParaRPr>
        </a:p>
        <a:p>
          <a:r>
            <a:rPr kumimoji="1" lang="ja-JP" altLang="ja-JP" sz="1100">
              <a:solidFill>
                <a:schemeClr val="dk1"/>
              </a:solidFill>
              <a:effectLst/>
              <a:latin typeface="+mn-lt"/>
              <a:ea typeface="+mn-ea"/>
              <a:cs typeface="+mn-cs"/>
            </a:rPr>
            <a:t>また、同じく有形固定資産償却率が高くなっている保健センターについても、橿原市保健福祉センターは分庁舎としての機能を持つ施設であるため、庁舎と同じく老朽化していく施設に対してどのような取り組みをしていくかが課題とな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奈良県橿原市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123,589
122,596
39.56
42,632,881
41,449,585
927,099
23,735,594
36,887,569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8.4
40.9</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[0.70]</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0.40</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前年度（</a:t>
          </a:r>
          <a:r>
            <a:rPr kumimoji="1" lang="en-US" altLang="ja-JP" sz="1300">
              <a:latin typeface="ＭＳ Ｐゴシック"/>
            </a:rPr>
            <a:t>0.69</a:t>
          </a:r>
          <a:r>
            <a:rPr kumimoji="1" lang="ja-JP" altLang="en-US" sz="1300">
              <a:latin typeface="ＭＳ Ｐゴシック"/>
            </a:rPr>
            <a:t>）と比較し、数値は</a:t>
          </a:r>
          <a:r>
            <a:rPr kumimoji="1" lang="en-US" altLang="ja-JP" sz="1300">
              <a:latin typeface="ＭＳ Ｐゴシック"/>
            </a:rPr>
            <a:t>0.01</a:t>
          </a:r>
          <a:r>
            <a:rPr kumimoji="1" lang="ja-JP" altLang="en-US" sz="1300">
              <a:latin typeface="ＭＳ Ｐゴシック"/>
            </a:rPr>
            <a:t>改善した。基準財政需要額は増加したものの、基準財政収入額として地方消費税交付金や個人市民税、固定資産税の増加の方がそれを上回ったことが要因と考えられる。しかしながら、財政力指数は</a:t>
          </a:r>
          <a:r>
            <a:rPr kumimoji="1" lang="en-US" altLang="ja-JP" sz="1300">
              <a:latin typeface="ＭＳ Ｐゴシック"/>
            </a:rPr>
            <a:t>1</a:t>
          </a:r>
          <a:r>
            <a:rPr kumimoji="1" lang="ja-JP" altLang="en-US" sz="1300">
              <a:latin typeface="ＭＳ Ｐゴシック"/>
            </a:rPr>
            <a:t>を下回る普通交付税の交付基準にとどまっており、今後も行財政の効率化や既存事業の徹底した見直し等を実施しつつ、歳入の確保に取り組む。</a:t>
          </a: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21872</xdr:rowOff>
    </xdr:from>
    <xdr:to>
      <xdr:col>7</xdr:col>
      <xdr:colOff>152400</xdr:colOff>
      <xdr:row>44</xdr:row>
      <xdr:rowOff>71261</xdr:rowOff>
    </xdr:to>
    <xdr:cxnSp macro="">
      <xdr:nvCxnSpPr>
        <xdr:cNvPr id="63" name="直線コネクタ 62"/>
        <xdr:cNvCxnSpPr/>
      </xdr:nvCxnSpPr>
      <xdr:spPr>
        <a:xfrm flipV="1">
          <a:off x="4953000" y="6194072"/>
          <a:ext cx="0" cy="14209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43338</xdr:rowOff>
    </xdr:from>
    <xdr:ext cx="762000" cy="259045"/>
    <xdr:sp macro="" textlink="">
      <xdr:nvSpPr>
        <xdr:cNvPr id="64" name="財政力最小値テキスト"/>
        <xdr:cNvSpPr txBox="1"/>
      </xdr:nvSpPr>
      <xdr:spPr>
        <a:xfrm>
          <a:off x="5041900" y="75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0.43</a:t>
          </a:r>
          <a:endParaRPr kumimoji="1" lang="ja-JP" altLang="en-US" sz="1000" b="1">
            <a:latin typeface="ＭＳ Ｐゴシック"/>
          </a:endParaRPr>
        </a:p>
      </xdr:txBody>
    </xdr:sp>
    <xdr:clientData/>
  </xdr:oneCellAnchor>
  <xdr:twoCellAnchor>
    <xdr:from>
      <xdr:col>7</xdr:col>
      <xdr:colOff>63500</xdr:colOff>
      <xdr:row>44</xdr:row>
      <xdr:rowOff>71261</xdr:rowOff>
    </xdr:from>
    <xdr:to>
      <xdr:col>7</xdr:col>
      <xdr:colOff>241300</xdr:colOff>
      <xdr:row>44</xdr:row>
      <xdr:rowOff>71261</xdr:rowOff>
    </xdr:to>
    <xdr:cxnSp macro="">
      <xdr:nvCxnSpPr>
        <xdr:cNvPr id="65" name="直線コネクタ 64"/>
        <xdr:cNvCxnSpPr/>
      </xdr:nvCxnSpPr>
      <xdr:spPr>
        <a:xfrm>
          <a:off x="4864100" y="761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108249</xdr:rowOff>
    </xdr:from>
    <xdr:ext cx="762000" cy="259045"/>
    <xdr:sp macro="" textlink="">
      <xdr:nvSpPr>
        <xdr:cNvPr id="66" name="財政力最大値テキスト"/>
        <xdr:cNvSpPr txBox="1"/>
      </xdr:nvSpPr>
      <xdr:spPr>
        <a:xfrm>
          <a:off x="5041900" y="59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7</xdr:col>
      <xdr:colOff>63500</xdr:colOff>
      <xdr:row>36</xdr:row>
      <xdr:rowOff>21872</xdr:rowOff>
    </xdr:from>
    <xdr:to>
      <xdr:col>7</xdr:col>
      <xdr:colOff>241300</xdr:colOff>
      <xdr:row>36</xdr:row>
      <xdr:rowOff>21872</xdr:rowOff>
    </xdr:to>
    <xdr:cxnSp macro="">
      <xdr:nvCxnSpPr>
        <xdr:cNvPr id="67" name="直線コネクタ 66"/>
        <xdr:cNvCxnSpPr/>
      </xdr:nvCxnSpPr>
      <xdr:spPr>
        <a:xfrm>
          <a:off x="4864100" y="619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52211</xdr:rowOff>
    </xdr:from>
    <xdr:to>
      <xdr:col>7</xdr:col>
      <xdr:colOff>152400</xdr:colOff>
      <xdr:row>42</xdr:row>
      <xdr:rowOff>65617</xdr:rowOff>
    </xdr:to>
    <xdr:cxnSp macro="">
      <xdr:nvCxnSpPr>
        <xdr:cNvPr id="68" name="直線コネクタ 67"/>
        <xdr:cNvCxnSpPr/>
      </xdr:nvCxnSpPr>
      <xdr:spPr>
        <a:xfrm flipV="1">
          <a:off x="4114800" y="7253111"/>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82144</xdr:rowOff>
    </xdr:from>
    <xdr:ext cx="762000" cy="259045"/>
    <xdr:sp macro="" textlink="">
      <xdr:nvSpPr>
        <xdr:cNvPr id="69" name="財政力平均値テキスト"/>
        <xdr:cNvSpPr txBox="1"/>
      </xdr:nvSpPr>
      <xdr:spPr>
        <a:xfrm>
          <a:off x="5041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0.78</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65617</xdr:rowOff>
    </xdr:from>
    <xdr:to>
      <xdr:col>7</xdr:col>
      <xdr:colOff>203200</xdr:colOff>
      <xdr:row>41</xdr:row>
      <xdr:rowOff>167217</xdr:rowOff>
    </xdr:to>
    <xdr:sp macro="" textlink="">
      <xdr:nvSpPr>
        <xdr:cNvPr id="70" name="フローチャート : 判断 69"/>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65617</xdr:rowOff>
    </xdr:from>
    <xdr:to>
      <xdr:col>6</xdr:col>
      <xdr:colOff>0</xdr:colOff>
      <xdr:row>42</xdr:row>
      <xdr:rowOff>79022</xdr:rowOff>
    </xdr:to>
    <xdr:cxnSp macro="">
      <xdr:nvCxnSpPr>
        <xdr:cNvPr id="71" name="直線コネクタ 70"/>
        <xdr:cNvCxnSpPr/>
      </xdr:nvCxnSpPr>
      <xdr:spPr>
        <a:xfrm flipV="1">
          <a:off x="3225800" y="72665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79022</xdr:rowOff>
    </xdr:from>
    <xdr:to>
      <xdr:col>6</xdr:col>
      <xdr:colOff>50800</xdr:colOff>
      <xdr:row>42</xdr:row>
      <xdr:rowOff>9172</xdr:rowOff>
    </xdr:to>
    <xdr:sp macro="" textlink="">
      <xdr:nvSpPr>
        <xdr:cNvPr id="72" name="フローチャート : 判断 71"/>
        <xdr:cNvSpPr/>
      </xdr:nvSpPr>
      <xdr:spPr>
        <a:xfrm>
          <a:off x="4064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19349</xdr:rowOff>
    </xdr:from>
    <xdr:ext cx="736600" cy="259045"/>
    <xdr:sp macro="" textlink="">
      <xdr:nvSpPr>
        <xdr:cNvPr id="73" name="テキスト ボックス 72"/>
        <xdr:cNvSpPr txBox="1"/>
      </xdr:nvSpPr>
      <xdr:spPr>
        <a:xfrm>
          <a:off x="3733800" y="687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0.77</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79022</xdr:rowOff>
    </xdr:from>
    <xdr:to>
      <xdr:col>4</xdr:col>
      <xdr:colOff>482600</xdr:colOff>
      <xdr:row>42</xdr:row>
      <xdr:rowOff>79022</xdr:rowOff>
    </xdr:to>
    <xdr:cxnSp macro="">
      <xdr:nvCxnSpPr>
        <xdr:cNvPr id="74" name="直線コネクタ 73"/>
        <xdr:cNvCxnSpPr/>
      </xdr:nvCxnSpPr>
      <xdr:spPr>
        <a:xfrm>
          <a:off x="2336800" y="72799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119239</xdr:rowOff>
    </xdr:from>
    <xdr:to>
      <xdr:col>4</xdr:col>
      <xdr:colOff>533400</xdr:colOff>
      <xdr:row>42</xdr:row>
      <xdr:rowOff>49389</xdr:rowOff>
    </xdr:to>
    <xdr:sp macro="" textlink="">
      <xdr:nvSpPr>
        <xdr:cNvPr id="75" name="フローチャート : 判断 74"/>
        <xdr:cNvSpPr/>
      </xdr:nvSpPr>
      <xdr:spPr>
        <a:xfrm>
          <a:off x="3175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59566</xdr:rowOff>
    </xdr:from>
    <xdr:ext cx="762000" cy="259045"/>
    <xdr:sp macro="" textlink="">
      <xdr:nvSpPr>
        <xdr:cNvPr id="76" name="テキスト ボックス 75"/>
        <xdr:cNvSpPr txBox="1"/>
      </xdr:nvSpPr>
      <xdr:spPr>
        <a:xfrm>
          <a:off x="2844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79022</xdr:rowOff>
    </xdr:from>
    <xdr:to>
      <xdr:col>3</xdr:col>
      <xdr:colOff>279400</xdr:colOff>
      <xdr:row>42</xdr:row>
      <xdr:rowOff>79022</xdr:rowOff>
    </xdr:to>
    <xdr:cxnSp macro="">
      <xdr:nvCxnSpPr>
        <xdr:cNvPr id="77" name="直線コネクタ 76"/>
        <xdr:cNvCxnSpPr/>
      </xdr:nvCxnSpPr>
      <xdr:spPr>
        <a:xfrm>
          <a:off x="1447800" y="72799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119239</xdr:rowOff>
    </xdr:from>
    <xdr:to>
      <xdr:col>3</xdr:col>
      <xdr:colOff>330200</xdr:colOff>
      <xdr:row>42</xdr:row>
      <xdr:rowOff>49389</xdr:rowOff>
    </xdr:to>
    <xdr:sp macro="" textlink="">
      <xdr:nvSpPr>
        <xdr:cNvPr id="78" name="フローチャート : 判断 77"/>
        <xdr:cNvSpPr/>
      </xdr:nvSpPr>
      <xdr:spPr>
        <a:xfrm>
          <a:off x="2286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59566</xdr:rowOff>
    </xdr:from>
    <xdr:ext cx="762000" cy="259045"/>
    <xdr:sp macro="" textlink="">
      <xdr:nvSpPr>
        <xdr:cNvPr id="79" name="テキスト ボックス 78"/>
        <xdr:cNvSpPr txBox="1"/>
      </xdr:nvSpPr>
      <xdr:spPr>
        <a:xfrm>
          <a:off x="1955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119239</xdr:rowOff>
    </xdr:from>
    <xdr:to>
      <xdr:col>2</xdr:col>
      <xdr:colOff>127000</xdr:colOff>
      <xdr:row>42</xdr:row>
      <xdr:rowOff>49389</xdr:rowOff>
    </xdr:to>
    <xdr:sp macro="" textlink="">
      <xdr:nvSpPr>
        <xdr:cNvPr id="80" name="フローチャート : 判断 79"/>
        <xdr:cNvSpPr/>
      </xdr:nvSpPr>
      <xdr:spPr>
        <a:xfrm>
          <a:off x="1397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59566</xdr:rowOff>
    </xdr:from>
    <xdr:ext cx="762000" cy="259045"/>
    <xdr:sp macro="" textlink="">
      <xdr:nvSpPr>
        <xdr:cNvPr id="81" name="テキスト ボックス 80"/>
        <xdr:cNvSpPr txBox="1"/>
      </xdr:nvSpPr>
      <xdr:spPr>
        <a:xfrm>
          <a:off x="1066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42</xdr:row>
      <xdr:rowOff>1411</xdr:rowOff>
    </xdr:from>
    <xdr:to>
      <xdr:col>7</xdr:col>
      <xdr:colOff>203200</xdr:colOff>
      <xdr:row>42</xdr:row>
      <xdr:rowOff>103011</xdr:rowOff>
    </xdr:to>
    <xdr:sp macro="" textlink="">
      <xdr:nvSpPr>
        <xdr:cNvPr id="87" name="円/楕円 86"/>
        <xdr:cNvSpPr/>
      </xdr:nvSpPr>
      <xdr:spPr>
        <a:xfrm>
          <a:off x="49022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144938</xdr:rowOff>
    </xdr:from>
    <xdr:ext cx="762000" cy="259045"/>
    <xdr:sp macro="" textlink="">
      <xdr:nvSpPr>
        <xdr:cNvPr id="88" name="財政力該当値テキスト"/>
        <xdr:cNvSpPr txBox="1"/>
      </xdr:nvSpPr>
      <xdr:spPr>
        <a:xfrm>
          <a:off x="5041900" y="7174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0.70</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14817</xdr:rowOff>
    </xdr:from>
    <xdr:to>
      <xdr:col>6</xdr:col>
      <xdr:colOff>50800</xdr:colOff>
      <xdr:row>42</xdr:row>
      <xdr:rowOff>116417</xdr:rowOff>
    </xdr:to>
    <xdr:sp macro="" textlink="">
      <xdr:nvSpPr>
        <xdr:cNvPr id="89" name="円/楕円 88"/>
        <xdr:cNvSpPr/>
      </xdr:nvSpPr>
      <xdr:spPr>
        <a:xfrm>
          <a:off x="4064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101194</xdr:rowOff>
    </xdr:from>
    <xdr:ext cx="736600" cy="259045"/>
    <xdr:sp macro="" textlink="">
      <xdr:nvSpPr>
        <xdr:cNvPr id="90" name="テキスト ボックス 89"/>
        <xdr:cNvSpPr txBox="1"/>
      </xdr:nvSpPr>
      <xdr:spPr>
        <a:xfrm>
          <a:off x="3733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0.69</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28222</xdr:rowOff>
    </xdr:from>
    <xdr:to>
      <xdr:col>4</xdr:col>
      <xdr:colOff>533400</xdr:colOff>
      <xdr:row>42</xdr:row>
      <xdr:rowOff>129822</xdr:rowOff>
    </xdr:to>
    <xdr:sp macro="" textlink="">
      <xdr:nvSpPr>
        <xdr:cNvPr id="91" name="円/楕円 90"/>
        <xdr:cNvSpPr/>
      </xdr:nvSpPr>
      <xdr:spPr>
        <a:xfrm>
          <a:off x="3175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114599</xdr:rowOff>
    </xdr:from>
    <xdr:ext cx="762000" cy="259045"/>
    <xdr:sp macro="" textlink="">
      <xdr:nvSpPr>
        <xdr:cNvPr id="92" name="テキスト ボックス 91"/>
        <xdr:cNvSpPr txBox="1"/>
      </xdr:nvSpPr>
      <xdr:spPr>
        <a:xfrm>
          <a:off x="2844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0.68</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28222</xdr:rowOff>
    </xdr:from>
    <xdr:to>
      <xdr:col>3</xdr:col>
      <xdr:colOff>330200</xdr:colOff>
      <xdr:row>42</xdr:row>
      <xdr:rowOff>129822</xdr:rowOff>
    </xdr:to>
    <xdr:sp macro="" textlink="">
      <xdr:nvSpPr>
        <xdr:cNvPr id="93" name="円/楕円 92"/>
        <xdr:cNvSpPr/>
      </xdr:nvSpPr>
      <xdr:spPr>
        <a:xfrm>
          <a:off x="2286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114599</xdr:rowOff>
    </xdr:from>
    <xdr:ext cx="762000" cy="259045"/>
    <xdr:sp macro="" textlink="">
      <xdr:nvSpPr>
        <xdr:cNvPr id="94" name="テキスト ボックス 93"/>
        <xdr:cNvSpPr txBox="1"/>
      </xdr:nvSpPr>
      <xdr:spPr>
        <a:xfrm>
          <a:off x="1955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0.68</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28222</xdr:rowOff>
    </xdr:from>
    <xdr:to>
      <xdr:col>2</xdr:col>
      <xdr:colOff>127000</xdr:colOff>
      <xdr:row>42</xdr:row>
      <xdr:rowOff>129822</xdr:rowOff>
    </xdr:to>
    <xdr:sp macro="" textlink="">
      <xdr:nvSpPr>
        <xdr:cNvPr id="95" name="円/楕円 94"/>
        <xdr:cNvSpPr/>
      </xdr:nvSpPr>
      <xdr:spPr>
        <a:xfrm>
          <a:off x="1397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114599</xdr:rowOff>
    </xdr:from>
    <xdr:ext cx="762000" cy="259045"/>
    <xdr:sp macro="" textlink="">
      <xdr:nvSpPr>
        <xdr:cNvPr id="96" name="テキスト ボックス 95"/>
        <xdr:cNvSpPr txBox="1"/>
      </xdr:nvSpPr>
      <xdr:spPr>
        <a:xfrm>
          <a:off x="1066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0.68</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[97.3%]</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前年度（</a:t>
          </a:r>
          <a:r>
            <a:rPr kumimoji="1" lang="en-US" altLang="ja-JP" sz="1300">
              <a:latin typeface="ＭＳ Ｐゴシック"/>
            </a:rPr>
            <a:t>94.5</a:t>
          </a:r>
          <a:r>
            <a:rPr kumimoji="1" lang="ja-JP" altLang="en-US" sz="1300">
              <a:latin typeface="ＭＳ Ｐゴシック"/>
            </a:rPr>
            <a:t>）と比較すると、数値は</a:t>
          </a:r>
          <a:r>
            <a:rPr kumimoji="1" lang="en-US" altLang="ja-JP" sz="1300">
              <a:latin typeface="ＭＳ Ｐゴシック"/>
            </a:rPr>
            <a:t>2.8</a:t>
          </a:r>
          <a:r>
            <a:rPr kumimoji="1" lang="ja-JP" altLang="en-US" sz="1300">
              <a:latin typeface="ＭＳ Ｐゴシック"/>
            </a:rPr>
            <a:t>の悪化が見られる。経常一般財源としては地方消費税交付金や、臨時財政対策債が減少しており（前年度比▲</a:t>
          </a:r>
          <a:r>
            <a:rPr kumimoji="1" lang="en-US" altLang="ja-JP" sz="1300">
              <a:latin typeface="ＭＳ Ｐゴシック"/>
            </a:rPr>
            <a:t>2.2</a:t>
          </a:r>
          <a:r>
            <a:rPr kumimoji="1" lang="ja-JP" altLang="en-US" sz="1300">
              <a:latin typeface="ＭＳ Ｐゴシック"/>
            </a:rPr>
            <a:t>）、さらに扶助費（前年度比</a:t>
          </a:r>
          <a:r>
            <a:rPr kumimoji="1" lang="en-US" altLang="ja-JP" sz="1300">
              <a:latin typeface="ＭＳ Ｐゴシック"/>
            </a:rPr>
            <a:t>4.3</a:t>
          </a:r>
          <a:r>
            <a:rPr kumimoji="1" lang="ja-JP" altLang="en-US" sz="1300">
              <a:latin typeface="ＭＳ Ｐゴシック"/>
            </a:rPr>
            <a:t>）、物件費（前年度比</a:t>
          </a:r>
          <a:r>
            <a:rPr kumimoji="1" lang="en-US" altLang="ja-JP" sz="1300">
              <a:latin typeface="ＭＳ Ｐゴシック"/>
            </a:rPr>
            <a:t>3.5</a:t>
          </a:r>
          <a:r>
            <a:rPr kumimoji="1" lang="ja-JP" altLang="en-US" sz="1300">
              <a:latin typeface="ＭＳ Ｐゴシック"/>
            </a:rPr>
            <a:t>）の増加があったことによる。各給付事業については、資格審査等の適正化に今後も努め、一層の事務事業の見直しを進めるとともに、経常経費の削減に努める。</a:t>
          </a: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165608</xdr:rowOff>
    </xdr:from>
    <xdr:to>
      <xdr:col>7</xdr:col>
      <xdr:colOff>152400</xdr:colOff>
      <xdr:row>65</xdr:row>
      <xdr:rowOff>70612</xdr:rowOff>
    </xdr:to>
    <xdr:cxnSp macro="">
      <xdr:nvCxnSpPr>
        <xdr:cNvPr id="124" name="直線コネクタ 123"/>
        <xdr:cNvCxnSpPr/>
      </xdr:nvCxnSpPr>
      <xdr:spPr>
        <a:xfrm flipV="1">
          <a:off x="4953000" y="10109708"/>
          <a:ext cx="0" cy="11051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42689</xdr:rowOff>
    </xdr:from>
    <xdr:ext cx="762000" cy="259045"/>
    <xdr:sp macro="" textlink="">
      <xdr:nvSpPr>
        <xdr:cNvPr id="125" name="財政構造の弾力性最小値テキスト"/>
        <xdr:cNvSpPr txBox="1"/>
      </xdr:nvSpPr>
      <xdr:spPr>
        <a:xfrm>
          <a:off x="5041900" y="1118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103.7</a:t>
          </a:r>
          <a:endParaRPr kumimoji="1" lang="ja-JP" altLang="en-US" sz="1000" b="1">
            <a:latin typeface="ＭＳ Ｐゴシック"/>
          </a:endParaRPr>
        </a:p>
      </xdr:txBody>
    </xdr:sp>
    <xdr:clientData/>
  </xdr:oneCellAnchor>
  <xdr:twoCellAnchor>
    <xdr:from>
      <xdr:col>7</xdr:col>
      <xdr:colOff>63500</xdr:colOff>
      <xdr:row>65</xdr:row>
      <xdr:rowOff>70612</xdr:rowOff>
    </xdr:from>
    <xdr:to>
      <xdr:col>7</xdr:col>
      <xdr:colOff>241300</xdr:colOff>
      <xdr:row>65</xdr:row>
      <xdr:rowOff>70612</xdr:rowOff>
    </xdr:to>
    <xdr:cxnSp macro="">
      <xdr:nvCxnSpPr>
        <xdr:cNvPr id="126" name="直線コネクタ 125"/>
        <xdr:cNvCxnSpPr/>
      </xdr:nvCxnSpPr>
      <xdr:spPr>
        <a:xfrm>
          <a:off x="4864100" y="1121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80535</xdr:rowOff>
    </xdr:from>
    <xdr:ext cx="762000" cy="259045"/>
    <xdr:sp macro="" textlink="">
      <xdr:nvSpPr>
        <xdr:cNvPr id="127" name="財政構造の弾力性最大値テキスト"/>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80.8</a:t>
          </a:r>
          <a:endParaRPr kumimoji="1" lang="ja-JP" altLang="en-US" sz="1000" b="1">
            <a:latin typeface="ＭＳ Ｐゴシック"/>
          </a:endParaRPr>
        </a:p>
      </xdr:txBody>
    </xdr:sp>
    <xdr:clientData/>
  </xdr:oneCellAnchor>
  <xdr:twoCellAnchor>
    <xdr:from>
      <xdr:col>7</xdr:col>
      <xdr:colOff>63500</xdr:colOff>
      <xdr:row>58</xdr:row>
      <xdr:rowOff>165608</xdr:rowOff>
    </xdr:from>
    <xdr:to>
      <xdr:col>7</xdr:col>
      <xdr:colOff>241300</xdr:colOff>
      <xdr:row>58</xdr:row>
      <xdr:rowOff>165608</xdr:rowOff>
    </xdr:to>
    <xdr:cxnSp macro="">
      <xdr:nvCxnSpPr>
        <xdr:cNvPr id="128" name="直線コネクタ 127"/>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140970</xdr:rowOff>
    </xdr:from>
    <xdr:to>
      <xdr:col>7</xdr:col>
      <xdr:colOff>152400</xdr:colOff>
      <xdr:row>63</xdr:row>
      <xdr:rowOff>104648</xdr:rowOff>
    </xdr:to>
    <xdr:cxnSp macro="">
      <xdr:nvCxnSpPr>
        <xdr:cNvPr id="129" name="直線コネクタ 128"/>
        <xdr:cNvCxnSpPr/>
      </xdr:nvCxnSpPr>
      <xdr:spPr>
        <a:xfrm>
          <a:off x="4114800" y="10770870"/>
          <a:ext cx="8382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63263</xdr:rowOff>
    </xdr:from>
    <xdr:ext cx="762000" cy="259045"/>
    <xdr:sp macro="" textlink="">
      <xdr:nvSpPr>
        <xdr:cNvPr id="130" name="財政構造の弾力性平均値テキスト"/>
        <xdr:cNvSpPr txBox="1"/>
      </xdr:nvSpPr>
      <xdr:spPr>
        <a:xfrm>
          <a:off x="5041900" y="1052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46736</xdr:rowOff>
    </xdr:from>
    <xdr:to>
      <xdr:col>7</xdr:col>
      <xdr:colOff>203200</xdr:colOff>
      <xdr:row>62</xdr:row>
      <xdr:rowOff>148336</xdr:rowOff>
    </xdr:to>
    <xdr:sp macro="" textlink="">
      <xdr:nvSpPr>
        <xdr:cNvPr id="131" name="フローチャート : 判断 130"/>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140970</xdr:rowOff>
    </xdr:from>
    <xdr:to>
      <xdr:col>6</xdr:col>
      <xdr:colOff>0</xdr:colOff>
      <xdr:row>63</xdr:row>
      <xdr:rowOff>37084</xdr:rowOff>
    </xdr:to>
    <xdr:cxnSp macro="">
      <xdr:nvCxnSpPr>
        <xdr:cNvPr id="132" name="直線コネクタ 131"/>
        <xdr:cNvCxnSpPr/>
      </xdr:nvCxnSpPr>
      <xdr:spPr>
        <a:xfrm flipV="1">
          <a:off x="3225800" y="10770870"/>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107188</xdr:rowOff>
    </xdr:from>
    <xdr:to>
      <xdr:col>6</xdr:col>
      <xdr:colOff>50800</xdr:colOff>
      <xdr:row>62</xdr:row>
      <xdr:rowOff>37338</xdr:rowOff>
    </xdr:to>
    <xdr:sp macro="" textlink="">
      <xdr:nvSpPr>
        <xdr:cNvPr id="133" name="フローチャート : 判断 132"/>
        <xdr:cNvSpPr/>
      </xdr:nvSpPr>
      <xdr:spPr>
        <a:xfrm>
          <a:off x="4064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47515</xdr:rowOff>
    </xdr:from>
    <xdr:ext cx="736600" cy="259045"/>
    <xdr:sp macro="" textlink="">
      <xdr:nvSpPr>
        <xdr:cNvPr id="134" name="テキスト ボックス 133"/>
        <xdr:cNvSpPr txBox="1"/>
      </xdr:nvSpPr>
      <xdr:spPr>
        <a:xfrm>
          <a:off x="3733800" y="10334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107188</xdr:rowOff>
    </xdr:from>
    <xdr:to>
      <xdr:col>4</xdr:col>
      <xdr:colOff>482600</xdr:colOff>
      <xdr:row>63</xdr:row>
      <xdr:rowOff>37084</xdr:rowOff>
    </xdr:to>
    <xdr:cxnSp macro="">
      <xdr:nvCxnSpPr>
        <xdr:cNvPr id="135" name="直線コネクタ 134"/>
        <xdr:cNvCxnSpPr/>
      </xdr:nvCxnSpPr>
      <xdr:spPr>
        <a:xfrm>
          <a:off x="2336800" y="10737088"/>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83058</xdr:rowOff>
    </xdr:from>
    <xdr:to>
      <xdr:col>4</xdr:col>
      <xdr:colOff>533400</xdr:colOff>
      <xdr:row>62</xdr:row>
      <xdr:rowOff>13208</xdr:rowOff>
    </xdr:to>
    <xdr:sp macro="" textlink="">
      <xdr:nvSpPr>
        <xdr:cNvPr id="136" name="フローチャート : 判断 135"/>
        <xdr:cNvSpPr/>
      </xdr:nvSpPr>
      <xdr:spPr>
        <a:xfrm>
          <a:off x="3175000" y="1054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23385</xdr:rowOff>
    </xdr:from>
    <xdr:ext cx="762000" cy="259045"/>
    <xdr:sp macro="" textlink="">
      <xdr:nvSpPr>
        <xdr:cNvPr id="137" name="テキスト ボックス 136"/>
        <xdr:cNvSpPr txBox="1"/>
      </xdr:nvSpPr>
      <xdr:spPr>
        <a:xfrm>
          <a:off x="2844800" y="1031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90.8</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107188</xdr:rowOff>
    </xdr:from>
    <xdr:to>
      <xdr:col>3</xdr:col>
      <xdr:colOff>279400</xdr:colOff>
      <xdr:row>63</xdr:row>
      <xdr:rowOff>17780</xdr:rowOff>
    </xdr:to>
    <xdr:cxnSp macro="">
      <xdr:nvCxnSpPr>
        <xdr:cNvPr id="138" name="直線コネクタ 137"/>
        <xdr:cNvCxnSpPr/>
      </xdr:nvCxnSpPr>
      <xdr:spPr>
        <a:xfrm flipV="1">
          <a:off x="1447800" y="10737088"/>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20320</xdr:rowOff>
    </xdr:from>
    <xdr:to>
      <xdr:col>3</xdr:col>
      <xdr:colOff>330200</xdr:colOff>
      <xdr:row>61</xdr:row>
      <xdr:rowOff>121920</xdr:rowOff>
    </xdr:to>
    <xdr:sp macro="" textlink="">
      <xdr:nvSpPr>
        <xdr:cNvPr id="139" name="フローチャート : 判断 138"/>
        <xdr:cNvSpPr/>
      </xdr:nvSpPr>
      <xdr:spPr>
        <a:xfrm>
          <a:off x="2286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132097</xdr:rowOff>
    </xdr:from>
    <xdr:ext cx="762000" cy="259045"/>
    <xdr:sp macro="" textlink="">
      <xdr:nvSpPr>
        <xdr:cNvPr id="140" name="テキスト ボックス 139"/>
        <xdr:cNvSpPr txBox="1"/>
      </xdr:nvSpPr>
      <xdr:spPr>
        <a:xfrm>
          <a:off x="1955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89.5</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58928</xdr:rowOff>
    </xdr:from>
    <xdr:to>
      <xdr:col>2</xdr:col>
      <xdr:colOff>127000</xdr:colOff>
      <xdr:row>61</xdr:row>
      <xdr:rowOff>160528</xdr:rowOff>
    </xdr:to>
    <xdr:sp macro="" textlink="">
      <xdr:nvSpPr>
        <xdr:cNvPr id="141" name="フローチャート : 判断 140"/>
        <xdr:cNvSpPr/>
      </xdr:nvSpPr>
      <xdr:spPr>
        <a:xfrm>
          <a:off x="1397000" y="1051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170705</xdr:rowOff>
    </xdr:from>
    <xdr:ext cx="762000" cy="259045"/>
    <xdr:sp macro="" textlink="">
      <xdr:nvSpPr>
        <xdr:cNvPr id="142" name="テキスト ボックス 141"/>
        <xdr:cNvSpPr txBox="1"/>
      </xdr:nvSpPr>
      <xdr:spPr>
        <a:xfrm>
          <a:off x="1066800" y="10286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90.3</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63</xdr:row>
      <xdr:rowOff>53848</xdr:rowOff>
    </xdr:from>
    <xdr:to>
      <xdr:col>7</xdr:col>
      <xdr:colOff>203200</xdr:colOff>
      <xdr:row>63</xdr:row>
      <xdr:rowOff>155448</xdr:rowOff>
    </xdr:to>
    <xdr:sp macro="" textlink="">
      <xdr:nvSpPr>
        <xdr:cNvPr id="148" name="円/楕円 147"/>
        <xdr:cNvSpPr/>
      </xdr:nvSpPr>
      <xdr:spPr>
        <a:xfrm>
          <a:off x="4902200" y="108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25925</xdr:rowOff>
    </xdr:from>
    <xdr:ext cx="762000" cy="259045"/>
    <xdr:sp macro="" textlink="">
      <xdr:nvSpPr>
        <xdr:cNvPr id="149" name="財政構造の弾力性該当値テキスト"/>
        <xdr:cNvSpPr txBox="1"/>
      </xdr:nvSpPr>
      <xdr:spPr>
        <a:xfrm>
          <a:off x="5041900" y="10827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97.3</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90170</xdr:rowOff>
    </xdr:from>
    <xdr:to>
      <xdr:col>6</xdr:col>
      <xdr:colOff>50800</xdr:colOff>
      <xdr:row>63</xdr:row>
      <xdr:rowOff>20320</xdr:rowOff>
    </xdr:to>
    <xdr:sp macro="" textlink="">
      <xdr:nvSpPr>
        <xdr:cNvPr id="150" name="円/楕円 149"/>
        <xdr:cNvSpPr/>
      </xdr:nvSpPr>
      <xdr:spPr>
        <a:xfrm>
          <a:off x="4064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5097</xdr:rowOff>
    </xdr:from>
    <xdr:ext cx="736600" cy="259045"/>
    <xdr:sp macro="" textlink="">
      <xdr:nvSpPr>
        <xdr:cNvPr id="151" name="テキスト ボックス 150"/>
        <xdr:cNvSpPr txBox="1"/>
      </xdr:nvSpPr>
      <xdr:spPr>
        <a:xfrm>
          <a:off x="3733800" y="1080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94.5</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157734</xdr:rowOff>
    </xdr:from>
    <xdr:to>
      <xdr:col>4</xdr:col>
      <xdr:colOff>533400</xdr:colOff>
      <xdr:row>63</xdr:row>
      <xdr:rowOff>87884</xdr:rowOff>
    </xdr:to>
    <xdr:sp macro="" textlink="">
      <xdr:nvSpPr>
        <xdr:cNvPr id="152" name="円/楕円 151"/>
        <xdr:cNvSpPr/>
      </xdr:nvSpPr>
      <xdr:spPr>
        <a:xfrm>
          <a:off x="3175000" y="1078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72661</xdr:rowOff>
    </xdr:from>
    <xdr:ext cx="762000" cy="259045"/>
    <xdr:sp macro="" textlink="">
      <xdr:nvSpPr>
        <xdr:cNvPr id="153" name="テキスト ボックス 152"/>
        <xdr:cNvSpPr txBox="1"/>
      </xdr:nvSpPr>
      <xdr:spPr>
        <a:xfrm>
          <a:off x="2844800" y="1087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95.9</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56388</xdr:rowOff>
    </xdr:from>
    <xdr:to>
      <xdr:col>3</xdr:col>
      <xdr:colOff>330200</xdr:colOff>
      <xdr:row>62</xdr:row>
      <xdr:rowOff>157988</xdr:rowOff>
    </xdr:to>
    <xdr:sp macro="" textlink="">
      <xdr:nvSpPr>
        <xdr:cNvPr id="154" name="円/楕円 153"/>
        <xdr:cNvSpPr/>
      </xdr:nvSpPr>
      <xdr:spPr>
        <a:xfrm>
          <a:off x="2286000" y="1068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142765</xdr:rowOff>
    </xdr:from>
    <xdr:ext cx="762000" cy="259045"/>
    <xdr:sp macro="" textlink="">
      <xdr:nvSpPr>
        <xdr:cNvPr id="155" name="テキスト ボックス 154"/>
        <xdr:cNvSpPr txBox="1"/>
      </xdr:nvSpPr>
      <xdr:spPr>
        <a:xfrm>
          <a:off x="1955800" y="1077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93.8</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138430</xdr:rowOff>
    </xdr:from>
    <xdr:to>
      <xdr:col>2</xdr:col>
      <xdr:colOff>127000</xdr:colOff>
      <xdr:row>63</xdr:row>
      <xdr:rowOff>68580</xdr:rowOff>
    </xdr:to>
    <xdr:sp macro="" textlink="">
      <xdr:nvSpPr>
        <xdr:cNvPr id="156" name="円/楕円 155"/>
        <xdr:cNvSpPr/>
      </xdr:nvSpPr>
      <xdr:spPr>
        <a:xfrm>
          <a:off x="1397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53357</xdr:rowOff>
    </xdr:from>
    <xdr:ext cx="762000" cy="259045"/>
    <xdr:sp macro="" textlink="">
      <xdr:nvSpPr>
        <xdr:cNvPr id="157" name="テキスト ボックス 156"/>
        <xdr:cNvSpPr txBox="1"/>
      </xdr:nvSpPr>
      <xdr:spPr>
        <a:xfrm>
          <a:off x="1066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95.5</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[112,759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125,650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前年度（</a:t>
          </a:r>
          <a:r>
            <a:rPr kumimoji="1" lang="en-US" altLang="ja-JP" sz="1300">
              <a:latin typeface="ＭＳ Ｐゴシック"/>
            </a:rPr>
            <a:t>111,497</a:t>
          </a:r>
          <a:r>
            <a:rPr kumimoji="1" lang="ja-JP" altLang="en-US" sz="1300">
              <a:latin typeface="ＭＳ Ｐゴシック"/>
            </a:rPr>
            <a:t>円）と比べると、</a:t>
          </a:r>
          <a:r>
            <a:rPr kumimoji="1" lang="en-US" altLang="ja-JP" sz="1300">
              <a:latin typeface="ＭＳ Ｐゴシック"/>
            </a:rPr>
            <a:t>1,262</a:t>
          </a:r>
          <a:r>
            <a:rPr kumimoji="1" lang="ja-JP" altLang="en-US" sz="1300">
              <a:latin typeface="ＭＳ Ｐゴシック"/>
            </a:rPr>
            <a:t>円の増加が見られた。人件費としては、職員数の増加のために職員給が増加しているものの、委員等報酬の減少により、人件費全体としての決算額は減少している。しかし、システム機器使用料、小中学校の修繕料の増加が見られたために物件費の決算額が増加したため、前年度と比較して決算額は増加した。今後は事務事業の見直しを進め、経費の削減を努める。</a:t>
          </a: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4" name="直線コネクタ 173"/>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6" name="直線コネクタ 175"/>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8" name="直線コネクタ 177"/>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0" name="直線コネクタ 179"/>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2" name="直線コネクタ 181"/>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79</xdr:row>
      <xdr:rowOff>138664</xdr:rowOff>
    </xdr:from>
    <xdr:to>
      <xdr:col>7</xdr:col>
      <xdr:colOff>152400</xdr:colOff>
      <xdr:row>89</xdr:row>
      <xdr:rowOff>121106</xdr:rowOff>
    </xdr:to>
    <xdr:cxnSp macro="">
      <xdr:nvCxnSpPr>
        <xdr:cNvPr id="187" name="直線コネクタ 186"/>
        <xdr:cNvCxnSpPr/>
      </xdr:nvCxnSpPr>
      <xdr:spPr>
        <a:xfrm flipV="1">
          <a:off x="4953000" y="13683214"/>
          <a:ext cx="0" cy="16969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93183</xdr:rowOff>
    </xdr:from>
    <xdr:ext cx="762000" cy="259045"/>
    <xdr:sp macro="" textlink="">
      <xdr:nvSpPr>
        <xdr:cNvPr id="188" name="人件費・物件費等の状況最小値テキスト"/>
        <xdr:cNvSpPr txBox="1"/>
      </xdr:nvSpPr>
      <xdr:spPr>
        <a:xfrm>
          <a:off x="5041900" y="1535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158,549</a:t>
          </a:r>
          <a:endParaRPr kumimoji="1" lang="ja-JP" altLang="en-US" sz="1000" b="1">
            <a:latin typeface="ＭＳ Ｐゴシック"/>
          </a:endParaRPr>
        </a:p>
      </xdr:txBody>
    </xdr:sp>
    <xdr:clientData/>
  </xdr:oneCellAnchor>
  <xdr:twoCellAnchor>
    <xdr:from>
      <xdr:col>7</xdr:col>
      <xdr:colOff>63500</xdr:colOff>
      <xdr:row>89</xdr:row>
      <xdr:rowOff>121106</xdr:rowOff>
    </xdr:from>
    <xdr:to>
      <xdr:col>7</xdr:col>
      <xdr:colOff>241300</xdr:colOff>
      <xdr:row>89</xdr:row>
      <xdr:rowOff>121106</xdr:rowOff>
    </xdr:to>
    <xdr:cxnSp macro="">
      <xdr:nvCxnSpPr>
        <xdr:cNvPr id="189" name="直線コネクタ 188"/>
        <xdr:cNvCxnSpPr/>
      </xdr:nvCxnSpPr>
      <xdr:spPr>
        <a:xfrm>
          <a:off x="4864100" y="1538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53591</xdr:rowOff>
    </xdr:from>
    <xdr:ext cx="762000" cy="259045"/>
    <xdr:sp macro="" textlink="">
      <xdr:nvSpPr>
        <xdr:cNvPr id="190" name="人件費・物件費等の状況最大値テキスト"/>
        <xdr:cNvSpPr txBox="1"/>
      </xdr:nvSpPr>
      <xdr:spPr>
        <a:xfrm>
          <a:off x="5041900" y="1342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74,159</a:t>
          </a:r>
          <a:endParaRPr kumimoji="1" lang="ja-JP" altLang="en-US" sz="1000" b="1">
            <a:latin typeface="ＭＳ Ｐゴシック"/>
          </a:endParaRPr>
        </a:p>
      </xdr:txBody>
    </xdr:sp>
    <xdr:clientData/>
  </xdr:oneCellAnchor>
  <xdr:twoCellAnchor>
    <xdr:from>
      <xdr:col>7</xdr:col>
      <xdr:colOff>63500</xdr:colOff>
      <xdr:row>79</xdr:row>
      <xdr:rowOff>138664</xdr:rowOff>
    </xdr:from>
    <xdr:to>
      <xdr:col>7</xdr:col>
      <xdr:colOff>241300</xdr:colOff>
      <xdr:row>79</xdr:row>
      <xdr:rowOff>138664</xdr:rowOff>
    </xdr:to>
    <xdr:cxnSp macro="">
      <xdr:nvCxnSpPr>
        <xdr:cNvPr id="191" name="直線コネクタ 190"/>
        <xdr:cNvCxnSpPr/>
      </xdr:nvCxnSpPr>
      <xdr:spPr>
        <a:xfrm>
          <a:off x="4864100" y="1368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84</xdr:row>
      <xdr:rowOff>32218</xdr:rowOff>
    </xdr:from>
    <xdr:to>
      <xdr:col>7</xdr:col>
      <xdr:colOff>152400</xdr:colOff>
      <xdr:row>84</xdr:row>
      <xdr:rowOff>57595</xdr:rowOff>
    </xdr:to>
    <xdr:cxnSp macro="">
      <xdr:nvCxnSpPr>
        <xdr:cNvPr id="192" name="直線コネクタ 191"/>
        <xdr:cNvCxnSpPr/>
      </xdr:nvCxnSpPr>
      <xdr:spPr>
        <a:xfrm>
          <a:off x="4114800" y="14434018"/>
          <a:ext cx="838200" cy="25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84478</xdr:rowOff>
    </xdr:from>
    <xdr:ext cx="762000" cy="259045"/>
    <xdr:sp macro="" textlink="">
      <xdr:nvSpPr>
        <xdr:cNvPr id="193" name="人件費・物件費等の状況平均値テキスト"/>
        <xdr:cNvSpPr txBox="1"/>
      </xdr:nvSpPr>
      <xdr:spPr>
        <a:xfrm>
          <a:off x="5041900" y="141433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107,274</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67951</xdr:rowOff>
    </xdr:from>
    <xdr:to>
      <xdr:col>7</xdr:col>
      <xdr:colOff>203200</xdr:colOff>
      <xdr:row>83</xdr:row>
      <xdr:rowOff>169551</xdr:rowOff>
    </xdr:to>
    <xdr:sp macro="" textlink="">
      <xdr:nvSpPr>
        <xdr:cNvPr id="194" name="フローチャート : 判断 193"/>
        <xdr:cNvSpPr/>
      </xdr:nvSpPr>
      <xdr:spPr>
        <a:xfrm>
          <a:off x="4902200" y="14298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96893</xdr:rowOff>
    </xdr:from>
    <xdr:to>
      <xdr:col>6</xdr:col>
      <xdr:colOff>0</xdr:colOff>
      <xdr:row>84</xdr:row>
      <xdr:rowOff>32218</xdr:rowOff>
    </xdr:to>
    <xdr:cxnSp macro="">
      <xdr:nvCxnSpPr>
        <xdr:cNvPr id="195" name="直線コネクタ 194"/>
        <xdr:cNvCxnSpPr/>
      </xdr:nvCxnSpPr>
      <xdr:spPr>
        <a:xfrm>
          <a:off x="3225800" y="14327243"/>
          <a:ext cx="889000" cy="106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51522</xdr:rowOff>
    </xdr:from>
    <xdr:to>
      <xdr:col>6</xdr:col>
      <xdr:colOff>50800</xdr:colOff>
      <xdr:row>83</xdr:row>
      <xdr:rowOff>153122</xdr:rowOff>
    </xdr:to>
    <xdr:sp macro="" textlink="">
      <xdr:nvSpPr>
        <xdr:cNvPr id="196" name="フローチャート : 判断 195"/>
        <xdr:cNvSpPr/>
      </xdr:nvSpPr>
      <xdr:spPr>
        <a:xfrm>
          <a:off x="4064000" y="14281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163299</xdr:rowOff>
    </xdr:from>
    <xdr:ext cx="736600" cy="259045"/>
    <xdr:sp macro="" textlink="">
      <xdr:nvSpPr>
        <xdr:cNvPr id="197" name="テキスト ボックス 196"/>
        <xdr:cNvSpPr txBox="1"/>
      </xdr:nvSpPr>
      <xdr:spPr>
        <a:xfrm>
          <a:off x="3733800" y="14050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106,457</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143490</xdr:rowOff>
    </xdr:from>
    <xdr:to>
      <xdr:col>4</xdr:col>
      <xdr:colOff>482600</xdr:colOff>
      <xdr:row>83</xdr:row>
      <xdr:rowOff>96893</xdr:rowOff>
    </xdr:to>
    <xdr:cxnSp macro="">
      <xdr:nvCxnSpPr>
        <xdr:cNvPr id="198" name="直線コネクタ 197"/>
        <xdr:cNvCxnSpPr/>
      </xdr:nvCxnSpPr>
      <xdr:spPr>
        <a:xfrm>
          <a:off x="2336800" y="14202390"/>
          <a:ext cx="889000" cy="124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93870</xdr:rowOff>
    </xdr:from>
    <xdr:to>
      <xdr:col>4</xdr:col>
      <xdr:colOff>533400</xdr:colOff>
      <xdr:row>84</xdr:row>
      <xdr:rowOff>24020</xdr:rowOff>
    </xdr:to>
    <xdr:sp macro="" textlink="">
      <xdr:nvSpPr>
        <xdr:cNvPr id="199" name="フローチャート : 判断 198"/>
        <xdr:cNvSpPr/>
      </xdr:nvSpPr>
      <xdr:spPr>
        <a:xfrm>
          <a:off x="3175000" y="1432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8797</xdr:rowOff>
    </xdr:from>
    <xdr:ext cx="762000" cy="259045"/>
    <xdr:sp macro="" textlink="">
      <xdr:nvSpPr>
        <xdr:cNvPr id="200" name="テキスト ボックス 199"/>
        <xdr:cNvSpPr txBox="1"/>
      </xdr:nvSpPr>
      <xdr:spPr>
        <a:xfrm>
          <a:off x="2844800" y="144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108,563</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143490</xdr:rowOff>
    </xdr:from>
    <xdr:to>
      <xdr:col>3</xdr:col>
      <xdr:colOff>279400</xdr:colOff>
      <xdr:row>82</xdr:row>
      <xdr:rowOff>160262</xdr:rowOff>
    </xdr:to>
    <xdr:cxnSp macro="">
      <xdr:nvCxnSpPr>
        <xdr:cNvPr id="201" name="直線コネクタ 200"/>
        <xdr:cNvCxnSpPr/>
      </xdr:nvCxnSpPr>
      <xdr:spPr>
        <a:xfrm flipV="1">
          <a:off x="1447800" y="14202390"/>
          <a:ext cx="889000" cy="16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10744</xdr:rowOff>
    </xdr:from>
    <xdr:to>
      <xdr:col>3</xdr:col>
      <xdr:colOff>330200</xdr:colOff>
      <xdr:row>83</xdr:row>
      <xdr:rowOff>112344</xdr:rowOff>
    </xdr:to>
    <xdr:sp macro="" textlink="">
      <xdr:nvSpPr>
        <xdr:cNvPr id="202" name="フローチャート : 判断 201"/>
        <xdr:cNvSpPr/>
      </xdr:nvSpPr>
      <xdr:spPr>
        <a:xfrm>
          <a:off x="2286000" y="1424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97121</xdr:rowOff>
    </xdr:from>
    <xdr:ext cx="762000" cy="259045"/>
    <xdr:sp macro="" textlink="">
      <xdr:nvSpPr>
        <xdr:cNvPr id="203" name="テキスト ボックス 202"/>
        <xdr:cNvSpPr txBox="1"/>
      </xdr:nvSpPr>
      <xdr:spPr>
        <a:xfrm>
          <a:off x="1955800" y="14327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104,429</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42856</xdr:rowOff>
    </xdr:from>
    <xdr:to>
      <xdr:col>2</xdr:col>
      <xdr:colOff>127000</xdr:colOff>
      <xdr:row>83</xdr:row>
      <xdr:rowOff>144456</xdr:rowOff>
    </xdr:to>
    <xdr:sp macro="" textlink="">
      <xdr:nvSpPr>
        <xdr:cNvPr id="204" name="フローチャート : 判断 203"/>
        <xdr:cNvSpPr/>
      </xdr:nvSpPr>
      <xdr:spPr>
        <a:xfrm>
          <a:off x="1397000" y="14273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129233</xdr:rowOff>
    </xdr:from>
    <xdr:ext cx="762000" cy="259045"/>
    <xdr:sp macro="" textlink="">
      <xdr:nvSpPr>
        <xdr:cNvPr id="205" name="テキスト ボックス 204"/>
        <xdr:cNvSpPr txBox="1"/>
      </xdr:nvSpPr>
      <xdr:spPr>
        <a:xfrm>
          <a:off x="1066800" y="14359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106,026</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84</xdr:row>
      <xdr:rowOff>6795</xdr:rowOff>
    </xdr:from>
    <xdr:to>
      <xdr:col>7</xdr:col>
      <xdr:colOff>203200</xdr:colOff>
      <xdr:row>84</xdr:row>
      <xdr:rowOff>108395</xdr:rowOff>
    </xdr:to>
    <xdr:sp macro="" textlink="">
      <xdr:nvSpPr>
        <xdr:cNvPr id="211" name="円/楕円 210"/>
        <xdr:cNvSpPr/>
      </xdr:nvSpPr>
      <xdr:spPr>
        <a:xfrm>
          <a:off x="4902200" y="1440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150322</xdr:rowOff>
    </xdr:from>
    <xdr:ext cx="762000" cy="259045"/>
    <xdr:sp macro="" textlink="">
      <xdr:nvSpPr>
        <xdr:cNvPr id="212" name="人件費・物件費等の状況該当値テキスト"/>
        <xdr:cNvSpPr txBox="1"/>
      </xdr:nvSpPr>
      <xdr:spPr>
        <a:xfrm>
          <a:off x="5041900" y="14380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112,759</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152868</xdr:rowOff>
    </xdr:from>
    <xdr:to>
      <xdr:col>6</xdr:col>
      <xdr:colOff>50800</xdr:colOff>
      <xdr:row>84</xdr:row>
      <xdr:rowOff>83018</xdr:rowOff>
    </xdr:to>
    <xdr:sp macro="" textlink="">
      <xdr:nvSpPr>
        <xdr:cNvPr id="213" name="円/楕円 212"/>
        <xdr:cNvSpPr/>
      </xdr:nvSpPr>
      <xdr:spPr>
        <a:xfrm>
          <a:off x="4064000" y="1438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67795</xdr:rowOff>
    </xdr:from>
    <xdr:ext cx="736600" cy="259045"/>
    <xdr:sp macro="" textlink="">
      <xdr:nvSpPr>
        <xdr:cNvPr id="214" name="テキスト ボックス 213"/>
        <xdr:cNvSpPr txBox="1"/>
      </xdr:nvSpPr>
      <xdr:spPr>
        <a:xfrm>
          <a:off x="3733800" y="144695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111,497</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46093</xdr:rowOff>
    </xdr:from>
    <xdr:to>
      <xdr:col>4</xdr:col>
      <xdr:colOff>533400</xdr:colOff>
      <xdr:row>83</xdr:row>
      <xdr:rowOff>147693</xdr:rowOff>
    </xdr:to>
    <xdr:sp macro="" textlink="">
      <xdr:nvSpPr>
        <xdr:cNvPr id="215" name="円/楕円 214"/>
        <xdr:cNvSpPr/>
      </xdr:nvSpPr>
      <xdr:spPr>
        <a:xfrm>
          <a:off x="3175000" y="1427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157870</xdr:rowOff>
    </xdr:from>
    <xdr:ext cx="762000" cy="259045"/>
    <xdr:sp macro="" textlink="">
      <xdr:nvSpPr>
        <xdr:cNvPr id="216" name="テキスト ボックス 215"/>
        <xdr:cNvSpPr txBox="1"/>
      </xdr:nvSpPr>
      <xdr:spPr>
        <a:xfrm>
          <a:off x="2844800" y="14045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106,187</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92690</xdr:rowOff>
    </xdr:from>
    <xdr:to>
      <xdr:col>3</xdr:col>
      <xdr:colOff>330200</xdr:colOff>
      <xdr:row>83</xdr:row>
      <xdr:rowOff>22840</xdr:rowOff>
    </xdr:to>
    <xdr:sp macro="" textlink="">
      <xdr:nvSpPr>
        <xdr:cNvPr id="217" name="円/楕円 216"/>
        <xdr:cNvSpPr/>
      </xdr:nvSpPr>
      <xdr:spPr>
        <a:xfrm>
          <a:off x="2286000" y="1415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33017</xdr:rowOff>
    </xdr:from>
    <xdr:ext cx="762000" cy="259045"/>
    <xdr:sp macro="" textlink="">
      <xdr:nvSpPr>
        <xdr:cNvPr id="218" name="テキスト ボックス 217"/>
        <xdr:cNvSpPr txBox="1"/>
      </xdr:nvSpPr>
      <xdr:spPr>
        <a:xfrm>
          <a:off x="1955800" y="13920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99,978</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109462</xdr:rowOff>
    </xdr:from>
    <xdr:to>
      <xdr:col>2</xdr:col>
      <xdr:colOff>127000</xdr:colOff>
      <xdr:row>83</xdr:row>
      <xdr:rowOff>39612</xdr:rowOff>
    </xdr:to>
    <xdr:sp macro="" textlink="">
      <xdr:nvSpPr>
        <xdr:cNvPr id="219" name="円/楕円 218"/>
        <xdr:cNvSpPr/>
      </xdr:nvSpPr>
      <xdr:spPr>
        <a:xfrm>
          <a:off x="1397000" y="1416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49789</xdr:rowOff>
    </xdr:from>
    <xdr:ext cx="762000" cy="259045"/>
    <xdr:sp macro="" textlink="">
      <xdr:nvSpPr>
        <xdr:cNvPr id="220" name="テキスト ボックス 219"/>
        <xdr:cNvSpPr txBox="1"/>
      </xdr:nvSpPr>
      <xdr:spPr>
        <a:xfrm>
          <a:off x="1066800" y="13937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100,812</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[99.0]</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前年度（</a:t>
          </a:r>
          <a:r>
            <a:rPr kumimoji="1" lang="en-US" altLang="ja-JP" sz="1300">
              <a:latin typeface="ＭＳ Ｐゴシック"/>
            </a:rPr>
            <a:t>98.1</a:t>
          </a:r>
          <a:r>
            <a:rPr kumimoji="1" lang="ja-JP" altLang="en-US" sz="1300">
              <a:latin typeface="ＭＳ Ｐゴシック"/>
            </a:rPr>
            <a:t>）と比較して、数値は</a:t>
          </a:r>
          <a:r>
            <a:rPr kumimoji="1" lang="en-US" altLang="ja-JP" sz="1300">
              <a:latin typeface="ＭＳ Ｐゴシック"/>
            </a:rPr>
            <a:t>0.9</a:t>
          </a:r>
          <a:r>
            <a:rPr kumimoji="1" lang="ja-JP" altLang="en-US" sz="1300">
              <a:latin typeface="ＭＳ Ｐゴシック"/>
            </a:rPr>
            <a:t>増加した。一般職員の給料月額の減額、特別職の給与減額など行っているものの、職員数が増加し、職員給が増加したためと考えられる。今後もワークライフバランスを考えつつ、給与の適正化に努める。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6" name="直線コネクタ 235"/>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7" name="テキスト ボックス 236"/>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8" name="直線コネクタ 237"/>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9" name="テキスト ボックス 238"/>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0" name="直線コネクタ 239"/>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1" name="テキスト ボックス 240"/>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2" name="直線コネクタ 241"/>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3" name="テキスト ボックス 242"/>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4" name="直線コネクタ 243"/>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5" name="テキスト ボックス 244"/>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9737</xdr:rowOff>
    </xdr:from>
    <xdr:to>
      <xdr:col>24</xdr:col>
      <xdr:colOff>558800</xdr:colOff>
      <xdr:row>86</xdr:row>
      <xdr:rowOff>117687</xdr:rowOff>
    </xdr:to>
    <xdr:cxnSp macro="">
      <xdr:nvCxnSpPr>
        <xdr:cNvPr id="249" name="直線コネクタ 248"/>
        <xdr:cNvCxnSpPr/>
      </xdr:nvCxnSpPr>
      <xdr:spPr>
        <a:xfrm flipV="1">
          <a:off x="17018000" y="13897187"/>
          <a:ext cx="0" cy="9652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89764</xdr:rowOff>
    </xdr:from>
    <xdr:ext cx="762000" cy="259045"/>
    <xdr:sp macro="" textlink="">
      <xdr:nvSpPr>
        <xdr:cNvPr id="250" name="給与水準   （国との比較）最小値テキスト"/>
        <xdr:cNvSpPr txBox="1"/>
      </xdr:nvSpPr>
      <xdr:spPr>
        <a:xfrm>
          <a:off x="17106900" y="14834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103.2</a:t>
          </a:r>
          <a:endParaRPr kumimoji="1" lang="ja-JP" altLang="en-US" sz="1000" b="1">
            <a:latin typeface="ＭＳ Ｐゴシック"/>
          </a:endParaRPr>
        </a:p>
      </xdr:txBody>
    </xdr:sp>
    <xdr:clientData/>
  </xdr:oneCellAnchor>
  <xdr:twoCellAnchor>
    <xdr:from>
      <xdr:col>24</xdr:col>
      <xdr:colOff>469900</xdr:colOff>
      <xdr:row>86</xdr:row>
      <xdr:rowOff>117687</xdr:rowOff>
    </xdr:from>
    <xdr:to>
      <xdr:col>24</xdr:col>
      <xdr:colOff>647700</xdr:colOff>
      <xdr:row>86</xdr:row>
      <xdr:rowOff>117687</xdr:rowOff>
    </xdr:to>
    <xdr:cxnSp macro="">
      <xdr:nvCxnSpPr>
        <xdr:cNvPr id="251" name="直線コネクタ 250"/>
        <xdr:cNvCxnSpPr/>
      </xdr:nvCxnSpPr>
      <xdr:spPr>
        <a:xfrm>
          <a:off x="16929100" y="14862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96114</xdr:rowOff>
    </xdr:from>
    <xdr:ext cx="762000" cy="259045"/>
    <xdr:sp macro="" textlink="">
      <xdr:nvSpPr>
        <xdr:cNvPr id="252" name="給与水準   （国との比較）最大値テキスト"/>
        <xdr:cNvSpPr txBox="1"/>
      </xdr:nvSpPr>
      <xdr:spPr>
        <a:xfrm>
          <a:off x="17106900" y="1364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91.2</a:t>
          </a:r>
          <a:endParaRPr kumimoji="1" lang="ja-JP" altLang="en-US" sz="1000" b="1">
            <a:latin typeface="ＭＳ Ｐゴシック"/>
          </a:endParaRPr>
        </a:p>
      </xdr:txBody>
    </xdr:sp>
    <xdr:clientData/>
  </xdr:oneCellAnchor>
  <xdr:twoCellAnchor>
    <xdr:from>
      <xdr:col>24</xdr:col>
      <xdr:colOff>469900</xdr:colOff>
      <xdr:row>81</xdr:row>
      <xdr:rowOff>9737</xdr:rowOff>
    </xdr:from>
    <xdr:to>
      <xdr:col>24</xdr:col>
      <xdr:colOff>647700</xdr:colOff>
      <xdr:row>81</xdr:row>
      <xdr:rowOff>9737</xdr:rowOff>
    </xdr:to>
    <xdr:cxnSp macro="">
      <xdr:nvCxnSpPr>
        <xdr:cNvPr id="253" name="直線コネクタ 252"/>
        <xdr:cNvCxnSpPr/>
      </xdr:nvCxnSpPr>
      <xdr:spPr>
        <a:xfrm>
          <a:off x="16929100" y="1389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50377</xdr:rowOff>
    </xdr:from>
    <xdr:to>
      <xdr:col>24</xdr:col>
      <xdr:colOff>558800</xdr:colOff>
      <xdr:row>84</xdr:row>
      <xdr:rowOff>122766</xdr:rowOff>
    </xdr:to>
    <xdr:cxnSp macro="">
      <xdr:nvCxnSpPr>
        <xdr:cNvPr id="254" name="直線コネクタ 253"/>
        <xdr:cNvCxnSpPr/>
      </xdr:nvCxnSpPr>
      <xdr:spPr>
        <a:xfrm>
          <a:off x="16179800" y="14452177"/>
          <a:ext cx="8382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108390</xdr:rowOff>
    </xdr:from>
    <xdr:ext cx="762000" cy="259045"/>
    <xdr:sp macro="" textlink="">
      <xdr:nvSpPr>
        <xdr:cNvPr id="255" name="給与水準   （国との比較）平均値テキスト"/>
        <xdr:cNvSpPr txBox="1"/>
      </xdr:nvSpPr>
      <xdr:spPr>
        <a:xfrm>
          <a:off x="17106900" y="145101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136313</xdr:rowOff>
    </xdr:from>
    <xdr:to>
      <xdr:col>24</xdr:col>
      <xdr:colOff>609600</xdr:colOff>
      <xdr:row>85</xdr:row>
      <xdr:rowOff>66463</xdr:rowOff>
    </xdr:to>
    <xdr:sp macro="" textlink="">
      <xdr:nvSpPr>
        <xdr:cNvPr id="256" name="フローチャート : 判断 255"/>
        <xdr:cNvSpPr/>
      </xdr:nvSpPr>
      <xdr:spPr>
        <a:xfrm>
          <a:off x="16967200" y="1453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50377</xdr:rowOff>
    </xdr:from>
    <xdr:to>
      <xdr:col>23</xdr:col>
      <xdr:colOff>406400</xdr:colOff>
      <xdr:row>85</xdr:row>
      <xdr:rowOff>96096</xdr:rowOff>
    </xdr:to>
    <xdr:cxnSp macro="">
      <xdr:nvCxnSpPr>
        <xdr:cNvPr id="257" name="直線コネクタ 256"/>
        <xdr:cNvCxnSpPr/>
      </xdr:nvCxnSpPr>
      <xdr:spPr>
        <a:xfrm flipV="1">
          <a:off x="15290800" y="14452177"/>
          <a:ext cx="889000" cy="21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128270</xdr:rowOff>
    </xdr:from>
    <xdr:to>
      <xdr:col>23</xdr:col>
      <xdr:colOff>457200</xdr:colOff>
      <xdr:row>85</xdr:row>
      <xdr:rowOff>58420</xdr:rowOff>
    </xdr:to>
    <xdr:sp macro="" textlink="">
      <xdr:nvSpPr>
        <xdr:cNvPr id="258" name="フローチャート : 判断 257"/>
        <xdr:cNvSpPr/>
      </xdr:nvSpPr>
      <xdr:spPr>
        <a:xfrm>
          <a:off x="16129000" y="1453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43197</xdr:rowOff>
    </xdr:from>
    <xdr:ext cx="736600" cy="259045"/>
    <xdr:sp macro="" textlink="">
      <xdr:nvSpPr>
        <xdr:cNvPr id="259" name="テキスト ボックス 258"/>
        <xdr:cNvSpPr txBox="1"/>
      </xdr:nvSpPr>
      <xdr:spPr>
        <a:xfrm>
          <a:off x="15798800" y="1461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99.7</a:t>
          </a:r>
          <a:endParaRPr kumimoji="1" lang="ja-JP" altLang="en-US" sz="1000" b="1">
            <a:solidFill>
              <a:srgbClr val="000080"/>
            </a:solidFill>
            <a:latin typeface="ＭＳ Ｐゴシック"/>
          </a:endParaRPr>
        </a:p>
      </xdr:txBody>
    </xdr:sp>
    <xdr:clientData/>
  </xdr:oneCellAnchor>
  <xdr:twoCellAnchor>
    <xdr:from>
      <xdr:col>21</xdr:col>
      <xdr:colOff>0</xdr:colOff>
      <xdr:row>82</xdr:row>
      <xdr:rowOff>71543</xdr:rowOff>
    </xdr:from>
    <xdr:to>
      <xdr:col>22</xdr:col>
      <xdr:colOff>203200</xdr:colOff>
      <xdr:row>85</xdr:row>
      <xdr:rowOff>96096</xdr:rowOff>
    </xdr:to>
    <xdr:cxnSp macro="">
      <xdr:nvCxnSpPr>
        <xdr:cNvPr id="260" name="直線コネクタ 259"/>
        <xdr:cNvCxnSpPr/>
      </xdr:nvCxnSpPr>
      <xdr:spPr>
        <a:xfrm>
          <a:off x="14401800" y="14130443"/>
          <a:ext cx="889000" cy="538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88054</xdr:rowOff>
    </xdr:from>
    <xdr:to>
      <xdr:col>22</xdr:col>
      <xdr:colOff>254000</xdr:colOff>
      <xdr:row>85</xdr:row>
      <xdr:rowOff>18204</xdr:rowOff>
    </xdr:to>
    <xdr:sp macro="" textlink="">
      <xdr:nvSpPr>
        <xdr:cNvPr id="261" name="フローチャート : 判断 260"/>
        <xdr:cNvSpPr/>
      </xdr:nvSpPr>
      <xdr:spPr>
        <a:xfrm>
          <a:off x="15240000" y="1448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28381</xdr:rowOff>
    </xdr:from>
    <xdr:ext cx="762000" cy="259045"/>
    <xdr:sp macro="" textlink="">
      <xdr:nvSpPr>
        <xdr:cNvPr id="262" name="テキスト ボックス 261"/>
        <xdr:cNvSpPr txBox="1"/>
      </xdr:nvSpPr>
      <xdr:spPr>
        <a:xfrm>
          <a:off x="14909800" y="1425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99.2</a:t>
          </a:r>
          <a:endParaRPr kumimoji="1" lang="ja-JP" altLang="en-US" sz="1000" b="1">
            <a:solidFill>
              <a:srgbClr val="000080"/>
            </a:solidFill>
            <a:latin typeface="ＭＳ Ｐゴシック"/>
          </a:endParaRPr>
        </a:p>
      </xdr:txBody>
    </xdr:sp>
    <xdr:clientData/>
  </xdr:oneCellAnchor>
  <xdr:twoCellAnchor>
    <xdr:from>
      <xdr:col>19</xdr:col>
      <xdr:colOff>482600</xdr:colOff>
      <xdr:row>82</xdr:row>
      <xdr:rowOff>71543</xdr:rowOff>
    </xdr:from>
    <xdr:to>
      <xdr:col>21</xdr:col>
      <xdr:colOff>0</xdr:colOff>
      <xdr:row>88</xdr:row>
      <xdr:rowOff>136737</xdr:rowOff>
    </xdr:to>
    <xdr:cxnSp macro="">
      <xdr:nvCxnSpPr>
        <xdr:cNvPr id="263" name="直線コネクタ 262"/>
        <xdr:cNvCxnSpPr/>
      </xdr:nvCxnSpPr>
      <xdr:spPr>
        <a:xfrm flipV="1">
          <a:off x="13512800" y="14130443"/>
          <a:ext cx="889000" cy="109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63923</xdr:rowOff>
    </xdr:from>
    <xdr:to>
      <xdr:col>21</xdr:col>
      <xdr:colOff>50800</xdr:colOff>
      <xdr:row>84</xdr:row>
      <xdr:rowOff>165523</xdr:rowOff>
    </xdr:to>
    <xdr:sp macro="" textlink="">
      <xdr:nvSpPr>
        <xdr:cNvPr id="264" name="フローチャート : 判断 263"/>
        <xdr:cNvSpPr/>
      </xdr:nvSpPr>
      <xdr:spPr>
        <a:xfrm>
          <a:off x="14351000" y="1446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150300</xdr:rowOff>
    </xdr:from>
    <xdr:ext cx="762000" cy="259045"/>
    <xdr:sp macro="" textlink="">
      <xdr:nvSpPr>
        <xdr:cNvPr id="265" name="テキスト ボックス 264"/>
        <xdr:cNvSpPr txBox="1"/>
      </xdr:nvSpPr>
      <xdr:spPr>
        <a:xfrm>
          <a:off x="14020800" y="1455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98.9</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37677</xdr:rowOff>
    </xdr:from>
    <xdr:to>
      <xdr:col>19</xdr:col>
      <xdr:colOff>533400</xdr:colOff>
      <xdr:row>88</xdr:row>
      <xdr:rowOff>139277</xdr:rowOff>
    </xdr:to>
    <xdr:sp macro="" textlink="">
      <xdr:nvSpPr>
        <xdr:cNvPr id="266" name="フローチャート : 判断 265"/>
        <xdr:cNvSpPr/>
      </xdr:nvSpPr>
      <xdr:spPr>
        <a:xfrm>
          <a:off x="13462000" y="1512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149454</xdr:rowOff>
    </xdr:from>
    <xdr:ext cx="762000" cy="259045"/>
    <xdr:sp macro="" textlink="">
      <xdr:nvSpPr>
        <xdr:cNvPr id="267" name="テキスト ボックス 266"/>
        <xdr:cNvSpPr txBox="1"/>
      </xdr:nvSpPr>
      <xdr:spPr>
        <a:xfrm>
          <a:off x="13131800" y="1489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71966</xdr:rowOff>
    </xdr:from>
    <xdr:to>
      <xdr:col>24</xdr:col>
      <xdr:colOff>609600</xdr:colOff>
      <xdr:row>85</xdr:row>
      <xdr:rowOff>2116</xdr:rowOff>
    </xdr:to>
    <xdr:sp macro="" textlink="">
      <xdr:nvSpPr>
        <xdr:cNvPr id="273" name="円/楕円 272"/>
        <xdr:cNvSpPr/>
      </xdr:nvSpPr>
      <xdr:spPr>
        <a:xfrm>
          <a:off x="169672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88493</xdr:rowOff>
    </xdr:from>
    <xdr:ext cx="762000" cy="259045"/>
    <xdr:sp macro="" textlink="">
      <xdr:nvSpPr>
        <xdr:cNvPr id="274" name="給与水準   （国との比較）該当値テキスト"/>
        <xdr:cNvSpPr txBox="1"/>
      </xdr:nvSpPr>
      <xdr:spPr>
        <a:xfrm>
          <a:off x="1710690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99.0</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171027</xdr:rowOff>
    </xdr:from>
    <xdr:to>
      <xdr:col>23</xdr:col>
      <xdr:colOff>457200</xdr:colOff>
      <xdr:row>84</xdr:row>
      <xdr:rowOff>101177</xdr:rowOff>
    </xdr:to>
    <xdr:sp macro="" textlink="">
      <xdr:nvSpPr>
        <xdr:cNvPr id="275" name="円/楕円 274"/>
        <xdr:cNvSpPr/>
      </xdr:nvSpPr>
      <xdr:spPr>
        <a:xfrm>
          <a:off x="16129000" y="1440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111354</xdr:rowOff>
    </xdr:from>
    <xdr:ext cx="736600" cy="259045"/>
    <xdr:sp macro="" textlink="">
      <xdr:nvSpPr>
        <xdr:cNvPr id="276" name="テキスト ボックス 275"/>
        <xdr:cNvSpPr txBox="1"/>
      </xdr:nvSpPr>
      <xdr:spPr>
        <a:xfrm>
          <a:off x="15798800" y="14170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98.1</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45296</xdr:rowOff>
    </xdr:from>
    <xdr:to>
      <xdr:col>22</xdr:col>
      <xdr:colOff>254000</xdr:colOff>
      <xdr:row>85</xdr:row>
      <xdr:rowOff>146896</xdr:rowOff>
    </xdr:to>
    <xdr:sp macro="" textlink="">
      <xdr:nvSpPr>
        <xdr:cNvPr id="277" name="円/楕円 276"/>
        <xdr:cNvSpPr/>
      </xdr:nvSpPr>
      <xdr:spPr>
        <a:xfrm>
          <a:off x="15240000" y="1461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131673</xdr:rowOff>
    </xdr:from>
    <xdr:ext cx="762000" cy="259045"/>
    <xdr:sp macro="" textlink="">
      <xdr:nvSpPr>
        <xdr:cNvPr id="278" name="テキスト ボックス 277"/>
        <xdr:cNvSpPr txBox="1"/>
      </xdr:nvSpPr>
      <xdr:spPr>
        <a:xfrm>
          <a:off x="14909800" y="1470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100.8</a:t>
          </a:r>
          <a:endParaRPr kumimoji="1" lang="ja-JP" altLang="en-US" sz="1000" b="1">
            <a:solidFill>
              <a:srgbClr val="FF0000"/>
            </a:solidFill>
            <a:latin typeface="ＭＳ Ｐゴシック"/>
          </a:endParaRPr>
        </a:p>
      </xdr:txBody>
    </xdr:sp>
    <xdr:clientData/>
  </xdr:oneCellAnchor>
  <xdr:twoCellAnchor>
    <xdr:from>
      <xdr:col>20</xdr:col>
      <xdr:colOff>635000</xdr:colOff>
      <xdr:row>82</xdr:row>
      <xdr:rowOff>20743</xdr:rowOff>
    </xdr:from>
    <xdr:to>
      <xdr:col>21</xdr:col>
      <xdr:colOff>50800</xdr:colOff>
      <xdr:row>82</xdr:row>
      <xdr:rowOff>122343</xdr:rowOff>
    </xdr:to>
    <xdr:sp macro="" textlink="">
      <xdr:nvSpPr>
        <xdr:cNvPr id="279" name="円/楕円 278"/>
        <xdr:cNvSpPr/>
      </xdr:nvSpPr>
      <xdr:spPr>
        <a:xfrm>
          <a:off x="14351000" y="1407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80</xdr:row>
      <xdr:rowOff>132520</xdr:rowOff>
    </xdr:from>
    <xdr:ext cx="762000" cy="259045"/>
    <xdr:sp macro="" textlink="">
      <xdr:nvSpPr>
        <xdr:cNvPr id="280" name="テキスト ボックス 279"/>
        <xdr:cNvSpPr txBox="1"/>
      </xdr:nvSpPr>
      <xdr:spPr>
        <a:xfrm>
          <a:off x="14020800" y="1384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94.1</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85937</xdr:rowOff>
    </xdr:from>
    <xdr:to>
      <xdr:col>19</xdr:col>
      <xdr:colOff>533400</xdr:colOff>
      <xdr:row>89</xdr:row>
      <xdr:rowOff>16087</xdr:rowOff>
    </xdr:to>
    <xdr:sp macro="" textlink="">
      <xdr:nvSpPr>
        <xdr:cNvPr id="281" name="円/楕円 280"/>
        <xdr:cNvSpPr/>
      </xdr:nvSpPr>
      <xdr:spPr>
        <a:xfrm>
          <a:off x="13462000" y="1517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864</xdr:rowOff>
    </xdr:from>
    <xdr:ext cx="762000" cy="259045"/>
    <xdr:sp macro="" textlink="">
      <xdr:nvSpPr>
        <xdr:cNvPr id="282" name="テキスト ボックス 281"/>
        <xdr:cNvSpPr txBox="1"/>
      </xdr:nvSpPr>
      <xdr:spPr>
        <a:xfrm>
          <a:off x="13131800" y="1525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107.7</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[6.81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7.70</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前年度（</a:t>
          </a:r>
          <a:r>
            <a:rPr kumimoji="1" lang="en-US" altLang="ja-JP" sz="1300">
              <a:latin typeface="ＭＳ Ｐゴシック"/>
            </a:rPr>
            <a:t>6.71</a:t>
          </a:r>
          <a:r>
            <a:rPr kumimoji="1" lang="ja-JP" altLang="en-US" sz="1300">
              <a:latin typeface="ＭＳ Ｐゴシック"/>
            </a:rPr>
            <a:t>人）と比べて、</a:t>
          </a:r>
          <a:r>
            <a:rPr kumimoji="1" lang="en-US" altLang="ja-JP" sz="1300">
              <a:latin typeface="ＭＳ Ｐゴシック"/>
            </a:rPr>
            <a:t>0.1</a:t>
          </a:r>
          <a:r>
            <a:rPr kumimoji="1" lang="ja-JP" altLang="en-US" sz="1300">
              <a:latin typeface="ＭＳ Ｐゴシック"/>
            </a:rPr>
            <a:t>人増加した。これについて再任用職員の増員が原因である。平成２８年度からは「橿原市職員定員管理計画」により、</a:t>
          </a:r>
          <a:r>
            <a:rPr kumimoji="1" lang="en-US" altLang="ja-JP" sz="1300">
              <a:latin typeface="ＭＳ Ｐゴシック"/>
            </a:rPr>
            <a:t>5</a:t>
          </a:r>
          <a:r>
            <a:rPr kumimoji="1" lang="ja-JP" altLang="en-US" sz="1300">
              <a:latin typeface="ＭＳ Ｐゴシック"/>
            </a:rPr>
            <a:t>ヵ年の職員数の目標を定めている。今後も職員構造の均等化を図りつつ、技能労務職の退職不補充の方針は変更せず、行政サービスの専門性に対応するために任期付職員を活用し、適正な定員管理を行う。</a:t>
          </a: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299" name="直線コネクタ 298"/>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0" name="テキスト ボックス 299"/>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1" name="直線コネクタ 300"/>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2" name="テキスト ボックス 301"/>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3" name="直線コネクタ 302"/>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4" name="テキスト ボックス 303"/>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5" name="直線コネクタ 304"/>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6" name="テキスト ボックス 305"/>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7" name="直線コネクタ 306"/>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8" name="テキスト ボックス 307"/>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110384</xdr:rowOff>
    </xdr:from>
    <xdr:to>
      <xdr:col>24</xdr:col>
      <xdr:colOff>558800</xdr:colOff>
      <xdr:row>66</xdr:row>
      <xdr:rowOff>32279</xdr:rowOff>
    </xdr:to>
    <xdr:cxnSp macro="">
      <xdr:nvCxnSpPr>
        <xdr:cNvPr id="312" name="直線コネクタ 311"/>
        <xdr:cNvCxnSpPr/>
      </xdr:nvCxnSpPr>
      <xdr:spPr>
        <a:xfrm flipV="1">
          <a:off x="17018000" y="10225934"/>
          <a:ext cx="0" cy="11220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4356</xdr:rowOff>
    </xdr:from>
    <xdr:ext cx="762000" cy="259045"/>
    <xdr:sp macro="" textlink="">
      <xdr:nvSpPr>
        <xdr:cNvPr id="313" name="定員管理の状況最小値テキスト"/>
        <xdr:cNvSpPr txBox="1"/>
      </xdr:nvSpPr>
      <xdr:spPr>
        <a:xfrm>
          <a:off x="17106900" y="11320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8.75</a:t>
          </a:r>
          <a:endParaRPr kumimoji="1" lang="ja-JP" altLang="en-US" sz="1000" b="1">
            <a:latin typeface="ＭＳ Ｐゴシック"/>
          </a:endParaRPr>
        </a:p>
      </xdr:txBody>
    </xdr:sp>
    <xdr:clientData/>
  </xdr:oneCellAnchor>
  <xdr:twoCellAnchor>
    <xdr:from>
      <xdr:col>24</xdr:col>
      <xdr:colOff>469900</xdr:colOff>
      <xdr:row>66</xdr:row>
      <xdr:rowOff>32279</xdr:rowOff>
    </xdr:from>
    <xdr:to>
      <xdr:col>24</xdr:col>
      <xdr:colOff>647700</xdr:colOff>
      <xdr:row>66</xdr:row>
      <xdr:rowOff>32279</xdr:rowOff>
    </xdr:to>
    <xdr:cxnSp macro="">
      <xdr:nvCxnSpPr>
        <xdr:cNvPr id="314" name="直線コネクタ 313"/>
        <xdr:cNvCxnSpPr/>
      </xdr:nvCxnSpPr>
      <xdr:spPr>
        <a:xfrm>
          <a:off x="16929100" y="11347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25311</xdr:rowOff>
    </xdr:from>
    <xdr:ext cx="762000" cy="259045"/>
    <xdr:sp macro="" textlink="">
      <xdr:nvSpPr>
        <xdr:cNvPr id="315" name="定員管理の状況最大値テキスト"/>
        <xdr:cNvSpPr txBox="1"/>
      </xdr:nvSpPr>
      <xdr:spPr>
        <a:xfrm>
          <a:off x="17106900" y="9969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3.17</a:t>
          </a:r>
          <a:endParaRPr kumimoji="1" lang="ja-JP" altLang="en-US" sz="1000" b="1">
            <a:latin typeface="ＭＳ Ｐゴシック"/>
          </a:endParaRPr>
        </a:p>
      </xdr:txBody>
    </xdr:sp>
    <xdr:clientData/>
  </xdr:oneCellAnchor>
  <xdr:twoCellAnchor>
    <xdr:from>
      <xdr:col>24</xdr:col>
      <xdr:colOff>469900</xdr:colOff>
      <xdr:row>59</xdr:row>
      <xdr:rowOff>110384</xdr:rowOff>
    </xdr:from>
    <xdr:to>
      <xdr:col>24</xdr:col>
      <xdr:colOff>647700</xdr:colOff>
      <xdr:row>59</xdr:row>
      <xdr:rowOff>110384</xdr:rowOff>
    </xdr:to>
    <xdr:cxnSp macro="">
      <xdr:nvCxnSpPr>
        <xdr:cNvPr id="316" name="直線コネクタ 315"/>
        <xdr:cNvCxnSpPr/>
      </xdr:nvCxnSpPr>
      <xdr:spPr>
        <a:xfrm>
          <a:off x="16929100" y="10225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63</xdr:row>
      <xdr:rowOff>136419</xdr:rowOff>
    </xdr:from>
    <xdr:to>
      <xdr:col>24</xdr:col>
      <xdr:colOff>558800</xdr:colOff>
      <xdr:row>63</xdr:row>
      <xdr:rowOff>156528</xdr:rowOff>
    </xdr:to>
    <xdr:cxnSp macro="">
      <xdr:nvCxnSpPr>
        <xdr:cNvPr id="317" name="直線コネクタ 316"/>
        <xdr:cNvCxnSpPr/>
      </xdr:nvCxnSpPr>
      <xdr:spPr>
        <a:xfrm>
          <a:off x="16179800" y="10937769"/>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124795</xdr:rowOff>
    </xdr:from>
    <xdr:ext cx="762000" cy="259045"/>
    <xdr:sp macro="" textlink="">
      <xdr:nvSpPr>
        <xdr:cNvPr id="318" name="定員管理の状況平均値テキスト"/>
        <xdr:cNvSpPr txBox="1"/>
      </xdr:nvSpPr>
      <xdr:spPr>
        <a:xfrm>
          <a:off x="17106900" y="105832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5.97</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108268</xdr:rowOff>
    </xdr:from>
    <xdr:to>
      <xdr:col>24</xdr:col>
      <xdr:colOff>609600</xdr:colOff>
      <xdr:row>63</xdr:row>
      <xdr:rowOff>38418</xdr:rowOff>
    </xdr:to>
    <xdr:sp macro="" textlink="">
      <xdr:nvSpPr>
        <xdr:cNvPr id="319" name="フローチャート : 判断 318"/>
        <xdr:cNvSpPr/>
      </xdr:nvSpPr>
      <xdr:spPr>
        <a:xfrm>
          <a:off x="169672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63</xdr:row>
      <xdr:rowOff>90170</xdr:rowOff>
    </xdr:from>
    <xdr:to>
      <xdr:col>23</xdr:col>
      <xdr:colOff>406400</xdr:colOff>
      <xdr:row>63</xdr:row>
      <xdr:rowOff>136419</xdr:rowOff>
    </xdr:to>
    <xdr:cxnSp macro="">
      <xdr:nvCxnSpPr>
        <xdr:cNvPr id="320" name="直線コネクタ 319"/>
        <xdr:cNvCxnSpPr/>
      </xdr:nvCxnSpPr>
      <xdr:spPr>
        <a:xfrm>
          <a:off x="15290800" y="10891520"/>
          <a:ext cx="889000" cy="4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126365</xdr:rowOff>
    </xdr:from>
    <xdr:to>
      <xdr:col>23</xdr:col>
      <xdr:colOff>457200</xdr:colOff>
      <xdr:row>63</xdr:row>
      <xdr:rowOff>56515</xdr:rowOff>
    </xdr:to>
    <xdr:sp macro="" textlink="">
      <xdr:nvSpPr>
        <xdr:cNvPr id="321" name="フローチャート : 判断 320"/>
        <xdr:cNvSpPr/>
      </xdr:nvSpPr>
      <xdr:spPr>
        <a:xfrm>
          <a:off x="16129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66692</xdr:rowOff>
    </xdr:from>
    <xdr:ext cx="736600" cy="259045"/>
    <xdr:sp macro="" textlink="">
      <xdr:nvSpPr>
        <xdr:cNvPr id="322" name="テキスト ボックス 321"/>
        <xdr:cNvSpPr txBox="1"/>
      </xdr:nvSpPr>
      <xdr:spPr>
        <a:xfrm>
          <a:off x="15798800" y="10525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6.06</a:t>
          </a:r>
          <a:endParaRPr kumimoji="1" lang="ja-JP" altLang="en-US" sz="1000" b="1">
            <a:solidFill>
              <a:srgbClr val="000080"/>
            </a:solidFill>
            <a:latin typeface="ＭＳ Ｐゴシック"/>
          </a:endParaRPr>
        </a:p>
      </xdr:txBody>
    </xdr:sp>
    <xdr:clientData/>
  </xdr:oneCellAnchor>
  <xdr:twoCellAnchor>
    <xdr:from>
      <xdr:col>21</xdr:col>
      <xdr:colOff>0</xdr:colOff>
      <xdr:row>63</xdr:row>
      <xdr:rowOff>80116</xdr:rowOff>
    </xdr:from>
    <xdr:to>
      <xdr:col>22</xdr:col>
      <xdr:colOff>203200</xdr:colOff>
      <xdr:row>63</xdr:row>
      <xdr:rowOff>90170</xdr:rowOff>
    </xdr:to>
    <xdr:cxnSp macro="">
      <xdr:nvCxnSpPr>
        <xdr:cNvPr id="323" name="直線コネクタ 322"/>
        <xdr:cNvCxnSpPr/>
      </xdr:nvCxnSpPr>
      <xdr:spPr>
        <a:xfrm>
          <a:off x="14401800" y="10881466"/>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63</xdr:row>
      <xdr:rowOff>19262</xdr:rowOff>
    </xdr:from>
    <xdr:to>
      <xdr:col>22</xdr:col>
      <xdr:colOff>254000</xdr:colOff>
      <xdr:row>63</xdr:row>
      <xdr:rowOff>120862</xdr:rowOff>
    </xdr:to>
    <xdr:sp macro="" textlink="">
      <xdr:nvSpPr>
        <xdr:cNvPr id="324" name="フローチャート : 判断 323"/>
        <xdr:cNvSpPr/>
      </xdr:nvSpPr>
      <xdr:spPr>
        <a:xfrm>
          <a:off x="15240000" y="1082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131039</xdr:rowOff>
    </xdr:from>
    <xdr:ext cx="762000" cy="259045"/>
    <xdr:sp macro="" textlink="">
      <xdr:nvSpPr>
        <xdr:cNvPr id="325" name="テキスト ボックス 324"/>
        <xdr:cNvSpPr txBox="1"/>
      </xdr:nvSpPr>
      <xdr:spPr>
        <a:xfrm>
          <a:off x="14909800" y="1058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6.38</a:t>
          </a:r>
          <a:endParaRPr kumimoji="1" lang="ja-JP" altLang="en-US" sz="1000" b="1">
            <a:solidFill>
              <a:srgbClr val="000080"/>
            </a:solidFill>
            <a:latin typeface="ＭＳ Ｐゴシック"/>
          </a:endParaRPr>
        </a:p>
      </xdr:txBody>
    </xdr:sp>
    <xdr:clientData/>
  </xdr:oneCellAnchor>
  <xdr:twoCellAnchor>
    <xdr:from>
      <xdr:col>19</xdr:col>
      <xdr:colOff>482600</xdr:colOff>
      <xdr:row>63</xdr:row>
      <xdr:rowOff>80116</xdr:rowOff>
    </xdr:from>
    <xdr:to>
      <xdr:col>21</xdr:col>
      <xdr:colOff>0</xdr:colOff>
      <xdr:row>63</xdr:row>
      <xdr:rowOff>82127</xdr:rowOff>
    </xdr:to>
    <xdr:cxnSp macro="">
      <xdr:nvCxnSpPr>
        <xdr:cNvPr id="326" name="直線コネクタ 325"/>
        <xdr:cNvCxnSpPr/>
      </xdr:nvCxnSpPr>
      <xdr:spPr>
        <a:xfrm flipV="1">
          <a:off x="13512800" y="10881466"/>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63</xdr:row>
      <xdr:rowOff>23283</xdr:rowOff>
    </xdr:from>
    <xdr:to>
      <xdr:col>21</xdr:col>
      <xdr:colOff>50800</xdr:colOff>
      <xdr:row>63</xdr:row>
      <xdr:rowOff>124883</xdr:rowOff>
    </xdr:to>
    <xdr:sp macro="" textlink="">
      <xdr:nvSpPr>
        <xdr:cNvPr id="327" name="フローチャート : 判断 326"/>
        <xdr:cNvSpPr/>
      </xdr:nvSpPr>
      <xdr:spPr>
        <a:xfrm>
          <a:off x="143510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135060</xdr:rowOff>
    </xdr:from>
    <xdr:ext cx="762000" cy="259045"/>
    <xdr:sp macro="" textlink="">
      <xdr:nvSpPr>
        <xdr:cNvPr id="328" name="テキスト ボックス 327"/>
        <xdr:cNvSpPr txBox="1"/>
      </xdr:nvSpPr>
      <xdr:spPr>
        <a:xfrm>
          <a:off x="14020800" y="1059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19</xdr:col>
      <xdr:colOff>431800</xdr:colOff>
      <xdr:row>63</xdr:row>
      <xdr:rowOff>29316</xdr:rowOff>
    </xdr:from>
    <xdr:to>
      <xdr:col>19</xdr:col>
      <xdr:colOff>533400</xdr:colOff>
      <xdr:row>63</xdr:row>
      <xdr:rowOff>130916</xdr:rowOff>
    </xdr:to>
    <xdr:sp macro="" textlink="">
      <xdr:nvSpPr>
        <xdr:cNvPr id="329" name="フローチャート : 判断 328"/>
        <xdr:cNvSpPr/>
      </xdr:nvSpPr>
      <xdr:spPr>
        <a:xfrm>
          <a:off x="13462000" y="1083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141093</xdr:rowOff>
    </xdr:from>
    <xdr:ext cx="762000" cy="259045"/>
    <xdr:sp macro="" textlink="">
      <xdr:nvSpPr>
        <xdr:cNvPr id="330" name="テキスト ボックス 329"/>
        <xdr:cNvSpPr txBox="1"/>
      </xdr:nvSpPr>
      <xdr:spPr>
        <a:xfrm>
          <a:off x="13131800" y="10599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63</xdr:row>
      <xdr:rowOff>105728</xdr:rowOff>
    </xdr:from>
    <xdr:to>
      <xdr:col>24</xdr:col>
      <xdr:colOff>609600</xdr:colOff>
      <xdr:row>64</xdr:row>
      <xdr:rowOff>35878</xdr:rowOff>
    </xdr:to>
    <xdr:sp macro="" textlink="">
      <xdr:nvSpPr>
        <xdr:cNvPr id="336" name="円/楕円 335"/>
        <xdr:cNvSpPr/>
      </xdr:nvSpPr>
      <xdr:spPr>
        <a:xfrm>
          <a:off x="16967200" y="1090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63</xdr:row>
      <xdr:rowOff>77805</xdr:rowOff>
    </xdr:from>
    <xdr:ext cx="762000" cy="259045"/>
    <xdr:sp macro="" textlink="">
      <xdr:nvSpPr>
        <xdr:cNvPr id="337" name="定員管理の状況該当値テキスト"/>
        <xdr:cNvSpPr txBox="1"/>
      </xdr:nvSpPr>
      <xdr:spPr>
        <a:xfrm>
          <a:off x="17106900" y="10879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6.81</a:t>
          </a:r>
          <a:endParaRPr kumimoji="1" lang="ja-JP" altLang="en-US" sz="1000" b="1">
            <a:solidFill>
              <a:srgbClr val="FF0000"/>
            </a:solidFill>
            <a:latin typeface="ＭＳ Ｐゴシック"/>
          </a:endParaRPr>
        </a:p>
      </xdr:txBody>
    </xdr:sp>
    <xdr:clientData/>
  </xdr:oneCellAnchor>
  <xdr:twoCellAnchor>
    <xdr:from>
      <xdr:col>23</xdr:col>
      <xdr:colOff>355600</xdr:colOff>
      <xdr:row>63</xdr:row>
      <xdr:rowOff>85619</xdr:rowOff>
    </xdr:from>
    <xdr:to>
      <xdr:col>23</xdr:col>
      <xdr:colOff>457200</xdr:colOff>
      <xdr:row>64</xdr:row>
      <xdr:rowOff>15769</xdr:rowOff>
    </xdr:to>
    <xdr:sp macro="" textlink="">
      <xdr:nvSpPr>
        <xdr:cNvPr id="338" name="円/楕円 337"/>
        <xdr:cNvSpPr/>
      </xdr:nvSpPr>
      <xdr:spPr>
        <a:xfrm>
          <a:off x="16129000" y="1088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64</xdr:row>
      <xdr:rowOff>546</xdr:rowOff>
    </xdr:from>
    <xdr:ext cx="736600" cy="259045"/>
    <xdr:sp macro="" textlink="">
      <xdr:nvSpPr>
        <xdr:cNvPr id="339" name="テキスト ボックス 338"/>
        <xdr:cNvSpPr txBox="1"/>
      </xdr:nvSpPr>
      <xdr:spPr>
        <a:xfrm>
          <a:off x="15798800" y="109733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6.71</a:t>
          </a:r>
          <a:endParaRPr kumimoji="1" lang="ja-JP" altLang="en-US" sz="1000" b="1">
            <a:solidFill>
              <a:srgbClr val="FF0000"/>
            </a:solidFill>
            <a:latin typeface="ＭＳ Ｐゴシック"/>
          </a:endParaRPr>
        </a:p>
      </xdr:txBody>
    </xdr:sp>
    <xdr:clientData/>
  </xdr:oneCellAnchor>
  <xdr:twoCellAnchor>
    <xdr:from>
      <xdr:col>22</xdr:col>
      <xdr:colOff>152400</xdr:colOff>
      <xdr:row>63</xdr:row>
      <xdr:rowOff>39370</xdr:rowOff>
    </xdr:from>
    <xdr:to>
      <xdr:col>22</xdr:col>
      <xdr:colOff>254000</xdr:colOff>
      <xdr:row>63</xdr:row>
      <xdr:rowOff>140970</xdr:rowOff>
    </xdr:to>
    <xdr:sp macro="" textlink="">
      <xdr:nvSpPr>
        <xdr:cNvPr id="340" name="円/楕円 339"/>
        <xdr:cNvSpPr/>
      </xdr:nvSpPr>
      <xdr:spPr>
        <a:xfrm>
          <a:off x="15240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125747</xdr:rowOff>
    </xdr:from>
    <xdr:ext cx="762000" cy="259045"/>
    <xdr:sp macro="" textlink="">
      <xdr:nvSpPr>
        <xdr:cNvPr id="341" name="テキスト ボックス 340"/>
        <xdr:cNvSpPr txBox="1"/>
      </xdr:nvSpPr>
      <xdr:spPr>
        <a:xfrm>
          <a:off x="14909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6.48</a:t>
          </a:r>
          <a:endParaRPr kumimoji="1" lang="ja-JP" altLang="en-US" sz="1000" b="1">
            <a:solidFill>
              <a:srgbClr val="FF0000"/>
            </a:solidFill>
            <a:latin typeface="ＭＳ Ｐゴシック"/>
          </a:endParaRPr>
        </a:p>
      </xdr:txBody>
    </xdr:sp>
    <xdr:clientData/>
  </xdr:oneCellAnchor>
  <xdr:twoCellAnchor>
    <xdr:from>
      <xdr:col>20</xdr:col>
      <xdr:colOff>635000</xdr:colOff>
      <xdr:row>63</xdr:row>
      <xdr:rowOff>29316</xdr:rowOff>
    </xdr:from>
    <xdr:to>
      <xdr:col>21</xdr:col>
      <xdr:colOff>50800</xdr:colOff>
      <xdr:row>63</xdr:row>
      <xdr:rowOff>130916</xdr:rowOff>
    </xdr:to>
    <xdr:sp macro="" textlink="">
      <xdr:nvSpPr>
        <xdr:cNvPr id="342" name="円/楕円 341"/>
        <xdr:cNvSpPr/>
      </xdr:nvSpPr>
      <xdr:spPr>
        <a:xfrm>
          <a:off x="14351000" y="1083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115693</xdr:rowOff>
    </xdr:from>
    <xdr:ext cx="762000" cy="259045"/>
    <xdr:sp macro="" textlink="">
      <xdr:nvSpPr>
        <xdr:cNvPr id="343" name="テキスト ボックス 342"/>
        <xdr:cNvSpPr txBox="1"/>
      </xdr:nvSpPr>
      <xdr:spPr>
        <a:xfrm>
          <a:off x="14020800" y="1091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6.43</a:t>
          </a:r>
          <a:endParaRPr kumimoji="1" lang="ja-JP" altLang="en-US" sz="1000" b="1">
            <a:solidFill>
              <a:srgbClr val="FF0000"/>
            </a:solidFill>
            <a:latin typeface="ＭＳ Ｐゴシック"/>
          </a:endParaRPr>
        </a:p>
      </xdr:txBody>
    </xdr:sp>
    <xdr:clientData/>
  </xdr:oneCellAnchor>
  <xdr:twoCellAnchor>
    <xdr:from>
      <xdr:col>19</xdr:col>
      <xdr:colOff>431800</xdr:colOff>
      <xdr:row>63</xdr:row>
      <xdr:rowOff>31327</xdr:rowOff>
    </xdr:from>
    <xdr:to>
      <xdr:col>19</xdr:col>
      <xdr:colOff>533400</xdr:colOff>
      <xdr:row>63</xdr:row>
      <xdr:rowOff>132927</xdr:rowOff>
    </xdr:to>
    <xdr:sp macro="" textlink="">
      <xdr:nvSpPr>
        <xdr:cNvPr id="344" name="円/楕円 343"/>
        <xdr:cNvSpPr/>
      </xdr:nvSpPr>
      <xdr:spPr>
        <a:xfrm>
          <a:off x="13462000" y="1083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117704</xdr:rowOff>
    </xdr:from>
    <xdr:ext cx="762000" cy="259045"/>
    <xdr:sp macro="" textlink="">
      <xdr:nvSpPr>
        <xdr:cNvPr id="345" name="テキスト ボックス 344"/>
        <xdr:cNvSpPr txBox="1"/>
      </xdr:nvSpPr>
      <xdr:spPr>
        <a:xfrm>
          <a:off x="13131800" y="1091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6.44</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[8.4%]</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前年度（</a:t>
          </a:r>
          <a:r>
            <a:rPr kumimoji="1" lang="en-US" altLang="ja-JP" sz="1300">
              <a:latin typeface="ＭＳ Ｐゴシック"/>
            </a:rPr>
            <a:t>8.9</a:t>
          </a:r>
          <a:r>
            <a:rPr kumimoji="1" lang="ja-JP" altLang="en-US" sz="1300">
              <a:latin typeface="ＭＳ Ｐゴシック"/>
            </a:rPr>
            <a:t>）に比べると、数値は</a:t>
          </a:r>
          <a:r>
            <a:rPr kumimoji="1" lang="en-US" altLang="ja-JP" sz="1300">
              <a:latin typeface="ＭＳ Ｐゴシック"/>
            </a:rPr>
            <a:t>0.5</a:t>
          </a:r>
          <a:r>
            <a:rPr kumimoji="1" lang="ja-JP" altLang="en-US" sz="1300">
              <a:latin typeface="ＭＳ Ｐゴシック"/>
            </a:rPr>
            <a:t>改善した。これは、大型投資事業の適切な取捨選択や市場金利を反映した地方債借入による元利償還金額の抑制を継続して実施した結果である。しかし、全国平均（</a:t>
          </a:r>
          <a:r>
            <a:rPr kumimoji="1" lang="en-US" altLang="ja-JP" sz="1300">
              <a:latin typeface="ＭＳ Ｐゴシック"/>
            </a:rPr>
            <a:t>6.9</a:t>
          </a:r>
          <a:r>
            <a:rPr kumimoji="1" lang="ja-JP" altLang="en-US" sz="1300">
              <a:latin typeface="ＭＳ Ｐゴシック"/>
            </a:rPr>
            <a:t>）を上回っていることからも</a:t>
          </a:r>
          <a:r>
            <a:rPr kumimoji="1" lang="ja-JP" altLang="en-US" sz="1300" b="0">
              <a:latin typeface="ＭＳ Ｐゴシック"/>
            </a:rPr>
            <a:t>、新規事業については必要性の検証するとともに、地方債を発行する際には財政指標の影響も考慮に入れながら比率改善に向けて取り組む。</a:t>
          </a:r>
        </a:p>
      </xdr:txBody>
    </xdr:sp>
    <xdr:clientData/>
  </xdr:twoCellAnchor>
  <xdr:oneCellAnchor>
    <xdr:from>
      <xdr:col>18</xdr:col>
      <xdr:colOff>444500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2" name="直線コネクタ 361"/>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3" name="テキスト ボックス 362"/>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4" name="直線コネクタ 363"/>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5" name="テキスト ボックス 364"/>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66" name="直線コネクタ 365"/>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67" name="テキスト ボックス 366"/>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113030</xdr:rowOff>
    </xdr:from>
    <xdr:to>
      <xdr:col>24</xdr:col>
      <xdr:colOff>558800</xdr:colOff>
      <xdr:row>44</xdr:row>
      <xdr:rowOff>98743</xdr:rowOff>
    </xdr:to>
    <xdr:cxnSp macro="">
      <xdr:nvCxnSpPr>
        <xdr:cNvPr id="370" name="直線コネクタ 369"/>
        <xdr:cNvCxnSpPr/>
      </xdr:nvCxnSpPr>
      <xdr:spPr>
        <a:xfrm flipV="1">
          <a:off x="17018000" y="6285230"/>
          <a:ext cx="0" cy="13573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70820</xdr:rowOff>
    </xdr:from>
    <xdr:ext cx="762000" cy="259045"/>
    <xdr:sp macro="" textlink="">
      <xdr:nvSpPr>
        <xdr:cNvPr id="371" name="公債費負担の状況最小値テキスト"/>
        <xdr:cNvSpPr txBox="1"/>
      </xdr:nvSpPr>
      <xdr:spPr>
        <a:xfrm>
          <a:off x="17106900" y="761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20.9</a:t>
          </a:r>
          <a:endParaRPr kumimoji="1" lang="ja-JP" altLang="en-US" sz="1000" b="1">
            <a:latin typeface="ＭＳ Ｐゴシック"/>
          </a:endParaRPr>
        </a:p>
      </xdr:txBody>
    </xdr:sp>
    <xdr:clientData/>
  </xdr:oneCellAnchor>
  <xdr:twoCellAnchor>
    <xdr:from>
      <xdr:col>24</xdr:col>
      <xdr:colOff>469900</xdr:colOff>
      <xdr:row>44</xdr:row>
      <xdr:rowOff>98743</xdr:rowOff>
    </xdr:from>
    <xdr:to>
      <xdr:col>24</xdr:col>
      <xdr:colOff>647700</xdr:colOff>
      <xdr:row>44</xdr:row>
      <xdr:rowOff>98743</xdr:rowOff>
    </xdr:to>
    <xdr:cxnSp macro="">
      <xdr:nvCxnSpPr>
        <xdr:cNvPr id="372" name="直線コネクタ 371"/>
        <xdr:cNvCxnSpPr/>
      </xdr:nvCxnSpPr>
      <xdr:spPr>
        <a:xfrm>
          <a:off x="16929100" y="764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27957</xdr:rowOff>
    </xdr:from>
    <xdr:ext cx="762000" cy="259045"/>
    <xdr:sp macro="" textlink="">
      <xdr:nvSpPr>
        <xdr:cNvPr id="373" name="公債費負担の状況最大値テキスト"/>
        <xdr:cNvSpPr txBox="1"/>
      </xdr:nvSpPr>
      <xdr:spPr>
        <a:xfrm>
          <a:off x="17106900" y="602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1.6</a:t>
          </a:r>
          <a:endParaRPr kumimoji="1" lang="ja-JP" altLang="en-US" sz="1000" b="1">
            <a:latin typeface="ＭＳ Ｐゴシック"/>
          </a:endParaRPr>
        </a:p>
      </xdr:txBody>
    </xdr:sp>
    <xdr:clientData/>
  </xdr:oneCellAnchor>
  <xdr:twoCellAnchor>
    <xdr:from>
      <xdr:col>24</xdr:col>
      <xdr:colOff>469900</xdr:colOff>
      <xdr:row>36</xdr:row>
      <xdr:rowOff>113030</xdr:rowOff>
    </xdr:from>
    <xdr:to>
      <xdr:col>24</xdr:col>
      <xdr:colOff>647700</xdr:colOff>
      <xdr:row>36</xdr:row>
      <xdr:rowOff>113030</xdr:rowOff>
    </xdr:to>
    <xdr:cxnSp macro="">
      <xdr:nvCxnSpPr>
        <xdr:cNvPr id="374" name="直線コネクタ 373"/>
        <xdr:cNvCxnSpPr/>
      </xdr:nvCxnSpPr>
      <xdr:spPr>
        <a:xfrm>
          <a:off x="16929100" y="628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30480</xdr:rowOff>
    </xdr:from>
    <xdr:to>
      <xdr:col>24</xdr:col>
      <xdr:colOff>558800</xdr:colOff>
      <xdr:row>40</xdr:row>
      <xdr:rowOff>60643</xdr:rowOff>
    </xdr:to>
    <xdr:cxnSp macro="">
      <xdr:nvCxnSpPr>
        <xdr:cNvPr id="375" name="直線コネクタ 374"/>
        <xdr:cNvCxnSpPr/>
      </xdr:nvCxnSpPr>
      <xdr:spPr>
        <a:xfrm flipV="1">
          <a:off x="16179800" y="6888480"/>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37</xdr:row>
      <xdr:rowOff>134002</xdr:rowOff>
    </xdr:from>
    <xdr:ext cx="762000" cy="259045"/>
    <xdr:sp macro="" textlink="">
      <xdr:nvSpPr>
        <xdr:cNvPr id="376" name="公債費負担の状況平均値テキスト"/>
        <xdr:cNvSpPr txBox="1"/>
      </xdr:nvSpPr>
      <xdr:spPr>
        <a:xfrm>
          <a:off x="17106900" y="6477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5.0</a:t>
          </a:r>
          <a:endParaRPr kumimoji="1" lang="ja-JP" altLang="en-US" sz="1000" b="1">
            <a:solidFill>
              <a:srgbClr val="000080"/>
            </a:solidFill>
            <a:latin typeface="ＭＳ Ｐゴシック"/>
          </a:endParaRPr>
        </a:p>
      </xdr:txBody>
    </xdr:sp>
    <xdr:clientData/>
  </xdr:oneCellAnchor>
  <xdr:twoCellAnchor>
    <xdr:from>
      <xdr:col>24</xdr:col>
      <xdr:colOff>508000</xdr:colOff>
      <xdr:row>38</xdr:row>
      <xdr:rowOff>117475</xdr:rowOff>
    </xdr:from>
    <xdr:to>
      <xdr:col>24</xdr:col>
      <xdr:colOff>609600</xdr:colOff>
      <xdr:row>39</xdr:row>
      <xdr:rowOff>47625</xdr:rowOff>
    </xdr:to>
    <xdr:sp macro="" textlink="">
      <xdr:nvSpPr>
        <xdr:cNvPr id="377" name="フローチャート : 判断 376"/>
        <xdr:cNvSpPr/>
      </xdr:nvSpPr>
      <xdr:spPr>
        <a:xfrm>
          <a:off x="169672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60643</xdr:rowOff>
    </xdr:from>
    <xdr:to>
      <xdr:col>23</xdr:col>
      <xdr:colOff>406400</xdr:colOff>
      <xdr:row>40</xdr:row>
      <xdr:rowOff>78740</xdr:rowOff>
    </xdr:to>
    <xdr:cxnSp macro="">
      <xdr:nvCxnSpPr>
        <xdr:cNvPr id="378" name="直線コネクタ 377"/>
        <xdr:cNvCxnSpPr/>
      </xdr:nvCxnSpPr>
      <xdr:spPr>
        <a:xfrm flipV="1">
          <a:off x="15290800" y="6918643"/>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38</xdr:row>
      <xdr:rowOff>135572</xdr:rowOff>
    </xdr:from>
    <xdr:to>
      <xdr:col>23</xdr:col>
      <xdr:colOff>457200</xdr:colOff>
      <xdr:row>39</xdr:row>
      <xdr:rowOff>65722</xdr:rowOff>
    </xdr:to>
    <xdr:sp macro="" textlink="">
      <xdr:nvSpPr>
        <xdr:cNvPr id="379" name="フローチャート : 判断 378"/>
        <xdr:cNvSpPr/>
      </xdr:nvSpPr>
      <xdr:spPr>
        <a:xfrm>
          <a:off x="16129000" y="665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75899</xdr:rowOff>
    </xdr:from>
    <xdr:ext cx="736600" cy="259045"/>
    <xdr:sp macro="" textlink="">
      <xdr:nvSpPr>
        <xdr:cNvPr id="380" name="テキスト ボックス 379"/>
        <xdr:cNvSpPr txBox="1"/>
      </xdr:nvSpPr>
      <xdr:spPr>
        <a:xfrm>
          <a:off x="15798800" y="6419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78740</xdr:rowOff>
    </xdr:from>
    <xdr:to>
      <xdr:col>22</xdr:col>
      <xdr:colOff>203200</xdr:colOff>
      <xdr:row>40</xdr:row>
      <xdr:rowOff>84772</xdr:rowOff>
    </xdr:to>
    <xdr:cxnSp macro="">
      <xdr:nvCxnSpPr>
        <xdr:cNvPr id="381" name="直線コネクタ 380"/>
        <xdr:cNvCxnSpPr/>
      </xdr:nvCxnSpPr>
      <xdr:spPr>
        <a:xfrm flipV="1">
          <a:off x="14401800" y="6936740"/>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39</xdr:row>
      <xdr:rowOff>72707</xdr:rowOff>
    </xdr:from>
    <xdr:to>
      <xdr:col>22</xdr:col>
      <xdr:colOff>254000</xdr:colOff>
      <xdr:row>40</xdr:row>
      <xdr:rowOff>2857</xdr:rowOff>
    </xdr:to>
    <xdr:sp macro="" textlink="">
      <xdr:nvSpPr>
        <xdr:cNvPr id="382" name="フローチャート : 判断 381"/>
        <xdr:cNvSpPr/>
      </xdr:nvSpPr>
      <xdr:spPr>
        <a:xfrm>
          <a:off x="15240000" y="675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13034</xdr:rowOff>
    </xdr:from>
    <xdr:ext cx="762000" cy="259045"/>
    <xdr:sp macro="" textlink="">
      <xdr:nvSpPr>
        <xdr:cNvPr id="383" name="テキスト ボックス 382"/>
        <xdr:cNvSpPr txBox="1"/>
      </xdr:nvSpPr>
      <xdr:spPr>
        <a:xfrm>
          <a:off x="14909800" y="652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84772</xdr:rowOff>
    </xdr:from>
    <xdr:to>
      <xdr:col>21</xdr:col>
      <xdr:colOff>0</xdr:colOff>
      <xdr:row>40</xdr:row>
      <xdr:rowOff>108903</xdr:rowOff>
    </xdr:to>
    <xdr:cxnSp macro="">
      <xdr:nvCxnSpPr>
        <xdr:cNvPr id="384" name="直線コネクタ 383"/>
        <xdr:cNvCxnSpPr/>
      </xdr:nvCxnSpPr>
      <xdr:spPr>
        <a:xfrm flipV="1">
          <a:off x="13512800" y="6942772"/>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39</xdr:row>
      <xdr:rowOff>120968</xdr:rowOff>
    </xdr:from>
    <xdr:to>
      <xdr:col>21</xdr:col>
      <xdr:colOff>50800</xdr:colOff>
      <xdr:row>40</xdr:row>
      <xdr:rowOff>51118</xdr:rowOff>
    </xdr:to>
    <xdr:sp macro="" textlink="">
      <xdr:nvSpPr>
        <xdr:cNvPr id="385" name="フローチャート : 判断 384"/>
        <xdr:cNvSpPr/>
      </xdr:nvSpPr>
      <xdr:spPr>
        <a:xfrm>
          <a:off x="14351000" y="680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61295</xdr:rowOff>
    </xdr:from>
    <xdr:ext cx="762000" cy="259045"/>
    <xdr:sp macro="" textlink="">
      <xdr:nvSpPr>
        <xdr:cNvPr id="386" name="テキスト ボックス 385"/>
        <xdr:cNvSpPr txBox="1"/>
      </xdr:nvSpPr>
      <xdr:spPr>
        <a:xfrm>
          <a:off x="14020800" y="657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twoCellAnchor>
    <xdr:from>
      <xdr:col>19</xdr:col>
      <xdr:colOff>431800</xdr:colOff>
      <xdr:row>39</xdr:row>
      <xdr:rowOff>157163</xdr:rowOff>
    </xdr:from>
    <xdr:to>
      <xdr:col>19</xdr:col>
      <xdr:colOff>533400</xdr:colOff>
      <xdr:row>40</xdr:row>
      <xdr:rowOff>87313</xdr:rowOff>
    </xdr:to>
    <xdr:sp macro="" textlink="">
      <xdr:nvSpPr>
        <xdr:cNvPr id="387" name="フローチャート : 判断 386"/>
        <xdr:cNvSpPr/>
      </xdr:nvSpPr>
      <xdr:spPr>
        <a:xfrm>
          <a:off x="13462000" y="684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97490</xdr:rowOff>
    </xdr:from>
    <xdr:ext cx="762000" cy="259045"/>
    <xdr:sp macro="" textlink="">
      <xdr:nvSpPr>
        <xdr:cNvPr id="388" name="テキスト ボックス 387"/>
        <xdr:cNvSpPr txBox="1"/>
      </xdr:nvSpPr>
      <xdr:spPr>
        <a:xfrm>
          <a:off x="13131800" y="661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39</xdr:row>
      <xdr:rowOff>151130</xdr:rowOff>
    </xdr:from>
    <xdr:to>
      <xdr:col>24</xdr:col>
      <xdr:colOff>609600</xdr:colOff>
      <xdr:row>40</xdr:row>
      <xdr:rowOff>81280</xdr:rowOff>
    </xdr:to>
    <xdr:sp macro="" textlink="">
      <xdr:nvSpPr>
        <xdr:cNvPr id="394" name="円/楕円 393"/>
        <xdr:cNvSpPr/>
      </xdr:nvSpPr>
      <xdr:spPr>
        <a:xfrm>
          <a:off x="169672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123207</xdr:rowOff>
    </xdr:from>
    <xdr:ext cx="762000" cy="259045"/>
    <xdr:sp macro="" textlink="">
      <xdr:nvSpPr>
        <xdr:cNvPr id="395" name="公債費負担の状況該当値テキスト"/>
        <xdr:cNvSpPr txBox="1"/>
      </xdr:nvSpPr>
      <xdr:spPr>
        <a:xfrm>
          <a:off x="17106900" y="680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9843</xdr:rowOff>
    </xdr:from>
    <xdr:to>
      <xdr:col>23</xdr:col>
      <xdr:colOff>457200</xdr:colOff>
      <xdr:row>40</xdr:row>
      <xdr:rowOff>111443</xdr:rowOff>
    </xdr:to>
    <xdr:sp macro="" textlink="">
      <xdr:nvSpPr>
        <xdr:cNvPr id="396" name="円/楕円 395"/>
        <xdr:cNvSpPr/>
      </xdr:nvSpPr>
      <xdr:spPr>
        <a:xfrm>
          <a:off x="16129000" y="686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96220</xdr:rowOff>
    </xdr:from>
    <xdr:ext cx="736600" cy="259045"/>
    <xdr:sp macro="" textlink="">
      <xdr:nvSpPr>
        <xdr:cNvPr id="397" name="テキスト ボックス 396"/>
        <xdr:cNvSpPr txBox="1"/>
      </xdr:nvSpPr>
      <xdr:spPr>
        <a:xfrm>
          <a:off x="15798800" y="6954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27940</xdr:rowOff>
    </xdr:from>
    <xdr:to>
      <xdr:col>22</xdr:col>
      <xdr:colOff>254000</xdr:colOff>
      <xdr:row>40</xdr:row>
      <xdr:rowOff>129540</xdr:rowOff>
    </xdr:to>
    <xdr:sp macro="" textlink="">
      <xdr:nvSpPr>
        <xdr:cNvPr id="398" name="円/楕円 397"/>
        <xdr:cNvSpPr/>
      </xdr:nvSpPr>
      <xdr:spPr>
        <a:xfrm>
          <a:off x="15240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114317</xdr:rowOff>
    </xdr:from>
    <xdr:ext cx="762000" cy="259045"/>
    <xdr:sp macro="" textlink="">
      <xdr:nvSpPr>
        <xdr:cNvPr id="399" name="テキスト ボックス 398"/>
        <xdr:cNvSpPr txBox="1"/>
      </xdr:nvSpPr>
      <xdr:spPr>
        <a:xfrm>
          <a:off x="14909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33972</xdr:rowOff>
    </xdr:from>
    <xdr:to>
      <xdr:col>21</xdr:col>
      <xdr:colOff>50800</xdr:colOff>
      <xdr:row>40</xdr:row>
      <xdr:rowOff>135572</xdr:rowOff>
    </xdr:to>
    <xdr:sp macro="" textlink="">
      <xdr:nvSpPr>
        <xdr:cNvPr id="400" name="円/楕円 399"/>
        <xdr:cNvSpPr/>
      </xdr:nvSpPr>
      <xdr:spPr>
        <a:xfrm>
          <a:off x="14351000" y="689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120349</xdr:rowOff>
    </xdr:from>
    <xdr:ext cx="762000" cy="259045"/>
    <xdr:sp macro="" textlink="">
      <xdr:nvSpPr>
        <xdr:cNvPr id="401" name="テキスト ボックス 400"/>
        <xdr:cNvSpPr txBox="1"/>
      </xdr:nvSpPr>
      <xdr:spPr>
        <a:xfrm>
          <a:off x="14020800" y="697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58103</xdr:rowOff>
    </xdr:from>
    <xdr:to>
      <xdr:col>19</xdr:col>
      <xdr:colOff>533400</xdr:colOff>
      <xdr:row>40</xdr:row>
      <xdr:rowOff>159703</xdr:rowOff>
    </xdr:to>
    <xdr:sp macro="" textlink="">
      <xdr:nvSpPr>
        <xdr:cNvPr id="402" name="円/楕円 401"/>
        <xdr:cNvSpPr/>
      </xdr:nvSpPr>
      <xdr:spPr>
        <a:xfrm>
          <a:off x="13462000" y="691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144480</xdr:rowOff>
    </xdr:from>
    <xdr:ext cx="762000" cy="259045"/>
    <xdr:sp macro="" textlink="">
      <xdr:nvSpPr>
        <xdr:cNvPr id="403" name="テキスト ボックス 402"/>
        <xdr:cNvSpPr txBox="1"/>
      </xdr:nvSpPr>
      <xdr:spPr>
        <a:xfrm>
          <a:off x="13131800" y="7002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[40.9%]</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前年度（</a:t>
          </a:r>
          <a:r>
            <a:rPr kumimoji="1" lang="en-US" altLang="ja-JP" sz="1300">
              <a:latin typeface="ＭＳ Ｐゴシック"/>
            </a:rPr>
            <a:t>75.9</a:t>
          </a:r>
          <a:r>
            <a:rPr kumimoji="1" lang="ja-JP" altLang="en-US" sz="1300">
              <a:latin typeface="ＭＳ Ｐゴシック"/>
            </a:rPr>
            <a:t>）と比べると、数値は</a:t>
          </a:r>
          <a:r>
            <a:rPr kumimoji="1" lang="en-US" altLang="ja-JP" sz="1300">
              <a:latin typeface="ＭＳ Ｐゴシック"/>
            </a:rPr>
            <a:t>35</a:t>
          </a:r>
          <a:r>
            <a:rPr kumimoji="1" lang="ja-JP" altLang="en-US" sz="1300">
              <a:latin typeface="ＭＳ Ｐゴシック"/>
            </a:rPr>
            <a:t>改善した。事業の取捨選択による地方債残高の減少や、充当可能基金の増加が数値改善の理由と考えられる。大幅な改善は見られるものの、全国平均（</a:t>
          </a:r>
          <a:r>
            <a:rPr kumimoji="1" lang="en-US" altLang="ja-JP" sz="1300">
              <a:latin typeface="ＭＳ Ｐゴシック"/>
            </a:rPr>
            <a:t>34.5</a:t>
          </a:r>
          <a:r>
            <a:rPr kumimoji="1" lang="ja-JP" altLang="en-US" sz="1300">
              <a:latin typeface="ＭＳ Ｐゴシック"/>
            </a:rPr>
            <a:t>）に比べると数値は高いため、新規事業に対しては必要性の検証を行い、財政の健全化を図る必要がある。</a:t>
          </a:r>
        </a:p>
      </xdr:txBody>
    </xdr:sp>
    <xdr:clientData/>
  </xdr:twoCellAnchor>
  <xdr:oneCellAnchor>
    <xdr:from>
      <xdr:col>18</xdr:col>
      <xdr:colOff>444500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0" name="直線コネクタ 41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1" name="テキスト ボックス 42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2" name="直線コネクタ 42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3" name="テキスト ボックス 42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4" name="直線コネクタ 42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5" name="テキスト ボックス 42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6" name="直線コネクタ 42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7" name="テキスト ボックス 42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8" name="直線コネクタ 42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9" name="テキスト ボックス 42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16002</xdr:rowOff>
    </xdr:to>
    <xdr:cxnSp macro="">
      <xdr:nvCxnSpPr>
        <xdr:cNvPr id="432" name="直線コネクタ 431"/>
        <xdr:cNvCxnSpPr/>
      </xdr:nvCxnSpPr>
      <xdr:spPr>
        <a:xfrm flipV="1">
          <a:off x="17018000" y="2370667"/>
          <a:ext cx="0" cy="14172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159529</xdr:rowOff>
    </xdr:from>
    <xdr:ext cx="762000" cy="259045"/>
    <xdr:sp macro="" textlink="">
      <xdr:nvSpPr>
        <xdr:cNvPr id="433" name="将来負担の状況最小値テキスト"/>
        <xdr:cNvSpPr txBox="1"/>
      </xdr:nvSpPr>
      <xdr:spPr>
        <a:xfrm>
          <a:off x="17106900" y="3759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176.2</a:t>
          </a:r>
          <a:endParaRPr kumimoji="1" lang="ja-JP" altLang="en-US" sz="1000" b="1">
            <a:latin typeface="ＭＳ Ｐゴシック"/>
          </a:endParaRPr>
        </a:p>
      </xdr:txBody>
    </xdr:sp>
    <xdr:clientData/>
  </xdr:oneCellAnchor>
  <xdr:twoCellAnchor>
    <xdr:from>
      <xdr:col>24</xdr:col>
      <xdr:colOff>469900</xdr:colOff>
      <xdr:row>22</xdr:row>
      <xdr:rowOff>16002</xdr:rowOff>
    </xdr:from>
    <xdr:to>
      <xdr:col>24</xdr:col>
      <xdr:colOff>647700</xdr:colOff>
      <xdr:row>22</xdr:row>
      <xdr:rowOff>16002</xdr:rowOff>
    </xdr:to>
    <xdr:cxnSp macro="">
      <xdr:nvCxnSpPr>
        <xdr:cNvPr id="434" name="直線コネクタ 433"/>
        <xdr:cNvCxnSpPr/>
      </xdr:nvCxnSpPr>
      <xdr:spPr>
        <a:xfrm>
          <a:off x="16929100" y="3787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6" name="直線コネクタ 43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127889</xdr:rowOff>
    </xdr:from>
    <xdr:to>
      <xdr:col>24</xdr:col>
      <xdr:colOff>558800</xdr:colOff>
      <xdr:row>17</xdr:row>
      <xdr:rowOff>66506</xdr:rowOff>
    </xdr:to>
    <xdr:cxnSp macro="">
      <xdr:nvCxnSpPr>
        <xdr:cNvPr id="437" name="直線コネクタ 436"/>
        <xdr:cNvCxnSpPr/>
      </xdr:nvCxnSpPr>
      <xdr:spPr>
        <a:xfrm flipV="1">
          <a:off x="16179800" y="2699639"/>
          <a:ext cx="838200" cy="28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56744</xdr:rowOff>
    </xdr:from>
    <xdr:ext cx="762000" cy="259045"/>
    <xdr:sp macro="" textlink="">
      <xdr:nvSpPr>
        <xdr:cNvPr id="438" name="将来負担の状況平均値テキスト"/>
        <xdr:cNvSpPr txBox="1"/>
      </xdr:nvSpPr>
      <xdr:spPr>
        <a:xfrm>
          <a:off x="17106900" y="2285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40217</xdr:rowOff>
    </xdr:from>
    <xdr:to>
      <xdr:col>24</xdr:col>
      <xdr:colOff>609600</xdr:colOff>
      <xdr:row>14</xdr:row>
      <xdr:rowOff>141817</xdr:rowOff>
    </xdr:to>
    <xdr:sp macro="" textlink="">
      <xdr:nvSpPr>
        <xdr:cNvPr id="439" name="フローチャート : 判断 438"/>
        <xdr:cNvSpPr/>
      </xdr:nvSpPr>
      <xdr:spPr>
        <a:xfrm>
          <a:off x="169672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17</xdr:row>
      <xdr:rowOff>66506</xdr:rowOff>
    </xdr:from>
    <xdr:to>
      <xdr:col>23</xdr:col>
      <xdr:colOff>406400</xdr:colOff>
      <xdr:row>17</xdr:row>
      <xdr:rowOff>135678</xdr:rowOff>
    </xdr:to>
    <xdr:cxnSp macro="">
      <xdr:nvCxnSpPr>
        <xdr:cNvPr id="440" name="直線コネクタ 439"/>
        <xdr:cNvCxnSpPr/>
      </xdr:nvCxnSpPr>
      <xdr:spPr>
        <a:xfrm flipV="1">
          <a:off x="15290800" y="2981156"/>
          <a:ext cx="889000" cy="69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62738</xdr:rowOff>
    </xdr:from>
    <xdr:to>
      <xdr:col>23</xdr:col>
      <xdr:colOff>457200</xdr:colOff>
      <xdr:row>14</xdr:row>
      <xdr:rowOff>164338</xdr:rowOff>
    </xdr:to>
    <xdr:sp macro="" textlink="">
      <xdr:nvSpPr>
        <xdr:cNvPr id="441" name="フローチャート : 判断 440"/>
        <xdr:cNvSpPr/>
      </xdr:nvSpPr>
      <xdr:spPr>
        <a:xfrm>
          <a:off x="16129000" y="246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3065</xdr:rowOff>
    </xdr:from>
    <xdr:ext cx="736600" cy="259045"/>
    <xdr:sp macro="" textlink="">
      <xdr:nvSpPr>
        <xdr:cNvPr id="442" name="テキスト ボックス 441"/>
        <xdr:cNvSpPr txBox="1"/>
      </xdr:nvSpPr>
      <xdr:spPr>
        <a:xfrm>
          <a:off x="15798800" y="2231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21</xdr:col>
      <xdr:colOff>0</xdr:colOff>
      <xdr:row>17</xdr:row>
      <xdr:rowOff>135678</xdr:rowOff>
    </xdr:from>
    <xdr:to>
      <xdr:col>22</xdr:col>
      <xdr:colOff>203200</xdr:colOff>
      <xdr:row>18</xdr:row>
      <xdr:rowOff>42249</xdr:rowOff>
    </xdr:to>
    <xdr:cxnSp macro="">
      <xdr:nvCxnSpPr>
        <xdr:cNvPr id="443" name="直線コネクタ 442"/>
        <xdr:cNvCxnSpPr/>
      </xdr:nvCxnSpPr>
      <xdr:spPr>
        <a:xfrm flipV="1">
          <a:off x="14401800" y="3050328"/>
          <a:ext cx="889000" cy="78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19981</xdr:rowOff>
    </xdr:from>
    <xdr:to>
      <xdr:col>22</xdr:col>
      <xdr:colOff>254000</xdr:colOff>
      <xdr:row>15</xdr:row>
      <xdr:rowOff>121581</xdr:rowOff>
    </xdr:to>
    <xdr:sp macro="" textlink="">
      <xdr:nvSpPr>
        <xdr:cNvPr id="444" name="フローチャート : 判断 443"/>
        <xdr:cNvSpPr/>
      </xdr:nvSpPr>
      <xdr:spPr>
        <a:xfrm>
          <a:off x="15240000" y="2591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131758</xdr:rowOff>
    </xdr:from>
    <xdr:ext cx="762000" cy="259045"/>
    <xdr:sp macro="" textlink="">
      <xdr:nvSpPr>
        <xdr:cNvPr id="445" name="テキスト ボックス 444"/>
        <xdr:cNvSpPr txBox="1"/>
      </xdr:nvSpPr>
      <xdr:spPr>
        <a:xfrm>
          <a:off x="14909800" y="2360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33.8</a:t>
          </a:r>
          <a:endParaRPr kumimoji="1" lang="ja-JP" altLang="en-US" sz="1000" b="1">
            <a:solidFill>
              <a:srgbClr val="000080"/>
            </a:solidFill>
            <a:latin typeface="ＭＳ Ｐゴシック"/>
          </a:endParaRPr>
        </a:p>
      </xdr:txBody>
    </xdr:sp>
    <xdr:clientData/>
  </xdr:oneCellAnchor>
  <xdr:twoCellAnchor>
    <xdr:from>
      <xdr:col>19</xdr:col>
      <xdr:colOff>482600</xdr:colOff>
      <xdr:row>18</xdr:row>
      <xdr:rowOff>42249</xdr:rowOff>
    </xdr:from>
    <xdr:to>
      <xdr:col>21</xdr:col>
      <xdr:colOff>0</xdr:colOff>
      <xdr:row>18</xdr:row>
      <xdr:rowOff>60748</xdr:rowOff>
    </xdr:to>
    <xdr:cxnSp macro="">
      <xdr:nvCxnSpPr>
        <xdr:cNvPr id="446" name="直線コネクタ 445"/>
        <xdr:cNvCxnSpPr/>
      </xdr:nvCxnSpPr>
      <xdr:spPr>
        <a:xfrm flipV="1">
          <a:off x="13512800" y="3128349"/>
          <a:ext cx="889000" cy="1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50546</xdr:rowOff>
    </xdr:from>
    <xdr:to>
      <xdr:col>21</xdr:col>
      <xdr:colOff>50800</xdr:colOff>
      <xdr:row>15</xdr:row>
      <xdr:rowOff>152146</xdr:rowOff>
    </xdr:to>
    <xdr:sp macro="" textlink="">
      <xdr:nvSpPr>
        <xdr:cNvPr id="447" name="フローチャート : 判断 446"/>
        <xdr:cNvSpPr/>
      </xdr:nvSpPr>
      <xdr:spPr>
        <a:xfrm>
          <a:off x="14351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162323</xdr:rowOff>
    </xdr:from>
    <xdr:ext cx="762000" cy="259045"/>
    <xdr:sp macro="" textlink="">
      <xdr:nvSpPr>
        <xdr:cNvPr id="448" name="テキスト ボックス 447"/>
        <xdr:cNvSpPr txBox="1"/>
      </xdr:nvSpPr>
      <xdr:spPr>
        <a:xfrm>
          <a:off x="14020800" y="239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37.6</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118914</xdr:rowOff>
    </xdr:from>
    <xdr:to>
      <xdr:col>19</xdr:col>
      <xdr:colOff>533400</xdr:colOff>
      <xdr:row>16</xdr:row>
      <xdr:rowOff>49064</xdr:rowOff>
    </xdr:to>
    <xdr:sp macro="" textlink="">
      <xdr:nvSpPr>
        <xdr:cNvPr id="449" name="フローチャート : 判断 448"/>
        <xdr:cNvSpPr/>
      </xdr:nvSpPr>
      <xdr:spPr>
        <a:xfrm>
          <a:off x="13462000" y="2690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59241</xdr:rowOff>
    </xdr:from>
    <xdr:ext cx="762000" cy="259045"/>
    <xdr:sp macro="" textlink="">
      <xdr:nvSpPr>
        <xdr:cNvPr id="450" name="テキスト ボックス 449"/>
        <xdr:cNvSpPr txBox="1"/>
      </xdr:nvSpPr>
      <xdr:spPr>
        <a:xfrm>
          <a:off x="13131800" y="2459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46.1</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15</xdr:row>
      <xdr:rowOff>77089</xdr:rowOff>
    </xdr:from>
    <xdr:to>
      <xdr:col>24</xdr:col>
      <xdr:colOff>609600</xdr:colOff>
      <xdr:row>16</xdr:row>
      <xdr:rowOff>7239</xdr:rowOff>
    </xdr:to>
    <xdr:sp macro="" textlink="">
      <xdr:nvSpPr>
        <xdr:cNvPr id="456" name="円/楕円 455"/>
        <xdr:cNvSpPr/>
      </xdr:nvSpPr>
      <xdr:spPr>
        <a:xfrm>
          <a:off x="16967200" y="264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49166</xdr:rowOff>
    </xdr:from>
    <xdr:ext cx="762000" cy="259045"/>
    <xdr:sp macro="" textlink="">
      <xdr:nvSpPr>
        <xdr:cNvPr id="457" name="将来負担の状況該当値テキスト"/>
        <xdr:cNvSpPr txBox="1"/>
      </xdr:nvSpPr>
      <xdr:spPr>
        <a:xfrm>
          <a:off x="17106900" y="262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40.9</a:t>
          </a:r>
          <a:endParaRPr kumimoji="1" lang="ja-JP" altLang="en-US" sz="1000" b="1">
            <a:solidFill>
              <a:srgbClr val="FF0000"/>
            </a:solidFill>
            <a:latin typeface="ＭＳ Ｐゴシック"/>
          </a:endParaRPr>
        </a:p>
      </xdr:txBody>
    </xdr:sp>
    <xdr:clientData/>
  </xdr:oneCellAnchor>
  <xdr:twoCellAnchor>
    <xdr:from>
      <xdr:col>23</xdr:col>
      <xdr:colOff>355600</xdr:colOff>
      <xdr:row>17</xdr:row>
      <xdr:rowOff>15706</xdr:rowOff>
    </xdr:from>
    <xdr:to>
      <xdr:col>23</xdr:col>
      <xdr:colOff>457200</xdr:colOff>
      <xdr:row>17</xdr:row>
      <xdr:rowOff>117306</xdr:rowOff>
    </xdr:to>
    <xdr:sp macro="" textlink="">
      <xdr:nvSpPr>
        <xdr:cNvPr id="458" name="円/楕円 457"/>
        <xdr:cNvSpPr/>
      </xdr:nvSpPr>
      <xdr:spPr>
        <a:xfrm>
          <a:off x="16129000" y="293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17</xdr:row>
      <xdr:rowOff>102083</xdr:rowOff>
    </xdr:from>
    <xdr:ext cx="736600" cy="259045"/>
    <xdr:sp macro="" textlink="">
      <xdr:nvSpPr>
        <xdr:cNvPr id="459" name="テキスト ボックス 458"/>
        <xdr:cNvSpPr txBox="1"/>
      </xdr:nvSpPr>
      <xdr:spPr>
        <a:xfrm>
          <a:off x="15798800" y="3016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75.9</a:t>
          </a:r>
          <a:endParaRPr kumimoji="1" lang="ja-JP" altLang="en-US" sz="1000" b="1">
            <a:solidFill>
              <a:srgbClr val="FF0000"/>
            </a:solidFill>
            <a:latin typeface="ＭＳ Ｐゴシック"/>
          </a:endParaRPr>
        </a:p>
      </xdr:txBody>
    </xdr:sp>
    <xdr:clientData/>
  </xdr:oneCellAnchor>
  <xdr:twoCellAnchor>
    <xdr:from>
      <xdr:col>22</xdr:col>
      <xdr:colOff>152400</xdr:colOff>
      <xdr:row>17</xdr:row>
      <xdr:rowOff>84878</xdr:rowOff>
    </xdr:from>
    <xdr:to>
      <xdr:col>22</xdr:col>
      <xdr:colOff>254000</xdr:colOff>
      <xdr:row>18</xdr:row>
      <xdr:rowOff>15028</xdr:rowOff>
    </xdr:to>
    <xdr:sp macro="" textlink="">
      <xdr:nvSpPr>
        <xdr:cNvPr id="460" name="円/楕円 459"/>
        <xdr:cNvSpPr/>
      </xdr:nvSpPr>
      <xdr:spPr>
        <a:xfrm>
          <a:off x="15240000" y="299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171255</xdr:rowOff>
    </xdr:from>
    <xdr:ext cx="762000" cy="259045"/>
    <xdr:sp macro="" textlink="">
      <xdr:nvSpPr>
        <xdr:cNvPr id="461" name="テキスト ボックス 460"/>
        <xdr:cNvSpPr txBox="1"/>
      </xdr:nvSpPr>
      <xdr:spPr>
        <a:xfrm>
          <a:off x="14909800" y="308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84.5</a:t>
          </a:r>
          <a:endParaRPr kumimoji="1" lang="ja-JP" altLang="en-US" sz="1000" b="1">
            <a:solidFill>
              <a:srgbClr val="FF0000"/>
            </a:solidFill>
            <a:latin typeface="ＭＳ Ｐゴシック"/>
          </a:endParaRPr>
        </a:p>
      </xdr:txBody>
    </xdr:sp>
    <xdr:clientData/>
  </xdr:oneCellAnchor>
  <xdr:twoCellAnchor>
    <xdr:from>
      <xdr:col>20</xdr:col>
      <xdr:colOff>635000</xdr:colOff>
      <xdr:row>17</xdr:row>
      <xdr:rowOff>162899</xdr:rowOff>
    </xdr:from>
    <xdr:to>
      <xdr:col>21</xdr:col>
      <xdr:colOff>50800</xdr:colOff>
      <xdr:row>18</xdr:row>
      <xdr:rowOff>93049</xdr:rowOff>
    </xdr:to>
    <xdr:sp macro="" textlink="">
      <xdr:nvSpPr>
        <xdr:cNvPr id="462" name="円/楕円 461"/>
        <xdr:cNvSpPr/>
      </xdr:nvSpPr>
      <xdr:spPr>
        <a:xfrm>
          <a:off x="14351000" y="307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18</xdr:row>
      <xdr:rowOff>77826</xdr:rowOff>
    </xdr:from>
    <xdr:ext cx="762000" cy="259045"/>
    <xdr:sp macro="" textlink="">
      <xdr:nvSpPr>
        <xdr:cNvPr id="463" name="テキスト ボックス 462"/>
        <xdr:cNvSpPr txBox="1"/>
      </xdr:nvSpPr>
      <xdr:spPr>
        <a:xfrm>
          <a:off x="14020800" y="3163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94.2</a:t>
          </a:r>
          <a:endParaRPr kumimoji="1" lang="ja-JP" altLang="en-US" sz="1000" b="1">
            <a:solidFill>
              <a:srgbClr val="FF0000"/>
            </a:solidFill>
            <a:latin typeface="ＭＳ Ｐゴシック"/>
          </a:endParaRPr>
        </a:p>
      </xdr:txBody>
    </xdr:sp>
    <xdr:clientData/>
  </xdr:oneCellAnchor>
  <xdr:twoCellAnchor>
    <xdr:from>
      <xdr:col>19</xdr:col>
      <xdr:colOff>431800</xdr:colOff>
      <xdr:row>18</xdr:row>
      <xdr:rowOff>9948</xdr:rowOff>
    </xdr:from>
    <xdr:to>
      <xdr:col>19</xdr:col>
      <xdr:colOff>533400</xdr:colOff>
      <xdr:row>18</xdr:row>
      <xdr:rowOff>111548</xdr:rowOff>
    </xdr:to>
    <xdr:sp macro="" textlink="">
      <xdr:nvSpPr>
        <xdr:cNvPr id="464" name="円/楕円 463"/>
        <xdr:cNvSpPr/>
      </xdr:nvSpPr>
      <xdr:spPr>
        <a:xfrm>
          <a:off x="13462000" y="309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96325</xdr:rowOff>
    </xdr:from>
    <xdr:ext cx="762000" cy="259045"/>
    <xdr:sp macro="" textlink="">
      <xdr:nvSpPr>
        <xdr:cNvPr id="465" name="テキスト ボックス 464"/>
        <xdr:cNvSpPr txBox="1"/>
      </xdr:nvSpPr>
      <xdr:spPr>
        <a:xfrm>
          <a:off x="13131800" y="318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96.5</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奈良県橿原市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123,589
122,596
39.56
42,632,881
41,449,585
927,099
23,735,594
36,887,569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8.4
40.9</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前年度（</a:t>
          </a:r>
          <a:r>
            <a:rPr kumimoji="1" lang="en-US" altLang="ja-JP" sz="1300">
              <a:latin typeface="ＭＳ Ｐゴシック"/>
            </a:rPr>
            <a:t>25.2</a:t>
          </a:r>
          <a:r>
            <a:rPr kumimoji="1" lang="ja-JP" altLang="en-US" sz="1300">
              <a:latin typeface="ＭＳ Ｐゴシック"/>
            </a:rPr>
            <a:t>）と比較して数値は</a:t>
          </a:r>
          <a:r>
            <a:rPr kumimoji="1" lang="en-US" altLang="ja-JP" sz="1300">
              <a:latin typeface="ＭＳ Ｐゴシック"/>
            </a:rPr>
            <a:t>0.2</a:t>
          </a:r>
          <a:r>
            <a:rPr kumimoji="1" lang="ja-JP" altLang="en-US" sz="1300">
              <a:latin typeface="ＭＳ Ｐゴシック"/>
            </a:rPr>
            <a:t>減少している。職員数の増加のために職員給が増加しているものの、退職手当の減少により人件費全体としては減少しているためである。今後もワークライフバランスを考えつつ、給与の適正化に努める。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138430</xdr:rowOff>
    </xdr:from>
    <xdr:to>
      <xdr:col>7</xdr:col>
      <xdr:colOff>15875</xdr:colOff>
      <xdr:row>40</xdr:row>
      <xdr:rowOff>104140</xdr:rowOff>
    </xdr:to>
    <xdr:cxnSp macro="">
      <xdr:nvCxnSpPr>
        <xdr:cNvPr id="61" name="直線コネクタ 60"/>
        <xdr:cNvCxnSpPr/>
      </xdr:nvCxnSpPr>
      <xdr:spPr>
        <a:xfrm flipV="1">
          <a:off x="4826000" y="579628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76217</xdr:rowOff>
    </xdr:from>
    <xdr:ext cx="762000" cy="259045"/>
    <xdr:sp macro="" textlink="">
      <xdr:nvSpPr>
        <xdr:cNvPr id="62" name="人件費最小値テキスト"/>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32.2</a:t>
          </a:r>
          <a:endParaRPr kumimoji="1" lang="ja-JP" altLang="en-US" sz="1000" b="1">
            <a:latin typeface="ＭＳ Ｐゴシック"/>
          </a:endParaRPr>
        </a:p>
      </xdr:txBody>
    </xdr:sp>
    <xdr:clientData/>
  </xdr:oneCellAnchor>
  <xdr:twoCellAnchor>
    <xdr:from>
      <xdr:col>6</xdr:col>
      <xdr:colOff>612775</xdr:colOff>
      <xdr:row>40</xdr:row>
      <xdr:rowOff>104140</xdr:rowOff>
    </xdr:from>
    <xdr:to>
      <xdr:col>7</xdr:col>
      <xdr:colOff>104775</xdr:colOff>
      <xdr:row>40</xdr:row>
      <xdr:rowOff>104140</xdr:rowOff>
    </xdr:to>
    <xdr:cxnSp macro="">
      <xdr:nvCxnSpPr>
        <xdr:cNvPr id="63" name="直線コネクタ 62"/>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53357</xdr:rowOff>
    </xdr:from>
    <xdr:ext cx="762000" cy="259045"/>
    <xdr:sp macro="" textlink="">
      <xdr:nvSpPr>
        <xdr:cNvPr id="64" name="人件費最大値テキスト"/>
        <xdr:cNvSpPr txBox="1"/>
      </xdr:nvSpPr>
      <xdr:spPr>
        <a:xfrm>
          <a:off x="4914900" y="553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16.9</a:t>
          </a:r>
          <a:endParaRPr kumimoji="1" lang="ja-JP" altLang="en-US" sz="1000" b="1">
            <a:latin typeface="ＭＳ Ｐゴシック"/>
          </a:endParaRPr>
        </a:p>
      </xdr:txBody>
    </xdr:sp>
    <xdr:clientData/>
  </xdr:oneCellAnchor>
  <xdr:twoCellAnchor>
    <xdr:from>
      <xdr:col>6</xdr:col>
      <xdr:colOff>612775</xdr:colOff>
      <xdr:row>33</xdr:row>
      <xdr:rowOff>138430</xdr:rowOff>
    </xdr:from>
    <xdr:to>
      <xdr:col>7</xdr:col>
      <xdr:colOff>104775</xdr:colOff>
      <xdr:row>33</xdr:row>
      <xdr:rowOff>138430</xdr:rowOff>
    </xdr:to>
    <xdr:cxnSp macro="">
      <xdr:nvCxnSpPr>
        <xdr:cNvPr id="65" name="直線コネクタ 64"/>
        <xdr:cNvCxnSpPr/>
      </xdr:nvCxnSpPr>
      <xdr:spPr>
        <a:xfrm>
          <a:off x="4737100" y="5796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69850</xdr:rowOff>
    </xdr:from>
    <xdr:to>
      <xdr:col>7</xdr:col>
      <xdr:colOff>15875</xdr:colOff>
      <xdr:row>37</xdr:row>
      <xdr:rowOff>85090</xdr:rowOff>
    </xdr:to>
    <xdr:cxnSp macro="">
      <xdr:nvCxnSpPr>
        <xdr:cNvPr id="66" name="直線コネクタ 65"/>
        <xdr:cNvCxnSpPr/>
      </xdr:nvCxnSpPr>
      <xdr:spPr>
        <a:xfrm flipV="1">
          <a:off x="3987800" y="64135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153687</xdr:rowOff>
    </xdr:from>
    <xdr:ext cx="762000" cy="259045"/>
    <xdr:sp macro="" textlink="">
      <xdr:nvSpPr>
        <xdr:cNvPr id="67" name="人件費平均値テキスト"/>
        <xdr:cNvSpPr txBox="1"/>
      </xdr:nvSpPr>
      <xdr:spPr>
        <a:xfrm>
          <a:off x="4914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24.3</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137160</xdr:rowOff>
    </xdr:from>
    <xdr:to>
      <xdr:col>7</xdr:col>
      <xdr:colOff>66675</xdr:colOff>
      <xdr:row>37</xdr:row>
      <xdr:rowOff>67310</xdr:rowOff>
    </xdr:to>
    <xdr:sp macro="" textlink="">
      <xdr:nvSpPr>
        <xdr:cNvPr id="68" name="フローチャート : 判断 67"/>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119380</xdr:rowOff>
    </xdr:from>
    <xdr:to>
      <xdr:col>5</xdr:col>
      <xdr:colOff>549275</xdr:colOff>
      <xdr:row>37</xdr:row>
      <xdr:rowOff>85090</xdr:rowOff>
    </xdr:to>
    <xdr:cxnSp macro="">
      <xdr:nvCxnSpPr>
        <xdr:cNvPr id="69" name="直線コネクタ 68"/>
        <xdr:cNvCxnSpPr/>
      </xdr:nvCxnSpPr>
      <xdr:spPr>
        <a:xfrm>
          <a:off x="3098800" y="62915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3810</xdr:rowOff>
    </xdr:from>
    <xdr:to>
      <xdr:col>5</xdr:col>
      <xdr:colOff>600075</xdr:colOff>
      <xdr:row>37</xdr:row>
      <xdr:rowOff>105410</xdr:rowOff>
    </xdr:to>
    <xdr:sp macro="" textlink="">
      <xdr:nvSpPr>
        <xdr:cNvPr id="70" name="フローチャート : 判断 69"/>
        <xdr:cNvSpPr/>
      </xdr:nvSpPr>
      <xdr:spPr>
        <a:xfrm>
          <a:off x="3937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115587</xdr:rowOff>
    </xdr:from>
    <xdr:ext cx="736600" cy="259045"/>
    <xdr:sp macro="" textlink="">
      <xdr:nvSpPr>
        <xdr:cNvPr id="71" name="テキスト ボックス 70"/>
        <xdr:cNvSpPr txBox="1"/>
      </xdr:nvSpPr>
      <xdr:spPr>
        <a:xfrm>
          <a:off x="3606800" y="6116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119380</xdr:rowOff>
    </xdr:from>
    <xdr:to>
      <xdr:col>4</xdr:col>
      <xdr:colOff>346075</xdr:colOff>
      <xdr:row>37</xdr:row>
      <xdr:rowOff>24130</xdr:rowOff>
    </xdr:to>
    <xdr:cxnSp macro="">
      <xdr:nvCxnSpPr>
        <xdr:cNvPr id="72" name="直線コネクタ 71"/>
        <xdr:cNvCxnSpPr/>
      </xdr:nvCxnSpPr>
      <xdr:spPr>
        <a:xfrm flipV="1">
          <a:off x="2209800" y="62915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106680</xdr:rowOff>
    </xdr:from>
    <xdr:to>
      <xdr:col>4</xdr:col>
      <xdr:colOff>396875</xdr:colOff>
      <xdr:row>37</xdr:row>
      <xdr:rowOff>36830</xdr:rowOff>
    </xdr:to>
    <xdr:sp macro="" textlink="">
      <xdr:nvSpPr>
        <xdr:cNvPr id="73" name="フローチャート : 判断 72"/>
        <xdr:cNvSpPr/>
      </xdr:nvSpPr>
      <xdr:spPr>
        <a:xfrm>
          <a:off x="3048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21607</xdr:rowOff>
    </xdr:from>
    <xdr:ext cx="762000" cy="259045"/>
    <xdr:sp macro="" textlink="">
      <xdr:nvSpPr>
        <xdr:cNvPr id="74" name="テキスト ボックス 73"/>
        <xdr:cNvSpPr txBox="1"/>
      </xdr:nvSpPr>
      <xdr:spPr>
        <a:xfrm>
          <a:off x="2717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23.9</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24130</xdr:rowOff>
    </xdr:from>
    <xdr:to>
      <xdr:col>3</xdr:col>
      <xdr:colOff>142875</xdr:colOff>
      <xdr:row>37</xdr:row>
      <xdr:rowOff>46990</xdr:rowOff>
    </xdr:to>
    <xdr:cxnSp macro="">
      <xdr:nvCxnSpPr>
        <xdr:cNvPr id="75" name="直線コネクタ 74"/>
        <xdr:cNvCxnSpPr/>
      </xdr:nvCxnSpPr>
      <xdr:spPr>
        <a:xfrm flipV="1">
          <a:off x="1320800" y="63677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106680</xdr:rowOff>
    </xdr:from>
    <xdr:to>
      <xdr:col>3</xdr:col>
      <xdr:colOff>193675</xdr:colOff>
      <xdr:row>37</xdr:row>
      <xdr:rowOff>36830</xdr:rowOff>
    </xdr:to>
    <xdr:sp macro="" textlink="">
      <xdr:nvSpPr>
        <xdr:cNvPr id="76" name="フローチャート : 判断 75"/>
        <xdr:cNvSpPr/>
      </xdr:nvSpPr>
      <xdr:spPr>
        <a:xfrm>
          <a:off x="2159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47007</xdr:rowOff>
    </xdr:from>
    <xdr:ext cx="762000" cy="259045"/>
    <xdr:sp macro="" textlink="">
      <xdr:nvSpPr>
        <xdr:cNvPr id="77" name="テキスト ボックス 76"/>
        <xdr:cNvSpPr txBox="1"/>
      </xdr:nvSpPr>
      <xdr:spPr>
        <a:xfrm>
          <a:off x="1828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23.9</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41910</xdr:rowOff>
    </xdr:from>
    <xdr:to>
      <xdr:col>1</xdr:col>
      <xdr:colOff>676275</xdr:colOff>
      <xdr:row>37</xdr:row>
      <xdr:rowOff>143510</xdr:rowOff>
    </xdr:to>
    <xdr:sp macro="" textlink="">
      <xdr:nvSpPr>
        <xdr:cNvPr id="78" name="フローチャート : 判断 77"/>
        <xdr:cNvSpPr/>
      </xdr:nvSpPr>
      <xdr:spPr>
        <a:xfrm>
          <a:off x="1270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128287</xdr:rowOff>
    </xdr:from>
    <xdr:ext cx="762000" cy="259045"/>
    <xdr:sp macro="" textlink="">
      <xdr:nvSpPr>
        <xdr:cNvPr id="79" name="テキスト ボックス 78"/>
        <xdr:cNvSpPr txBox="1"/>
      </xdr:nvSpPr>
      <xdr:spPr>
        <a:xfrm>
          <a:off x="939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37</xdr:row>
      <xdr:rowOff>19050</xdr:rowOff>
    </xdr:from>
    <xdr:to>
      <xdr:col>7</xdr:col>
      <xdr:colOff>66675</xdr:colOff>
      <xdr:row>37</xdr:row>
      <xdr:rowOff>120650</xdr:rowOff>
    </xdr:to>
    <xdr:sp macro="" textlink="">
      <xdr:nvSpPr>
        <xdr:cNvPr id="85" name="円/楕円 84"/>
        <xdr:cNvSpPr/>
      </xdr:nvSpPr>
      <xdr:spPr>
        <a:xfrm>
          <a:off x="4775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162577</xdr:rowOff>
    </xdr:from>
    <xdr:ext cx="762000" cy="259045"/>
    <xdr:sp macro="" textlink="">
      <xdr:nvSpPr>
        <xdr:cNvPr id="86" name="人件費該当値テキスト"/>
        <xdr:cNvSpPr txBox="1"/>
      </xdr:nvSpPr>
      <xdr:spPr>
        <a:xfrm>
          <a:off x="4914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25.0</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34290</xdr:rowOff>
    </xdr:from>
    <xdr:to>
      <xdr:col>5</xdr:col>
      <xdr:colOff>600075</xdr:colOff>
      <xdr:row>37</xdr:row>
      <xdr:rowOff>135890</xdr:rowOff>
    </xdr:to>
    <xdr:sp macro="" textlink="">
      <xdr:nvSpPr>
        <xdr:cNvPr id="87" name="円/楕円 86"/>
        <xdr:cNvSpPr/>
      </xdr:nvSpPr>
      <xdr:spPr>
        <a:xfrm>
          <a:off x="3937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120667</xdr:rowOff>
    </xdr:from>
    <xdr:ext cx="736600" cy="259045"/>
    <xdr:sp macro="" textlink="">
      <xdr:nvSpPr>
        <xdr:cNvPr id="88" name="テキスト ボックス 87"/>
        <xdr:cNvSpPr txBox="1"/>
      </xdr:nvSpPr>
      <xdr:spPr>
        <a:xfrm>
          <a:off x="3606800" y="646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25.2</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68580</xdr:rowOff>
    </xdr:from>
    <xdr:to>
      <xdr:col>4</xdr:col>
      <xdr:colOff>396875</xdr:colOff>
      <xdr:row>36</xdr:row>
      <xdr:rowOff>170180</xdr:rowOff>
    </xdr:to>
    <xdr:sp macro="" textlink="">
      <xdr:nvSpPr>
        <xdr:cNvPr id="89" name="円/楕円 88"/>
        <xdr:cNvSpPr/>
      </xdr:nvSpPr>
      <xdr:spPr>
        <a:xfrm>
          <a:off x="3048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8907</xdr:rowOff>
    </xdr:from>
    <xdr:ext cx="762000" cy="259045"/>
    <xdr:sp macro="" textlink="">
      <xdr:nvSpPr>
        <xdr:cNvPr id="90" name="テキスト ボックス 89"/>
        <xdr:cNvSpPr txBox="1"/>
      </xdr:nvSpPr>
      <xdr:spPr>
        <a:xfrm>
          <a:off x="2717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23.4</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144780</xdr:rowOff>
    </xdr:from>
    <xdr:to>
      <xdr:col>3</xdr:col>
      <xdr:colOff>193675</xdr:colOff>
      <xdr:row>37</xdr:row>
      <xdr:rowOff>74930</xdr:rowOff>
    </xdr:to>
    <xdr:sp macro="" textlink="">
      <xdr:nvSpPr>
        <xdr:cNvPr id="91" name="円/楕円 90"/>
        <xdr:cNvSpPr/>
      </xdr:nvSpPr>
      <xdr:spPr>
        <a:xfrm>
          <a:off x="2159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59707</xdr:rowOff>
    </xdr:from>
    <xdr:ext cx="762000" cy="259045"/>
    <xdr:sp macro="" textlink="">
      <xdr:nvSpPr>
        <xdr:cNvPr id="92" name="テキスト ボックス 91"/>
        <xdr:cNvSpPr txBox="1"/>
      </xdr:nvSpPr>
      <xdr:spPr>
        <a:xfrm>
          <a:off x="1828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24.4</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167640</xdr:rowOff>
    </xdr:from>
    <xdr:to>
      <xdr:col>1</xdr:col>
      <xdr:colOff>676275</xdr:colOff>
      <xdr:row>37</xdr:row>
      <xdr:rowOff>97790</xdr:rowOff>
    </xdr:to>
    <xdr:sp macro="" textlink="">
      <xdr:nvSpPr>
        <xdr:cNvPr id="93" name="円/楕円 92"/>
        <xdr:cNvSpPr/>
      </xdr:nvSpPr>
      <xdr:spPr>
        <a:xfrm>
          <a:off x="1270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107967</xdr:rowOff>
    </xdr:from>
    <xdr:ext cx="762000" cy="259045"/>
    <xdr:sp macro="" textlink="">
      <xdr:nvSpPr>
        <xdr:cNvPr id="94" name="テキスト ボックス 93"/>
        <xdr:cNvSpPr txBox="1"/>
      </xdr:nvSpPr>
      <xdr:spPr>
        <a:xfrm>
          <a:off x="939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24.7</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前年度（</a:t>
          </a:r>
          <a:r>
            <a:rPr kumimoji="1" lang="en-US" altLang="ja-JP" sz="1300">
              <a:latin typeface="ＭＳ Ｐゴシック"/>
            </a:rPr>
            <a:t>17.2</a:t>
          </a:r>
          <a:r>
            <a:rPr kumimoji="1" lang="ja-JP" altLang="en-US" sz="1300">
              <a:latin typeface="ＭＳ Ｐゴシック"/>
            </a:rPr>
            <a:t>）と比較すると、数値は</a:t>
          </a:r>
          <a:r>
            <a:rPr kumimoji="1" lang="en-US" altLang="ja-JP" sz="1300">
              <a:latin typeface="ＭＳ Ｐゴシック"/>
            </a:rPr>
            <a:t>1.0</a:t>
          </a:r>
          <a:r>
            <a:rPr kumimoji="1" lang="ja-JP" altLang="en-US" sz="1300">
              <a:latin typeface="ＭＳ Ｐゴシック"/>
            </a:rPr>
            <a:t>増加している。これは、システム機器使用料、小中学校の修繕料の増加が見られたためである。今後は、事務事業の見直しを進め、経費の削減を努める。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78994</xdr:rowOff>
    </xdr:from>
    <xdr:to>
      <xdr:col>24</xdr:col>
      <xdr:colOff>31750</xdr:colOff>
      <xdr:row>21</xdr:row>
      <xdr:rowOff>106426</xdr:rowOff>
    </xdr:to>
    <xdr:cxnSp macro="">
      <xdr:nvCxnSpPr>
        <xdr:cNvPr id="120" name="直線コネクタ 119"/>
        <xdr:cNvCxnSpPr/>
      </xdr:nvCxnSpPr>
      <xdr:spPr>
        <a:xfrm flipV="1">
          <a:off x="16510000" y="2307844"/>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78503</xdr:rowOff>
    </xdr:from>
    <xdr:ext cx="762000" cy="259045"/>
    <xdr:sp macro="" textlink="">
      <xdr:nvSpPr>
        <xdr:cNvPr id="121" name="物件費最小値テキスト"/>
        <xdr:cNvSpPr txBox="1"/>
      </xdr:nvSpPr>
      <xdr:spPr>
        <a:xfrm>
          <a:off x="16598900" y="3678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25.4</a:t>
          </a:r>
          <a:endParaRPr kumimoji="1" lang="ja-JP" altLang="en-US" sz="1000" b="1">
            <a:latin typeface="ＭＳ Ｐゴシック"/>
          </a:endParaRPr>
        </a:p>
      </xdr:txBody>
    </xdr:sp>
    <xdr:clientData/>
  </xdr:oneCellAnchor>
  <xdr:twoCellAnchor>
    <xdr:from>
      <xdr:col>23</xdr:col>
      <xdr:colOff>628650</xdr:colOff>
      <xdr:row>21</xdr:row>
      <xdr:rowOff>106426</xdr:rowOff>
    </xdr:from>
    <xdr:to>
      <xdr:col>24</xdr:col>
      <xdr:colOff>120650</xdr:colOff>
      <xdr:row>21</xdr:row>
      <xdr:rowOff>106426</xdr:rowOff>
    </xdr:to>
    <xdr:cxnSp macro="">
      <xdr:nvCxnSpPr>
        <xdr:cNvPr id="122" name="直線コネクタ 121"/>
        <xdr:cNvCxnSpPr/>
      </xdr:nvCxnSpPr>
      <xdr:spPr>
        <a:xfrm>
          <a:off x="16421100" y="370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165371</xdr:rowOff>
    </xdr:from>
    <xdr:ext cx="762000" cy="259045"/>
    <xdr:sp macro="" textlink="">
      <xdr:nvSpPr>
        <xdr:cNvPr id="123" name="物件費最大値テキスト"/>
        <xdr:cNvSpPr txBox="1"/>
      </xdr:nvSpPr>
      <xdr:spPr>
        <a:xfrm>
          <a:off x="16598900" y="2051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23</xdr:col>
      <xdr:colOff>628650</xdr:colOff>
      <xdr:row>13</xdr:row>
      <xdr:rowOff>78994</xdr:rowOff>
    </xdr:from>
    <xdr:to>
      <xdr:col>24</xdr:col>
      <xdr:colOff>120650</xdr:colOff>
      <xdr:row>13</xdr:row>
      <xdr:rowOff>78994</xdr:rowOff>
    </xdr:to>
    <xdr:cxnSp macro="">
      <xdr:nvCxnSpPr>
        <xdr:cNvPr id="124" name="直線コネクタ 123"/>
        <xdr:cNvCxnSpPr/>
      </xdr:nvCxnSpPr>
      <xdr:spPr>
        <a:xfrm>
          <a:off x="16421100" y="230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42418</xdr:rowOff>
    </xdr:from>
    <xdr:to>
      <xdr:col>24</xdr:col>
      <xdr:colOff>31750</xdr:colOff>
      <xdr:row>17</xdr:row>
      <xdr:rowOff>133858</xdr:rowOff>
    </xdr:to>
    <xdr:cxnSp macro="">
      <xdr:nvCxnSpPr>
        <xdr:cNvPr id="125" name="直線コネクタ 124"/>
        <xdr:cNvCxnSpPr/>
      </xdr:nvCxnSpPr>
      <xdr:spPr>
        <a:xfrm>
          <a:off x="15671800" y="2957068"/>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133875</xdr:rowOff>
    </xdr:from>
    <xdr:ext cx="762000" cy="259045"/>
    <xdr:sp macro="" textlink="">
      <xdr:nvSpPr>
        <xdr:cNvPr id="126" name="物件費平均値テキスト"/>
        <xdr:cNvSpPr txBox="1"/>
      </xdr:nvSpPr>
      <xdr:spPr>
        <a:xfrm>
          <a:off x="16598900" y="2705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16.7</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117348</xdr:rowOff>
    </xdr:from>
    <xdr:to>
      <xdr:col>24</xdr:col>
      <xdr:colOff>82550</xdr:colOff>
      <xdr:row>17</xdr:row>
      <xdr:rowOff>47498</xdr:rowOff>
    </xdr:to>
    <xdr:sp macro="" textlink="">
      <xdr:nvSpPr>
        <xdr:cNvPr id="127" name="フローチャート : 判断 126"/>
        <xdr:cNvSpPr/>
      </xdr:nvSpPr>
      <xdr:spPr>
        <a:xfrm>
          <a:off x="164592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42418</xdr:rowOff>
    </xdr:from>
    <xdr:to>
      <xdr:col>22</xdr:col>
      <xdr:colOff>565150</xdr:colOff>
      <xdr:row>17</xdr:row>
      <xdr:rowOff>161290</xdr:rowOff>
    </xdr:to>
    <xdr:cxnSp macro="">
      <xdr:nvCxnSpPr>
        <xdr:cNvPr id="128" name="直線コネクタ 127"/>
        <xdr:cNvCxnSpPr/>
      </xdr:nvCxnSpPr>
      <xdr:spPr>
        <a:xfrm flipV="1">
          <a:off x="14782800" y="295706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71628</xdr:rowOff>
    </xdr:from>
    <xdr:to>
      <xdr:col>22</xdr:col>
      <xdr:colOff>615950</xdr:colOff>
      <xdr:row>17</xdr:row>
      <xdr:rowOff>1778</xdr:rowOff>
    </xdr:to>
    <xdr:sp macro="" textlink="">
      <xdr:nvSpPr>
        <xdr:cNvPr id="129" name="フローチャート : 判断 128"/>
        <xdr:cNvSpPr/>
      </xdr:nvSpPr>
      <xdr:spPr>
        <a:xfrm>
          <a:off x="15621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11955</xdr:rowOff>
    </xdr:from>
    <xdr:ext cx="736600" cy="259045"/>
    <xdr:sp macro="" textlink="">
      <xdr:nvSpPr>
        <xdr:cNvPr id="130" name="テキスト ボックス 129"/>
        <xdr:cNvSpPr txBox="1"/>
      </xdr:nvSpPr>
      <xdr:spPr>
        <a:xfrm>
          <a:off x="15290800" y="2583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24130</xdr:rowOff>
    </xdr:from>
    <xdr:to>
      <xdr:col>21</xdr:col>
      <xdr:colOff>361950</xdr:colOff>
      <xdr:row>17</xdr:row>
      <xdr:rowOff>161290</xdr:rowOff>
    </xdr:to>
    <xdr:cxnSp macro="">
      <xdr:nvCxnSpPr>
        <xdr:cNvPr id="131" name="直線コネクタ 130"/>
        <xdr:cNvCxnSpPr/>
      </xdr:nvCxnSpPr>
      <xdr:spPr>
        <a:xfrm>
          <a:off x="13893800" y="29387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25908</xdr:rowOff>
    </xdr:from>
    <xdr:to>
      <xdr:col>21</xdr:col>
      <xdr:colOff>412750</xdr:colOff>
      <xdr:row>16</xdr:row>
      <xdr:rowOff>127508</xdr:rowOff>
    </xdr:to>
    <xdr:sp macro="" textlink="">
      <xdr:nvSpPr>
        <xdr:cNvPr id="132" name="フローチャート : 判断 131"/>
        <xdr:cNvSpPr/>
      </xdr:nvSpPr>
      <xdr:spPr>
        <a:xfrm>
          <a:off x="14732000" y="276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137685</xdr:rowOff>
    </xdr:from>
    <xdr:ext cx="762000" cy="259045"/>
    <xdr:sp macro="" textlink="">
      <xdr:nvSpPr>
        <xdr:cNvPr id="133" name="テキスト ボックス 132"/>
        <xdr:cNvSpPr txBox="1"/>
      </xdr:nvSpPr>
      <xdr:spPr>
        <a:xfrm>
          <a:off x="14401800" y="2537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24130</xdr:rowOff>
    </xdr:from>
    <xdr:to>
      <xdr:col>20</xdr:col>
      <xdr:colOff>158750</xdr:colOff>
      <xdr:row>17</xdr:row>
      <xdr:rowOff>69850</xdr:rowOff>
    </xdr:to>
    <xdr:cxnSp macro="">
      <xdr:nvCxnSpPr>
        <xdr:cNvPr id="134" name="直線コネクタ 133"/>
        <xdr:cNvCxnSpPr/>
      </xdr:nvCxnSpPr>
      <xdr:spPr>
        <a:xfrm flipV="1">
          <a:off x="13004800" y="29387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133350</xdr:rowOff>
    </xdr:from>
    <xdr:to>
      <xdr:col>20</xdr:col>
      <xdr:colOff>209550</xdr:colOff>
      <xdr:row>16</xdr:row>
      <xdr:rowOff>63500</xdr:rowOff>
    </xdr:to>
    <xdr:sp macro="" textlink="">
      <xdr:nvSpPr>
        <xdr:cNvPr id="135" name="フローチャート : 判断 134"/>
        <xdr:cNvSpPr/>
      </xdr:nvSpPr>
      <xdr:spPr>
        <a:xfrm>
          <a:off x="13843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73677</xdr:rowOff>
    </xdr:from>
    <xdr:ext cx="762000" cy="259045"/>
    <xdr:sp macro="" textlink="">
      <xdr:nvSpPr>
        <xdr:cNvPr id="136" name="テキスト ボックス 135"/>
        <xdr:cNvSpPr txBox="1"/>
      </xdr:nvSpPr>
      <xdr:spPr>
        <a:xfrm>
          <a:off x="13512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96774</xdr:rowOff>
    </xdr:from>
    <xdr:to>
      <xdr:col>19</xdr:col>
      <xdr:colOff>6350</xdr:colOff>
      <xdr:row>16</xdr:row>
      <xdr:rowOff>26924</xdr:rowOff>
    </xdr:to>
    <xdr:sp macro="" textlink="">
      <xdr:nvSpPr>
        <xdr:cNvPr id="137" name="フローチャート : 判断 136"/>
        <xdr:cNvSpPr/>
      </xdr:nvSpPr>
      <xdr:spPr>
        <a:xfrm>
          <a:off x="12954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37101</xdr:rowOff>
    </xdr:from>
    <xdr:ext cx="762000" cy="259045"/>
    <xdr:sp macro="" textlink="">
      <xdr:nvSpPr>
        <xdr:cNvPr id="138" name="テキスト ボックス 137"/>
        <xdr:cNvSpPr txBox="1"/>
      </xdr:nvSpPr>
      <xdr:spPr>
        <a:xfrm>
          <a:off x="12623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17</xdr:row>
      <xdr:rowOff>83058</xdr:rowOff>
    </xdr:from>
    <xdr:to>
      <xdr:col>24</xdr:col>
      <xdr:colOff>82550</xdr:colOff>
      <xdr:row>18</xdr:row>
      <xdr:rowOff>13208</xdr:rowOff>
    </xdr:to>
    <xdr:sp macro="" textlink="">
      <xdr:nvSpPr>
        <xdr:cNvPr id="144" name="円/楕円 143"/>
        <xdr:cNvSpPr/>
      </xdr:nvSpPr>
      <xdr:spPr>
        <a:xfrm>
          <a:off x="16459200" y="299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55135</xdr:rowOff>
    </xdr:from>
    <xdr:ext cx="762000" cy="259045"/>
    <xdr:sp macro="" textlink="">
      <xdr:nvSpPr>
        <xdr:cNvPr id="145" name="物件費該当値テキスト"/>
        <xdr:cNvSpPr txBox="1"/>
      </xdr:nvSpPr>
      <xdr:spPr>
        <a:xfrm>
          <a:off x="165989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163068</xdr:rowOff>
    </xdr:from>
    <xdr:to>
      <xdr:col>22</xdr:col>
      <xdr:colOff>615950</xdr:colOff>
      <xdr:row>17</xdr:row>
      <xdr:rowOff>93218</xdr:rowOff>
    </xdr:to>
    <xdr:sp macro="" textlink="">
      <xdr:nvSpPr>
        <xdr:cNvPr id="146" name="円/楕円 145"/>
        <xdr:cNvSpPr/>
      </xdr:nvSpPr>
      <xdr:spPr>
        <a:xfrm>
          <a:off x="15621000" y="29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77995</xdr:rowOff>
    </xdr:from>
    <xdr:ext cx="736600" cy="259045"/>
    <xdr:sp macro="" textlink="">
      <xdr:nvSpPr>
        <xdr:cNvPr id="147" name="テキスト ボックス 146"/>
        <xdr:cNvSpPr txBox="1"/>
      </xdr:nvSpPr>
      <xdr:spPr>
        <a:xfrm>
          <a:off x="15290800" y="2992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110490</xdr:rowOff>
    </xdr:from>
    <xdr:to>
      <xdr:col>21</xdr:col>
      <xdr:colOff>412750</xdr:colOff>
      <xdr:row>18</xdr:row>
      <xdr:rowOff>40640</xdr:rowOff>
    </xdr:to>
    <xdr:sp macro="" textlink="">
      <xdr:nvSpPr>
        <xdr:cNvPr id="148" name="円/楕円 147"/>
        <xdr:cNvSpPr/>
      </xdr:nvSpPr>
      <xdr:spPr>
        <a:xfrm>
          <a:off x="14732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25417</xdr:rowOff>
    </xdr:from>
    <xdr:ext cx="762000" cy="259045"/>
    <xdr:sp macro="" textlink="">
      <xdr:nvSpPr>
        <xdr:cNvPr id="149" name="テキスト ボックス 148"/>
        <xdr:cNvSpPr txBox="1"/>
      </xdr:nvSpPr>
      <xdr:spPr>
        <a:xfrm>
          <a:off x="144018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144780</xdr:rowOff>
    </xdr:from>
    <xdr:to>
      <xdr:col>20</xdr:col>
      <xdr:colOff>209550</xdr:colOff>
      <xdr:row>17</xdr:row>
      <xdr:rowOff>74930</xdr:rowOff>
    </xdr:to>
    <xdr:sp macro="" textlink="">
      <xdr:nvSpPr>
        <xdr:cNvPr id="150" name="円/楕円 149"/>
        <xdr:cNvSpPr/>
      </xdr:nvSpPr>
      <xdr:spPr>
        <a:xfrm>
          <a:off x="13843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59707</xdr:rowOff>
    </xdr:from>
    <xdr:ext cx="762000" cy="259045"/>
    <xdr:sp macro="" textlink="">
      <xdr:nvSpPr>
        <xdr:cNvPr id="151" name="テキスト ボックス 150"/>
        <xdr:cNvSpPr txBox="1"/>
      </xdr:nvSpPr>
      <xdr:spPr>
        <a:xfrm>
          <a:off x="13512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19050</xdr:rowOff>
    </xdr:from>
    <xdr:to>
      <xdr:col>19</xdr:col>
      <xdr:colOff>6350</xdr:colOff>
      <xdr:row>17</xdr:row>
      <xdr:rowOff>120650</xdr:rowOff>
    </xdr:to>
    <xdr:sp macro="" textlink="">
      <xdr:nvSpPr>
        <xdr:cNvPr id="152" name="円/楕円 151"/>
        <xdr:cNvSpPr/>
      </xdr:nvSpPr>
      <xdr:spPr>
        <a:xfrm>
          <a:off x="12954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105427</xdr:rowOff>
    </xdr:from>
    <xdr:ext cx="762000" cy="259045"/>
    <xdr:sp macro="" textlink="">
      <xdr:nvSpPr>
        <xdr:cNvPr id="153" name="テキスト ボックス 152"/>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前年度（</a:t>
          </a:r>
          <a:r>
            <a:rPr kumimoji="1" lang="en-US" altLang="ja-JP" sz="1300">
              <a:latin typeface="ＭＳ Ｐゴシック"/>
            </a:rPr>
            <a:t>12.0</a:t>
          </a:r>
          <a:r>
            <a:rPr kumimoji="1" lang="ja-JP" altLang="en-US" sz="1300">
              <a:latin typeface="ＭＳ Ｐゴシック"/>
            </a:rPr>
            <a:t>）と比較し、数値は</a:t>
          </a:r>
          <a:r>
            <a:rPr kumimoji="1" lang="en-US" altLang="ja-JP" sz="1300">
              <a:latin typeface="ＭＳ Ｐゴシック"/>
            </a:rPr>
            <a:t>0.8</a:t>
          </a:r>
          <a:r>
            <a:rPr kumimoji="1" lang="ja-JP" altLang="en-US" sz="1300">
              <a:latin typeface="ＭＳ Ｐゴシック"/>
            </a:rPr>
            <a:t>増加している。これは、生活保護費や介護・訓練等給付費の増加によるものである。扶助費については年々増大傾向にあり、今後各給付事業について、一層の資格審査等の適正化に努めていく。</a:t>
          </a: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31750</xdr:rowOff>
    </xdr:from>
    <xdr:to>
      <xdr:col>7</xdr:col>
      <xdr:colOff>15875</xdr:colOff>
      <xdr:row>60</xdr:row>
      <xdr:rowOff>127000</xdr:rowOff>
    </xdr:to>
    <xdr:cxnSp macro="">
      <xdr:nvCxnSpPr>
        <xdr:cNvPr id="181" name="直線コネクタ 180"/>
        <xdr:cNvCxnSpPr/>
      </xdr:nvCxnSpPr>
      <xdr:spPr>
        <a:xfrm flipV="1">
          <a:off x="4826000" y="91186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99077</xdr:rowOff>
    </xdr:from>
    <xdr:ext cx="762000" cy="259045"/>
    <xdr:sp macro="" textlink="">
      <xdr:nvSpPr>
        <xdr:cNvPr id="182" name="扶助費最小値テキスト"/>
        <xdr:cNvSpPr txBox="1"/>
      </xdr:nvSpPr>
      <xdr:spPr>
        <a:xfrm>
          <a:off x="4914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19.5</a:t>
          </a:r>
          <a:endParaRPr kumimoji="1" lang="ja-JP" altLang="en-US" sz="1000" b="1">
            <a:latin typeface="ＭＳ Ｐゴシック"/>
          </a:endParaRPr>
        </a:p>
      </xdr:txBody>
    </xdr:sp>
    <xdr:clientData/>
  </xdr:oneCellAnchor>
  <xdr:twoCellAnchor>
    <xdr:from>
      <xdr:col>6</xdr:col>
      <xdr:colOff>612775</xdr:colOff>
      <xdr:row>60</xdr:row>
      <xdr:rowOff>127000</xdr:rowOff>
    </xdr:from>
    <xdr:to>
      <xdr:col>7</xdr:col>
      <xdr:colOff>104775</xdr:colOff>
      <xdr:row>60</xdr:row>
      <xdr:rowOff>127000</xdr:rowOff>
    </xdr:to>
    <xdr:cxnSp macro="">
      <xdr:nvCxnSpPr>
        <xdr:cNvPr id="183" name="直線コネクタ 182"/>
        <xdr:cNvCxnSpPr/>
      </xdr:nvCxnSpPr>
      <xdr:spPr>
        <a:xfrm>
          <a:off x="4737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118127</xdr:rowOff>
    </xdr:from>
    <xdr:ext cx="762000" cy="259045"/>
    <xdr:sp macro="" textlink="">
      <xdr:nvSpPr>
        <xdr:cNvPr id="184"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6</xdr:col>
      <xdr:colOff>612775</xdr:colOff>
      <xdr:row>53</xdr:row>
      <xdr:rowOff>31750</xdr:rowOff>
    </xdr:from>
    <xdr:to>
      <xdr:col>7</xdr:col>
      <xdr:colOff>104775</xdr:colOff>
      <xdr:row>53</xdr:row>
      <xdr:rowOff>31750</xdr:rowOff>
    </xdr:to>
    <xdr:cxnSp macro="">
      <xdr:nvCxnSpPr>
        <xdr:cNvPr id="185" name="直線コネクタ 184"/>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31750</xdr:rowOff>
    </xdr:from>
    <xdr:to>
      <xdr:col>7</xdr:col>
      <xdr:colOff>15875</xdr:colOff>
      <xdr:row>55</xdr:row>
      <xdr:rowOff>133350</xdr:rowOff>
    </xdr:to>
    <xdr:cxnSp macro="">
      <xdr:nvCxnSpPr>
        <xdr:cNvPr id="186" name="直線コネクタ 185"/>
        <xdr:cNvCxnSpPr/>
      </xdr:nvCxnSpPr>
      <xdr:spPr>
        <a:xfrm>
          <a:off x="3987800" y="94615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118127</xdr:rowOff>
    </xdr:from>
    <xdr:ext cx="762000" cy="259045"/>
    <xdr:sp macro="" textlink="">
      <xdr:nvSpPr>
        <xdr:cNvPr id="187" name="扶助費平均値テキスト"/>
        <xdr:cNvSpPr txBox="1"/>
      </xdr:nvSpPr>
      <xdr:spPr>
        <a:xfrm>
          <a:off x="4914900" y="9547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146050</xdr:rowOff>
    </xdr:from>
    <xdr:to>
      <xdr:col>7</xdr:col>
      <xdr:colOff>66675</xdr:colOff>
      <xdr:row>56</xdr:row>
      <xdr:rowOff>76200</xdr:rowOff>
    </xdr:to>
    <xdr:sp macro="" textlink="">
      <xdr:nvSpPr>
        <xdr:cNvPr id="188" name="フローチャート : 判断 187"/>
        <xdr:cNvSpPr/>
      </xdr:nvSpPr>
      <xdr:spPr>
        <a:xfrm>
          <a:off x="47752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165100</xdr:rowOff>
    </xdr:from>
    <xdr:to>
      <xdr:col>5</xdr:col>
      <xdr:colOff>549275</xdr:colOff>
      <xdr:row>55</xdr:row>
      <xdr:rowOff>31750</xdr:rowOff>
    </xdr:to>
    <xdr:cxnSp macro="">
      <xdr:nvCxnSpPr>
        <xdr:cNvPr id="189" name="直線コネクタ 188"/>
        <xdr:cNvCxnSpPr/>
      </xdr:nvCxnSpPr>
      <xdr:spPr>
        <a:xfrm>
          <a:off x="3098800" y="9423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57150</xdr:rowOff>
    </xdr:from>
    <xdr:to>
      <xdr:col>5</xdr:col>
      <xdr:colOff>600075</xdr:colOff>
      <xdr:row>55</xdr:row>
      <xdr:rowOff>158750</xdr:rowOff>
    </xdr:to>
    <xdr:sp macro="" textlink="">
      <xdr:nvSpPr>
        <xdr:cNvPr id="190" name="フローチャート : 判断 189"/>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143527</xdr:rowOff>
    </xdr:from>
    <xdr:ext cx="736600" cy="259045"/>
    <xdr:sp macro="" textlink="">
      <xdr:nvSpPr>
        <xdr:cNvPr id="191" name="テキスト ボックス 190"/>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88900</xdr:rowOff>
    </xdr:from>
    <xdr:to>
      <xdr:col>4</xdr:col>
      <xdr:colOff>346075</xdr:colOff>
      <xdr:row>54</xdr:row>
      <xdr:rowOff>165100</xdr:rowOff>
    </xdr:to>
    <xdr:cxnSp macro="">
      <xdr:nvCxnSpPr>
        <xdr:cNvPr id="192" name="直線コネクタ 191"/>
        <xdr:cNvCxnSpPr/>
      </xdr:nvCxnSpPr>
      <xdr:spPr>
        <a:xfrm>
          <a:off x="2209800" y="9347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88900</xdr:rowOff>
    </xdr:from>
    <xdr:to>
      <xdr:col>4</xdr:col>
      <xdr:colOff>396875</xdr:colOff>
      <xdr:row>55</xdr:row>
      <xdr:rowOff>19050</xdr:rowOff>
    </xdr:to>
    <xdr:sp macro="" textlink="">
      <xdr:nvSpPr>
        <xdr:cNvPr id="193" name="フローチャート : 判断 192"/>
        <xdr:cNvSpPr/>
      </xdr:nvSpPr>
      <xdr:spPr>
        <a:xfrm>
          <a:off x="30480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29227</xdr:rowOff>
    </xdr:from>
    <xdr:ext cx="762000" cy="259045"/>
    <xdr:sp macro="" textlink="">
      <xdr:nvSpPr>
        <xdr:cNvPr id="194" name="テキスト ボックス 193"/>
        <xdr:cNvSpPr txBox="1"/>
      </xdr:nvSpPr>
      <xdr:spPr>
        <a:xfrm>
          <a:off x="2717800" y="911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63500</xdr:rowOff>
    </xdr:from>
    <xdr:to>
      <xdr:col>3</xdr:col>
      <xdr:colOff>142875</xdr:colOff>
      <xdr:row>54</xdr:row>
      <xdr:rowOff>88900</xdr:rowOff>
    </xdr:to>
    <xdr:cxnSp macro="">
      <xdr:nvCxnSpPr>
        <xdr:cNvPr id="195" name="直線コネクタ 194"/>
        <xdr:cNvCxnSpPr/>
      </xdr:nvCxnSpPr>
      <xdr:spPr>
        <a:xfrm>
          <a:off x="1320800" y="9321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38100</xdr:rowOff>
    </xdr:from>
    <xdr:to>
      <xdr:col>3</xdr:col>
      <xdr:colOff>193675</xdr:colOff>
      <xdr:row>54</xdr:row>
      <xdr:rowOff>139700</xdr:rowOff>
    </xdr:to>
    <xdr:sp macro="" textlink="">
      <xdr:nvSpPr>
        <xdr:cNvPr id="196" name="フローチャート : 判断 195"/>
        <xdr:cNvSpPr/>
      </xdr:nvSpPr>
      <xdr:spPr>
        <a:xfrm>
          <a:off x="2159000" y="929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149877</xdr:rowOff>
    </xdr:from>
    <xdr:ext cx="762000" cy="259045"/>
    <xdr:sp macro="" textlink="">
      <xdr:nvSpPr>
        <xdr:cNvPr id="197" name="テキスト ボックス 196"/>
        <xdr:cNvSpPr txBox="1"/>
      </xdr:nvSpPr>
      <xdr:spPr>
        <a:xfrm>
          <a:off x="1828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25400</xdr:rowOff>
    </xdr:from>
    <xdr:to>
      <xdr:col>1</xdr:col>
      <xdr:colOff>676275</xdr:colOff>
      <xdr:row>54</xdr:row>
      <xdr:rowOff>127000</xdr:rowOff>
    </xdr:to>
    <xdr:sp macro="" textlink="">
      <xdr:nvSpPr>
        <xdr:cNvPr id="198" name="フローチャート : 判断 197"/>
        <xdr:cNvSpPr/>
      </xdr:nvSpPr>
      <xdr:spPr>
        <a:xfrm>
          <a:off x="1270000" y="928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111777</xdr:rowOff>
    </xdr:from>
    <xdr:ext cx="762000" cy="259045"/>
    <xdr:sp macro="" textlink="">
      <xdr:nvSpPr>
        <xdr:cNvPr id="199" name="テキスト ボックス 198"/>
        <xdr:cNvSpPr txBox="1"/>
      </xdr:nvSpPr>
      <xdr:spPr>
        <a:xfrm>
          <a:off x="939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55</xdr:row>
      <xdr:rowOff>82550</xdr:rowOff>
    </xdr:from>
    <xdr:to>
      <xdr:col>7</xdr:col>
      <xdr:colOff>66675</xdr:colOff>
      <xdr:row>56</xdr:row>
      <xdr:rowOff>12700</xdr:rowOff>
    </xdr:to>
    <xdr:sp macro="" textlink="">
      <xdr:nvSpPr>
        <xdr:cNvPr id="205" name="円/楕円 204"/>
        <xdr:cNvSpPr/>
      </xdr:nvSpPr>
      <xdr:spPr>
        <a:xfrm>
          <a:off x="47752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99077</xdr:rowOff>
    </xdr:from>
    <xdr:ext cx="762000" cy="259045"/>
    <xdr:sp macro="" textlink="">
      <xdr:nvSpPr>
        <xdr:cNvPr id="206" name="扶助費該当値テキスト"/>
        <xdr:cNvSpPr txBox="1"/>
      </xdr:nvSpPr>
      <xdr:spPr>
        <a:xfrm>
          <a:off x="49149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152400</xdr:rowOff>
    </xdr:from>
    <xdr:to>
      <xdr:col>5</xdr:col>
      <xdr:colOff>600075</xdr:colOff>
      <xdr:row>55</xdr:row>
      <xdr:rowOff>82550</xdr:rowOff>
    </xdr:to>
    <xdr:sp macro="" textlink="">
      <xdr:nvSpPr>
        <xdr:cNvPr id="207" name="円/楕円 206"/>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92727</xdr:rowOff>
    </xdr:from>
    <xdr:ext cx="736600" cy="259045"/>
    <xdr:sp macro="" textlink="">
      <xdr:nvSpPr>
        <xdr:cNvPr id="208" name="テキスト ボックス 207"/>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114300</xdr:rowOff>
    </xdr:from>
    <xdr:to>
      <xdr:col>4</xdr:col>
      <xdr:colOff>396875</xdr:colOff>
      <xdr:row>55</xdr:row>
      <xdr:rowOff>44450</xdr:rowOff>
    </xdr:to>
    <xdr:sp macro="" textlink="">
      <xdr:nvSpPr>
        <xdr:cNvPr id="209" name="円/楕円 208"/>
        <xdr:cNvSpPr/>
      </xdr:nvSpPr>
      <xdr:spPr>
        <a:xfrm>
          <a:off x="3048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29227</xdr:rowOff>
    </xdr:from>
    <xdr:ext cx="762000" cy="259045"/>
    <xdr:sp macro="" textlink="">
      <xdr:nvSpPr>
        <xdr:cNvPr id="210" name="テキスト ボックス 209"/>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38100</xdr:rowOff>
    </xdr:from>
    <xdr:to>
      <xdr:col>3</xdr:col>
      <xdr:colOff>193675</xdr:colOff>
      <xdr:row>54</xdr:row>
      <xdr:rowOff>139700</xdr:rowOff>
    </xdr:to>
    <xdr:sp macro="" textlink="">
      <xdr:nvSpPr>
        <xdr:cNvPr id="211" name="円/楕円 210"/>
        <xdr:cNvSpPr/>
      </xdr:nvSpPr>
      <xdr:spPr>
        <a:xfrm>
          <a:off x="2159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124477</xdr:rowOff>
    </xdr:from>
    <xdr:ext cx="762000" cy="259045"/>
    <xdr:sp macro="" textlink="">
      <xdr:nvSpPr>
        <xdr:cNvPr id="212" name="テキスト ボックス 211"/>
        <xdr:cNvSpPr txBox="1"/>
      </xdr:nvSpPr>
      <xdr:spPr>
        <a:xfrm>
          <a:off x="1828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12700</xdr:rowOff>
    </xdr:from>
    <xdr:to>
      <xdr:col>1</xdr:col>
      <xdr:colOff>676275</xdr:colOff>
      <xdr:row>54</xdr:row>
      <xdr:rowOff>114300</xdr:rowOff>
    </xdr:to>
    <xdr:sp macro="" textlink="">
      <xdr:nvSpPr>
        <xdr:cNvPr id="213" name="円/楕円 212"/>
        <xdr:cNvSpPr/>
      </xdr:nvSpPr>
      <xdr:spPr>
        <a:xfrm>
          <a:off x="1270000" y="927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124477</xdr:rowOff>
    </xdr:from>
    <xdr:ext cx="762000" cy="259045"/>
    <xdr:sp macro="" textlink="">
      <xdr:nvSpPr>
        <xdr:cNvPr id="214" name="テキスト ボックス 213"/>
        <xdr:cNvSpPr txBox="1"/>
      </xdr:nvSpPr>
      <xdr:spPr>
        <a:xfrm>
          <a:off x="939800" y="903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前年度（</a:t>
          </a:r>
          <a:r>
            <a:rPr kumimoji="1" lang="en-US" altLang="ja-JP" sz="1300">
              <a:latin typeface="ＭＳ Ｐゴシック"/>
            </a:rPr>
            <a:t>14.4</a:t>
          </a:r>
          <a:r>
            <a:rPr kumimoji="1" lang="ja-JP" altLang="en-US" sz="1300">
              <a:latin typeface="ＭＳ Ｐゴシック"/>
            </a:rPr>
            <a:t>）と比較して、</a:t>
          </a:r>
          <a:r>
            <a:rPr kumimoji="1" lang="en-US" altLang="ja-JP" sz="1300">
              <a:latin typeface="ＭＳ Ｐゴシック"/>
            </a:rPr>
            <a:t>2.8</a:t>
          </a:r>
          <a:r>
            <a:rPr kumimoji="1" lang="ja-JP" altLang="en-US" sz="1300">
              <a:latin typeface="ＭＳ Ｐゴシック"/>
            </a:rPr>
            <a:t>の減少が見られる。これについては、繰出金の減少（前年度比▲</a:t>
          </a:r>
          <a:r>
            <a:rPr kumimoji="1" lang="en-US" altLang="ja-JP" sz="1300">
              <a:latin typeface="ＭＳ Ｐゴシック"/>
            </a:rPr>
            <a:t>22.4</a:t>
          </a:r>
          <a:r>
            <a:rPr kumimoji="1" lang="ja-JP" altLang="en-US" sz="1300">
              <a:latin typeface="ＭＳ Ｐゴシック"/>
            </a:rPr>
            <a:t>）が要因と考えられる。補助費等の欄で述べたとおり、もともと公共下水道事業特別会計繰出金として支出していたところ、公営企業化に伴い補助金として下水道事業会計繰出金として支出したためである。今後も、各会計の健全な運営に努め、税収を主な財源とする普通会計の負担を軽減していくように努める。</a:t>
          </a: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158750</xdr:rowOff>
    </xdr:from>
    <xdr:to>
      <xdr:col>24</xdr:col>
      <xdr:colOff>31750</xdr:colOff>
      <xdr:row>62</xdr:row>
      <xdr:rowOff>25400</xdr:rowOff>
    </xdr:to>
    <xdr:cxnSp macro="">
      <xdr:nvCxnSpPr>
        <xdr:cNvPr id="242" name="直線コネクタ 241"/>
        <xdr:cNvCxnSpPr/>
      </xdr:nvCxnSpPr>
      <xdr:spPr>
        <a:xfrm flipV="1">
          <a:off x="16510000" y="9245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168927</xdr:rowOff>
    </xdr:from>
    <xdr:ext cx="762000" cy="259045"/>
    <xdr:sp macro="" textlink="">
      <xdr:nvSpPr>
        <xdr:cNvPr id="243" name="その他最小値テキスト"/>
        <xdr:cNvSpPr txBox="1"/>
      </xdr:nvSpPr>
      <xdr:spPr>
        <a:xfrm>
          <a:off x="16598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21.4</a:t>
          </a:r>
          <a:endParaRPr kumimoji="1" lang="ja-JP" altLang="en-US" sz="1000" b="1">
            <a:latin typeface="ＭＳ Ｐゴシック"/>
          </a:endParaRPr>
        </a:p>
      </xdr:txBody>
    </xdr:sp>
    <xdr:clientData/>
  </xdr:oneCellAnchor>
  <xdr:twoCellAnchor>
    <xdr:from>
      <xdr:col>23</xdr:col>
      <xdr:colOff>628650</xdr:colOff>
      <xdr:row>62</xdr:row>
      <xdr:rowOff>25400</xdr:rowOff>
    </xdr:from>
    <xdr:to>
      <xdr:col>24</xdr:col>
      <xdr:colOff>120650</xdr:colOff>
      <xdr:row>62</xdr:row>
      <xdr:rowOff>25400</xdr:rowOff>
    </xdr:to>
    <xdr:cxnSp macro="">
      <xdr:nvCxnSpPr>
        <xdr:cNvPr id="244" name="直線コネクタ 243"/>
        <xdr:cNvCxnSpPr/>
      </xdr:nvCxnSpPr>
      <xdr:spPr>
        <a:xfrm>
          <a:off x="16421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73677</xdr:rowOff>
    </xdr:from>
    <xdr:ext cx="762000" cy="259045"/>
    <xdr:sp macro="" textlink="">
      <xdr:nvSpPr>
        <xdr:cNvPr id="245" name="その他最大値テキスト"/>
        <xdr:cNvSpPr txBox="1"/>
      </xdr:nvSpPr>
      <xdr:spPr>
        <a:xfrm>
          <a:off x="165989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a:t>
          </a:r>
          <a:endParaRPr kumimoji="1" lang="ja-JP" altLang="en-US" sz="1000" b="1">
            <a:latin typeface="ＭＳ Ｐゴシック"/>
          </a:endParaRPr>
        </a:p>
      </xdr:txBody>
    </xdr:sp>
    <xdr:clientData/>
  </xdr:oneCellAnchor>
  <xdr:twoCellAnchor>
    <xdr:from>
      <xdr:col>23</xdr:col>
      <xdr:colOff>628650</xdr:colOff>
      <xdr:row>53</xdr:row>
      <xdr:rowOff>158750</xdr:rowOff>
    </xdr:from>
    <xdr:to>
      <xdr:col>24</xdr:col>
      <xdr:colOff>120650</xdr:colOff>
      <xdr:row>53</xdr:row>
      <xdr:rowOff>158750</xdr:rowOff>
    </xdr:to>
    <xdr:cxnSp macro="">
      <xdr:nvCxnSpPr>
        <xdr:cNvPr id="246" name="直線コネクタ 245"/>
        <xdr:cNvCxnSpPr/>
      </xdr:nvCxnSpPr>
      <xdr:spPr>
        <a:xfrm>
          <a:off x="16421100" y="924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54</xdr:row>
      <xdr:rowOff>152400</xdr:rowOff>
    </xdr:from>
    <xdr:to>
      <xdr:col>24</xdr:col>
      <xdr:colOff>31750</xdr:colOff>
      <xdr:row>56</xdr:row>
      <xdr:rowOff>165100</xdr:rowOff>
    </xdr:to>
    <xdr:cxnSp macro="">
      <xdr:nvCxnSpPr>
        <xdr:cNvPr id="247" name="直線コネクタ 246"/>
        <xdr:cNvCxnSpPr/>
      </xdr:nvCxnSpPr>
      <xdr:spPr>
        <a:xfrm flipV="1">
          <a:off x="15671800" y="9410700"/>
          <a:ext cx="838200" cy="35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99077</xdr:rowOff>
    </xdr:from>
    <xdr:ext cx="762000" cy="259045"/>
    <xdr:sp macro="" textlink="">
      <xdr:nvSpPr>
        <xdr:cNvPr id="248" name="その他平均値テキスト"/>
        <xdr:cNvSpPr txBox="1"/>
      </xdr:nvSpPr>
      <xdr:spPr>
        <a:xfrm>
          <a:off x="16598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127000</xdr:rowOff>
    </xdr:from>
    <xdr:to>
      <xdr:col>24</xdr:col>
      <xdr:colOff>82550</xdr:colOff>
      <xdr:row>57</xdr:row>
      <xdr:rowOff>57150</xdr:rowOff>
    </xdr:to>
    <xdr:sp macro="" textlink="">
      <xdr:nvSpPr>
        <xdr:cNvPr id="249" name="フローチャート : 判断 248"/>
        <xdr:cNvSpPr/>
      </xdr:nvSpPr>
      <xdr:spPr>
        <a:xfrm>
          <a:off x="16459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114300</xdr:rowOff>
    </xdr:from>
    <xdr:to>
      <xdr:col>22</xdr:col>
      <xdr:colOff>565150</xdr:colOff>
      <xdr:row>56</xdr:row>
      <xdr:rowOff>165100</xdr:rowOff>
    </xdr:to>
    <xdr:cxnSp macro="">
      <xdr:nvCxnSpPr>
        <xdr:cNvPr id="250" name="直線コネクタ 249"/>
        <xdr:cNvCxnSpPr/>
      </xdr:nvCxnSpPr>
      <xdr:spPr>
        <a:xfrm>
          <a:off x="14782800" y="97155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101600</xdr:rowOff>
    </xdr:from>
    <xdr:to>
      <xdr:col>22</xdr:col>
      <xdr:colOff>615950</xdr:colOff>
      <xdr:row>57</xdr:row>
      <xdr:rowOff>31750</xdr:rowOff>
    </xdr:to>
    <xdr:sp macro="" textlink="">
      <xdr:nvSpPr>
        <xdr:cNvPr id="251" name="フローチャート : 判断 250"/>
        <xdr:cNvSpPr/>
      </xdr:nvSpPr>
      <xdr:spPr>
        <a:xfrm>
          <a:off x="15621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41927</xdr:rowOff>
    </xdr:from>
    <xdr:ext cx="736600" cy="259045"/>
    <xdr:sp macro="" textlink="">
      <xdr:nvSpPr>
        <xdr:cNvPr id="252" name="テキスト ボックス 251"/>
        <xdr:cNvSpPr txBox="1"/>
      </xdr:nvSpPr>
      <xdr:spPr>
        <a:xfrm>
          <a:off x="15290800" y="947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38100</xdr:rowOff>
    </xdr:from>
    <xdr:to>
      <xdr:col>21</xdr:col>
      <xdr:colOff>361950</xdr:colOff>
      <xdr:row>56</xdr:row>
      <xdr:rowOff>114300</xdr:rowOff>
    </xdr:to>
    <xdr:cxnSp macro="">
      <xdr:nvCxnSpPr>
        <xdr:cNvPr id="253" name="直線コネクタ 252"/>
        <xdr:cNvCxnSpPr/>
      </xdr:nvCxnSpPr>
      <xdr:spPr>
        <a:xfrm>
          <a:off x="13893800" y="9639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76200</xdr:rowOff>
    </xdr:from>
    <xdr:to>
      <xdr:col>21</xdr:col>
      <xdr:colOff>412750</xdr:colOff>
      <xdr:row>57</xdr:row>
      <xdr:rowOff>6350</xdr:rowOff>
    </xdr:to>
    <xdr:sp macro="" textlink="">
      <xdr:nvSpPr>
        <xdr:cNvPr id="254" name="フローチャート : 判断 253"/>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162577</xdr:rowOff>
    </xdr:from>
    <xdr:ext cx="762000" cy="259045"/>
    <xdr:sp macro="" textlink="">
      <xdr:nvSpPr>
        <xdr:cNvPr id="255" name="テキスト ボックス 254"/>
        <xdr:cNvSpPr txBox="1"/>
      </xdr:nvSpPr>
      <xdr:spPr>
        <a:xfrm>
          <a:off x="14401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25400</xdr:rowOff>
    </xdr:from>
    <xdr:to>
      <xdr:col>20</xdr:col>
      <xdr:colOff>158750</xdr:colOff>
      <xdr:row>56</xdr:row>
      <xdr:rowOff>38100</xdr:rowOff>
    </xdr:to>
    <xdr:cxnSp macro="">
      <xdr:nvCxnSpPr>
        <xdr:cNvPr id="256" name="直線コネクタ 255"/>
        <xdr:cNvCxnSpPr/>
      </xdr:nvCxnSpPr>
      <xdr:spPr>
        <a:xfrm>
          <a:off x="13004800" y="9626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25400</xdr:rowOff>
    </xdr:from>
    <xdr:to>
      <xdr:col>20</xdr:col>
      <xdr:colOff>209550</xdr:colOff>
      <xdr:row>56</xdr:row>
      <xdr:rowOff>127000</xdr:rowOff>
    </xdr:to>
    <xdr:sp macro="" textlink="">
      <xdr:nvSpPr>
        <xdr:cNvPr id="257" name="フローチャート : 判断 256"/>
        <xdr:cNvSpPr/>
      </xdr:nvSpPr>
      <xdr:spPr>
        <a:xfrm>
          <a:off x="138430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111777</xdr:rowOff>
    </xdr:from>
    <xdr:ext cx="762000" cy="259045"/>
    <xdr:sp macro="" textlink="">
      <xdr:nvSpPr>
        <xdr:cNvPr id="258" name="テキスト ボックス 257"/>
        <xdr:cNvSpPr txBox="1"/>
      </xdr:nvSpPr>
      <xdr:spPr>
        <a:xfrm>
          <a:off x="13512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12700</xdr:rowOff>
    </xdr:from>
    <xdr:to>
      <xdr:col>19</xdr:col>
      <xdr:colOff>6350</xdr:colOff>
      <xdr:row>56</xdr:row>
      <xdr:rowOff>114300</xdr:rowOff>
    </xdr:to>
    <xdr:sp macro="" textlink="">
      <xdr:nvSpPr>
        <xdr:cNvPr id="259" name="フローチャート : 判断 258"/>
        <xdr:cNvSpPr/>
      </xdr:nvSpPr>
      <xdr:spPr>
        <a:xfrm>
          <a:off x="12954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99077</xdr:rowOff>
    </xdr:from>
    <xdr:ext cx="762000" cy="259045"/>
    <xdr:sp macro="" textlink="">
      <xdr:nvSpPr>
        <xdr:cNvPr id="260" name="テキスト ボックス 259"/>
        <xdr:cNvSpPr txBox="1"/>
      </xdr:nvSpPr>
      <xdr:spPr>
        <a:xfrm>
          <a:off x="12623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54</xdr:row>
      <xdr:rowOff>101600</xdr:rowOff>
    </xdr:from>
    <xdr:to>
      <xdr:col>24</xdr:col>
      <xdr:colOff>82550</xdr:colOff>
      <xdr:row>55</xdr:row>
      <xdr:rowOff>31750</xdr:rowOff>
    </xdr:to>
    <xdr:sp macro="" textlink="">
      <xdr:nvSpPr>
        <xdr:cNvPr id="266" name="円/楕円 265"/>
        <xdr:cNvSpPr/>
      </xdr:nvSpPr>
      <xdr:spPr>
        <a:xfrm>
          <a:off x="16459200" y="935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53</xdr:row>
      <xdr:rowOff>118127</xdr:rowOff>
    </xdr:from>
    <xdr:ext cx="762000" cy="259045"/>
    <xdr:sp macro="" textlink="">
      <xdr:nvSpPr>
        <xdr:cNvPr id="267" name="その他該当値テキスト"/>
        <xdr:cNvSpPr txBox="1"/>
      </xdr:nvSpPr>
      <xdr:spPr>
        <a:xfrm>
          <a:off x="16598900" y="920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114300</xdr:rowOff>
    </xdr:from>
    <xdr:to>
      <xdr:col>22</xdr:col>
      <xdr:colOff>615950</xdr:colOff>
      <xdr:row>57</xdr:row>
      <xdr:rowOff>44450</xdr:rowOff>
    </xdr:to>
    <xdr:sp macro="" textlink="">
      <xdr:nvSpPr>
        <xdr:cNvPr id="268" name="円/楕円 267"/>
        <xdr:cNvSpPr/>
      </xdr:nvSpPr>
      <xdr:spPr>
        <a:xfrm>
          <a:off x="15621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29227</xdr:rowOff>
    </xdr:from>
    <xdr:ext cx="736600" cy="259045"/>
    <xdr:sp macro="" textlink="">
      <xdr:nvSpPr>
        <xdr:cNvPr id="269" name="テキスト ボックス 268"/>
        <xdr:cNvSpPr txBox="1"/>
      </xdr:nvSpPr>
      <xdr:spPr>
        <a:xfrm>
          <a:off x="15290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63500</xdr:rowOff>
    </xdr:from>
    <xdr:to>
      <xdr:col>21</xdr:col>
      <xdr:colOff>412750</xdr:colOff>
      <xdr:row>56</xdr:row>
      <xdr:rowOff>165100</xdr:rowOff>
    </xdr:to>
    <xdr:sp macro="" textlink="">
      <xdr:nvSpPr>
        <xdr:cNvPr id="270" name="円/楕円 269"/>
        <xdr:cNvSpPr/>
      </xdr:nvSpPr>
      <xdr:spPr>
        <a:xfrm>
          <a:off x="14732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3827</xdr:rowOff>
    </xdr:from>
    <xdr:ext cx="762000" cy="259045"/>
    <xdr:sp macro="" textlink="">
      <xdr:nvSpPr>
        <xdr:cNvPr id="271" name="テキスト ボックス 270"/>
        <xdr:cNvSpPr txBox="1"/>
      </xdr:nvSpPr>
      <xdr:spPr>
        <a:xfrm>
          <a:off x="14401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158750</xdr:rowOff>
    </xdr:from>
    <xdr:to>
      <xdr:col>20</xdr:col>
      <xdr:colOff>209550</xdr:colOff>
      <xdr:row>56</xdr:row>
      <xdr:rowOff>88900</xdr:rowOff>
    </xdr:to>
    <xdr:sp macro="" textlink="">
      <xdr:nvSpPr>
        <xdr:cNvPr id="272" name="円/楕円 271"/>
        <xdr:cNvSpPr/>
      </xdr:nvSpPr>
      <xdr:spPr>
        <a:xfrm>
          <a:off x="13843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99077</xdr:rowOff>
    </xdr:from>
    <xdr:ext cx="762000" cy="259045"/>
    <xdr:sp macro="" textlink="">
      <xdr:nvSpPr>
        <xdr:cNvPr id="273" name="テキスト ボックス 272"/>
        <xdr:cNvSpPr txBox="1"/>
      </xdr:nvSpPr>
      <xdr:spPr>
        <a:xfrm>
          <a:off x="135128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146050</xdr:rowOff>
    </xdr:from>
    <xdr:to>
      <xdr:col>19</xdr:col>
      <xdr:colOff>6350</xdr:colOff>
      <xdr:row>56</xdr:row>
      <xdr:rowOff>76200</xdr:rowOff>
    </xdr:to>
    <xdr:sp macro="" textlink="">
      <xdr:nvSpPr>
        <xdr:cNvPr id="274" name="円/楕円 273"/>
        <xdr:cNvSpPr/>
      </xdr:nvSpPr>
      <xdr:spPr>
        <a:xfrm>
          <a:off x="12954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86377</xdr:rowOff>
    </xdr:from>
    <xdr:ext cx="762000" cy="259045"/>
    <xdr:sp macro="" textlink="">
      <xdr:nvSpPr>
        <xdr:cNvPr id="275" name="テキスト ボックス 274"/>
        <xdr:cNvSpPr txBox="1"/>
      </xdr:nvSpPr>
      <xdr:spPr>
        <a:xfrm>
          <a:off x="12623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28/50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前年度（</a:t>
          </a:r>
          <a:r>
            <a:rPr kumimoji="1" lang="en-US" altLang="ja-JP" sz="1300">
              <a:latin typeface="ＭＳ Ｐゴシック"/>
            </a:rPr>
            <a:t>7.8</a:t>
          </a:r>
          <a:r>
            <a:rPr kumimoji="1" lang="ja-JP" altLang="en-US" sz="1300">
              <a:latin typeface="ＭＳ Ｐゴシック"/>
            </a:rPr>
            <a:t>）と数値を比べると、</a:t>
          </a:r>
          <a:r>
            <a:rPr kumimoji="1" lang="en-US" altLang="ja-JP" sz="1300">
              <a:latin typeface="ＭＳ Ｐゴシック"/>
            </a:rPr>
            <a:t>3.4</a:t>
          </a:r>
          <a:r>
            <a:rPr kumimoji="1" lang="ja-JP" altLang="en-US" sz="1300">
              <a:latin typeface="ＭＳ Ｐゴシック"/>
            </a:rPr>
            <a:t>の増加が見られる。要因として、もともと公共下水道事業特別会計繰出金として支出していた金額を、公営企業化に伴い補助金として支出することとなり、補助費等として下水道事業会計繰出金が新たに増加したためである。今後、補助金交付に際して精査を行うとともに、適正な補助交付に努める。</a:t>
          </a: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0" name="直線コネクタ 289"/>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1" name="テキスト ボックス 290"/>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2" name="直線コネクタ 291"/>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3" name="テキスト ボックス 292"/>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4" name="直線コネクタ 293"/>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5" name="テキスト ボックス 294"/>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296" name="直線コネクタ 295"/>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297" name="テキスト ボックス 296"/>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298" name="直線コネクタ 297"/>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299" name="テキスト ボックス 298"/>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1" name="テキスト ボックス 30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152400</xdr:rowOff>
    </xdr:from>
    <xdr:to>
      <xdr:col>24</xdr:col>
      <xdr:colOff>31750</xdr:colOff>
      <xdr:row>41</xdr:row>
      <xdr:rowOff>133350</xdr:rowOff>
    </xdr:to>
    <xdr:cxnSp macro="">
      <xdr:nvCxnSpPr>
        <xdr:cNvPr id="303" name="直線コネクタ 302"/>
        <xdr:cNvCxnSpPr/>
      </xdr:nvCxnSpPr>
      <xdr:spPr>
        <a:xfrm flipV="1">
          <a:off x="16510000" y="56388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105427</xdr:rowOff>
    </xdr:from>
    <xdr:ext cx="762000" cy="259045"/>
    <xdr:sp macro="" textlink="">
      <xdr:nvSpPr>
        <xdr:cNvPr id="304" name="補助費等最小値テキスト"/>
        <xdr:cNvSpPr txBox="1"/>
      </xdr:nvSpPr>
      <xdr:spPr>
        <a:xfrm>
          <a:off x="16598900" y="713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23</xdr:col>
      <xdr:colOff>628650</xdr:colOff>
      <xdr:row>41</xdr:row>
      <xdr:rowOff>133350</xdr:rowOff>
    </xdr:from>
    <xdr:to>
      <xdr:col>24</xdr:col>
      <xdr:colOff>120650</xdr:colOff>
      <xdr:row>41</xdr:row>
      <xdr:rowOff>133350</xdr:rowOff>
    </xdr:to>
    <xdr:cxnSp macro="">
      <xdr:nvCxnSpPr>
        <xdr:cNvPr id="305" name="直線コネクタ 304"/>
        <xdr:cNvCxnSpPr/>
      </xdr:nvCxnSpPr>
      <xdr:spPr>
        <a:xfrm>
          <a:off x="164211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31</xdr:row>
      <xdr:rowOff>67327</xdr:rowOff>
    </xdr:from>
    <xdr:ext cx="762000" cy="259045"/>
    <xdr:sp macro="" textlink="">
      <xdr:nvSpPr>
        <xdr:cNvPr id="306" name="補助費等最大値テキスト"/>
        <xdr:cNvSpPr txBox="1"/>
      </xdr:nvSpPr>
      <xdr:spPr>
        <a:xfrm>
          <a:off x="16598900" y="538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a:t>
          </a:r>
          <a:endParaRPr kumimoji="1" lang="ja-JP" altLang="en-US" sz="1000" b="1">
            <a:latin typeface="ＭＳ Ｐゴシック"/>
          </a:endParaRPr>
        </a:p>
      </xdr:txBody>
    </xdr:sp>
    <xdr:clientData/>
  </xdr:oneCellAnchor>
  <xdr:twoCellAnchor>
    <xdr:from>
      <xdr:col>23</xdr:col>
      <xdr:colOff>628650</xdr:colOff>
      <xdr:row>32</xdr:row>
      <xdr:rowOff>152400</xdr:rowOff>
    </xdr:from>
    <xdr:to>
      <xdr:col>24</xdr:col>
      <xdr:colOff>120650</xdr:colOff>
      <xdr:row>32</xdr:row>
      <xdr:rowOff>152400</xdr:rowOff>
    </xdr:to>
    <xdr:cxnSp macro="">
      <xdr:nvCxnSpPr>
        <xdr:cNvPr id="307" name="直線コネクタ 306"/>
        <xdr:cNvCxnSpPr/>
      </xdr:nvCxnSpPr>
      <xdr:spPr>
        <a:xfrm>
          <a:off x="164211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88900</xdr:rowOff>
    </xdr:from>
    <xdr:to>
      <xdr:col>24</xdr:col>
      <xdr:colOff>31750</xdr:colOff>
      <xdr:row>39</xdr:row>
      <xdr:rowOff>6350</xdr:rowOff>
    </xdr:to>
    <xdr:cxnSp macro="">
      <xdr:nvCxnSpPr>
        <xdr:cNvPr id="308" name="直線コネクタ 307"/>
        <xdr:cNvCxnSpPr/>
      </xdr:nvCxnSpPr>
      <xdr:spPr>
        <a:xfrm>
          <a:off x="15671800" y="6261100"/>
          <a:ext cx="838200" cy="43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124477</xdr:rowOff>
    </xdr:from>
    <xdr:ext cx="762000" cy="259045"/>
    <xdr:sp macro="" textlink="">
      <xdr:nvSpPr>
        <xdr:cNvPr id="309" name="補助費等平均値テキスト"/>
        <xdr:cNvSpPr txBox="1"/>
      </xdr:nvSpPr>
      <xdr:spPr>
        <a:xfrm>
          <a:off x="16598900" y="6296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107950</xdr:rowOff>
    </xdr:from>
    <xdr:to>
      <xdr:col>24</xdr:col>
      <xdr:colOff>82550</xdr:colOff>
      <xdr:row>38</xdr:row>
      <xdr:rowOff>38100</xdr:rowOff>
    </xdr:to>
    <xdr:sp macro="" textlink="">
      <xdr:nvSpPr>
        <xdr:cNvPr id="310" name="フローチャート : 判断 309"/>
        <xdr:cNvSpPr/>
      </xdr:nvSpPr>
      <xdr:spPr>
        <a:xfrm>
          <a:off x="164592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88900</xdr:rowOff>
    </xdr:from>
    <xdr:to>
      <xdr:col>22</xdr:col>
      <xdr:colOff>565150</xdr:colOff>
      <xdr:row>36</xdr:row>
      <xdr:rowOff>88900</xdr:rowOff>
    </xdr:to>
    <xdr:cxnSp macro="">
      <xdr:nvCxnSpPr>
        <xdr:cNvPr id="311" name="直線コネクタ 310"/>
        <xdr:cNvCxnSpPr/>
      </xdr:nvCxnSpPr>
      <xdr:spPr>
        <a:xfrm>
          <a:off x="14782800" y="6261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6350</xdr:rowOff>
    </xdr:from>
    <xdr:to>
      <xdr:col>22</xdr:col>
      <xdr:colOff>615950</xdr:colOff>
      <xdr:row>37</xdr:row>
      <xdr:rowOff>107950</xdr:rowOff>
    </xdr:to>
    <xdr:sp macro="" textlink="">
      <xdr:nvSpPr>
        <xdr:cNvPr id="312" name="フローチャート : 判断 311"/>
        <xdr:cNvSpPr/>
      </xdr:nvSpPr>
      <xdr:spPr>
        <a:xfrm>
          <a:off x="15621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92727</xdr:rowOff>
    </xdr:from>
    <xdr:ext cx="736600" cy="259045"/>
    <xdr:sp macro="" textlink="">
      <xdr:nvSpPr>
        <xdr:cNvPr id="313" name="テキスト ボックス 312"/>
        <xdr:cNvSpPr txBox="1"/>
      </xdr:nvSpPr>
      <xdr:spPr>
        <a:xfrm>
          <a:off x="15290800" y="643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12700</xdr:rowOff>
    </xdr:from>
    <xdr:to>
      <xdr:col>21</xdr:col>
      <xdr:colOff>361950</xdr:colOff>
      <xdr:row>36</xdr:row>
      <xdr:rowOff>88900</xdr:rowOff>
    </xdr:to>
    <xdr:cxnSp macro="">
      <xdr:nvCxnSpPr>
        <xdr:cNvPr id="314" name="直線コネクタ 313"/>
        <xdr:cNvCxnSpPr/>
      </xdr:nvCxnSpPr>
      <xdr:spPr>
        <a:xfrm>
          <a:off x="13893800" y="6184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19050</xdr:rowOff>
    </xdr:from>
    <xdr:to>
      <xdr:col>21</xdr:col>
      <xdr:colOff>412750</xdr:colOff>
      <xdr:row>37</xdr:row>
      <xdr:rowOff>120650</xdr:rowOff>
    </xdr:to>
    <xdr:sp macro="" textlink="">
      <xdr:nvSpPr>
        <xdr:cNvPr id="315" name="フローチャート : 判断 314"/>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105427</xdr:rowOff>
    </xdr:from>
    <xdr:ext cx="762000" cy="259045"/>
    <xdr:sp macro="" textlink="">
      <xdr:nvSpPr>
        <xdr:cNvPr id="316" name="テキスト ボックス 315"/>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12700</xdr:rowOff>
    </xdr:from>
    <xdr:to>
      <xdr:col>20</xdr:col>
      <xdr:colOff>158750</xdr:colOff>
      <xdr:row>36</xdr:row>
      <xdr:rowOff>114300</xdr:rowOff>
    </xdr:to>
    <xdr:cxnSp macro="">
      <xdr:nvCxnSpPr>
        <xdr:cNvPr id="317" name="直線コネクタ 316"/>
        <xdr:cNvCxnSpPr/>
      </xdr:nvCxnSpPr>
      <xdr:spPr>
        <a:xfrm flipV="1">
          <a:off x="13004800" y="61849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6350</xdr:rowOff>
    </xdr:from>
    <xdr:to>
      <xdr:col>20</xdr:col>
      <xdr:colOff>209550</xdr:colOff>
      <xdr:row>37</xdr:row>
      <xdr:rowOff>107950</xdr:rowOff>
    </xdr:to>
    <xdr:sp macro="" textlink="">
      <xdr:nvSpPr>
        <xdr:cNvPr id="318" name="フローチャート : 判断 317"/>
        <xdr:cNvSpPr/>
      </xdr:nvSpPr>
      <xdr:spPr>
        <a:xfrm>
          <a:off x="13843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92727</xdr:rowOff>
    </xdr:from>
    <xdr:ext cx="762000" cy="259045"/>
    <xdr:sp macro="" textlink="">
      <xdr:nvSpPr>
        <xdr:cNvPr id="319" name="テキスト ボックス 318"/>
        <xdr:cNvSpPr txBox="1"/>
      </xdr:nvSpPr>
      <xdr:spPr>
        <a:xfrm>
          <a:off x="13512800" y="643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165100</xdr:rowOff>
    </xdr:from>
    <xdr:to>
      <xdr:col>19</xdr:col>
      <xdr:colOff>6350</xdr:colOff>
      <xdr:row>37</xdr:row>
      <xdr:rowOff>95250</xdr:rowOff>
    </xdr:to>
    <xdr:sp macro="" textlink="">
      <xdr:nvSpPr>
        <xdr:cNvPr id="320" name="フローチャート : 判断 319"/>
        <xdr:cNvSpPr/>
      </xdr:nvSpPr>
      <xdr:spPr>
        <a:xfrm>
          <a:off x="129540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80027</xdr:rowOff>
    </xdr:from>
    <xdr:ext cx="762000" cy="259045"/>
    <xdr:sp macro="" textlink="">
      <xdr:nvSpPr>
        <xdr:cNvPr id="321" name="テキスト ボックス 320"/>
        <xdr:cNvSpPr txBox="1"/>
      </xdr:nvSpPr>
      <xdr:spPr>
        <a:xfrm>
          <a:off x="126238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38</xdr:row>
      <xdr:rowOff>127000</xdr:rowOff>
    </xdr:from>
    <xdr:to>
      <xdr:col>24</xdr:col>
      <xdr:colOff>82550</xdr:colOff>
      <xdr:row>39</xdr:row>
      <xdr:rowOff>57150</xdr:rowOff>
    </xdr:to>
    <xdr:sp macro="" textlink="">
      <xdr:nvSpPr>
        <xdr:cNvPr id="327" name="円/楕円 326"/>
        <xdr:cNvSpPr/>
      </xdr:nvSpPr>
      <xdr:spPr>
        <a:xfrm>
          <a:off x="16459200" y="66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38</xdr:row>
      <xdr:rowOff>99077</xdr:rowOff>
    </xdr:from>
    <xdr:ext cx="762000" cy="259045"/>
    <xdr:sp macro="" textlink="">
      <xdr:nvSpPr>
        <xdr:cNvPr id="328" name="補助費等該当値テキスト"/>
        <xdr:cNvSpPr txBox="1"/>
      </xdr:nvSpPr>
      <xdr:spPr>
        <a:xfrm>
          <a:off x="16598900" y="661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38100</xdr:rowOff>
    </xdr:from>
    <xdr:to>
      <xdr:col>22</xdr:col>
      <xdr:colOff>615950</xdr:colOff>
      <xdr:row>36</xdr:row>
      <xdr:rowOff>139700</xdr:rowOff>
    </xdr:to>
    <xdr:sp macro="" textlink="">
      <xdr:nvSpPr>
        <xdr:cNvPr id="329" name="円/楕円 328"/>
        <xdr:cNvSpPr/>
      </xdr:nvSpPr>
      <xdr:spPr>
        <a:xfrm>
          <a:off x="15621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149877</xdr:rowOff>
    </xdr:from>
    <xdr:ext cx="736600" cy="259045"/>
    <xdr:sp macro="" textlink="">
      <xdr:nvSpPr>
        <xdr:cNvPr id="330" name="テキスト ボックス 329"/>
        <xdr:cNvSpPr txBox="1"/>
      </xdr:nvSpPr>
      <xdr:spPr>
        <a:xfrm>
          <a:off x="15290800" y="597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38100</xdr:rowOff>
    </xdr:from>
    <xdr:to>
      <xdr:col>21</xdr:col>
      <xdr:colOff>412750</xdr:colOff>
      <xdr:row>36</xdr:row>
      <xdr:rowOff>139700</xdr:rowOff>
    </xdr:to>
    <xdr:sp macro="" textlink="">
      <xdr:nvSpPr>
        <xdr:cNvPr id="331" name="円/楕円 330"/>
        <xdr:cNvSpPr/>
      </xdr:nvSpPr>
      <xdr:spPr>
        <a:xfrm>
          <a:off x="14732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149877</xdr:rowOff>
    </xdr:from>
    <xdr:ext cx="762000" cy="259045"/>
    <xdr:sp macro="" textlink="">
      <xdr:nvSpPr>
        <xdr:cNvPr id="332" name="テキスト ボックス 331"/>
        <xdr:cNvSpPr txBox="1"/>
      </xdr:nvSpPr>
      <xdr:spPr>
        <a:xfrm>
          <a:off x="14401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133350</xdr:rowOff>
    </xdr:from>
    <xdr:to>
      <xdr:col>20</xdr:col>
      <xdr:colOff>209550</xdr:colOff>
      <xdr:row>36</xdr:row>
      <xdr:rowOff>63500</xdr:rowOff>
    </xdr:to>
    <xdr:sp macro="" textlink="">
      <xdr:nvSpPr>
        <xdr:cNvPr id="333" name="円/楕円 332"/>
        <xdr:cNvSpPr/>
      </xdr:nvSpPr>
      <xdr:spPr>
        <a:xfrm>
          <a:off x="13843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73677</xdr:rowOff>
    </xdr:from>
    <xdr:ext cx="762000" cy="259045"/>
    <xdr:sp macro="" textlink="">
      <xdr:nvSpPr>
        <xdr:cNvPr id="334" name="テキスト ボックス 333"/>
        <xdr:cNvSpPr txBox="1"/>
      </xdr:nvSpPr>
      <xdr:spPr>
        <a:xfrm>
          <a:off x="13512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63500</xdr:rowOff>
    </xdr:from>
    <xdr:to>
      <xdr:col>19</xdr:col>
      <xdr:colOff>6350</xdr:colOff>
      <xdr:row>36</xdr:row>
      <xdr:rowOff>165100</xdr:rowOff>
    </xdr:to>
    <xdr:sp macro="" textlink="">
      <xdr:nvSpPr>
        <xdr:cNvPr id="335" name="円/楕円 334"/>
        <xdr:cNvSpPr/>
      </xdr:nvSpPr>
      <xdr:spPr>
        <a:xfrm>
          <a:off x="129540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3827</xdr:rowOff>
    </xdr:from>
    <xdr:ext cx="762000" cy="259045"/>
    <xdr:sp macro="" textlink="">
      <xdr:nvSpPr>
        <xdr:cNvPr id="336" name="テキスト ボックス 335"/>
        <xdr:cNvSpPr txBox="1"/>
      </xdr:nvSpPr>
      <xdr:spPr>
        <a:xfrm>
          <a:off x="126238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前年度（</a:t>
          </a:r>
          <a:r>
            <a:rPr kumimoji="1" lang="en-US" altLang="ja-JP" sz="1300">
              <a:latin typeface="ＭＳ Ｐゴシック"/>
            </a:rPr>
            <a:t>17.9</a:t>
          </a:r>
          <a:r>
            <a:rPr kumimoji="1" lang="ja-JP" altLang="en-US" sz="1300">
              <a:latin typeface="ＭＳ Ｐゴシック"/>
            </a:rPr>
            <a:t>）と比較して、数値は</a:t>
          </a:r>
          <a:r>
            <a:rPr kumimoji="1" lang="en-US" altLang="ja-JP" sz="1300">
              <a:latin typeface="ＭＳ Ｐゴシック"/>
            </a:rPr>
            <a:t>0.6</a:t>
          </a:r>
          <a:r>
            <a:rPr kumimoji="1" lang="ja-JP" altLang="en-US" sz="1300">
              <a:latin typeface="ＭＳ Ｐゴシック"/>
            </a:rPr>
            <a:t>増加している。要因としては、臨時財政対策債の元金償還金が増加したことによる。これからは地方債を発行する際には財政指標の影響も考慮に入れ、新規事業については一層必要性の検証に取り組む。</a:t>
          </a: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1" name="直線コネクタ 35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2" name="テキスト ボックス 35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3" name="直線コネクタ 35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4" name="テキスト ボックス 35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5" name="直線コネクタ 35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6" name="テキスト ボックス 35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7" name="直線コネクタ 35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8" name="テキスト ボックス 35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104140</xdr:rowOff>
    </xdr:from>
    <xdr:to>
      <xdr:col>7</xdr:col>
      <xdr:colOff>15875</xdr:colOff>
      <xdr:row>80</xdr:row>
      <xdr:rowOff>58420</xdr:rowOff>
    </xdr:to>
    <xdr:cxnSp macro="">
      <xdr:nvCxnSpPr>
        <xdr:cNvPr id="361" name="直線コネクタ 360"/>
        <xdr:cNvCxnSpPr/>
      </xdr:nvCxnSpPr>
      <xdr:spPr>
        <a:xfrm flipV="1">
          <a:off x="4826000" y="12791440"/>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30497</xdr:rowOff>
    </xdr:from>
    <xdr:ext cx="762000" cy="259045"/>
    <xdr:sp macro="" textlink="">
      <xdr:nvSpPr>
        <xdr:cNvPr id="362" name="公債費最小値テキスト"/>
        <xdr:cNvSpPr txBox="1"/>
      </xdr:nvSpPr>
      <xdr:spPr>
        <a:xfrm>
          <a:off x="4914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26.0</a:t>
          </a:r>
          <a:endParaRPr kumimoji="1" lang="ja-JP" altLang="en-US" sz="1000" b="1">
            <a:latin typeface="ＭＳ Ｐゴシック"/>
          </a:endParaRPr>
        </a:p>
      </xdr:txBody>
    </xdr:sp>
    <xdr:clientData/>
  </xdr:oneCellAnchor>
  <xdr:twoCellAnchor>
    <xdr:from>
      <xdr:col>6</xdr:col>
      <xdr:colOff>612775</xdr:colOff>
      <xdr:row>80</xdr:row>
      <xdr:rowOff>58420</xdr:rowOff>
    </xdr:from>
    <xdr:to>
      <xdr:col>7</xdr:col>
      <xdr:colOff>104775</xdr:colOff>
      <xdr:row>80</xdr:row>
      <xdr:rowOff>58420</xdr:rowOff>
    </xdr:to>
    <xdr:cxnSp macro="">
      <xdr:nvCxnSpPr>
        <xdr:cNvPr id="363" name="直線コネクタ 362"/>
        <xdr:cNvCxnSpPr/>
      </xdr:nvCxnSpPr>
      <xdr:spPr>
        <a:xfrm>
          <a:off x="4737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19067</xdr:rowOff>
    </xdr:from>
    <xdr:ext cx="762000" cy="259045"/>
    <xdr:sp macro="" textlink="">
      <xdr:nvSpPr>
        <xdr:cNvPr id="364" name="公債費最大値テキスト"/>
        <xdr:cNvSpPr txBox="1"/>
      </xdr:nvSpPr>
      <xdr:spPr>
        <a:xfrm>
          <a:off x="4914900" y="1253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a:t>
          </a:r>
          <a:endParaRPr kumimoji="1" lang="ja-JP" altLang="en-US" sz="1000" b="1">
            <a:latin typeface="ＭＳ Ｐゴシック"/>
          </a:endParaRPr>
        </a:p>
      </xdr:txBody>
    </xdr:sp>
    <xdr:clientData/>
  </xdr:oneCellAnchor>
  <xdr:twoCellAnchor>
    <xdr:from>
      <xdr:col>6</xdr:col>
      <xdr:colOff>612775</xdr:colOff>
      <xdr:row>74</xdr:row>
      <xdr:rowOff>104140</xdr:rowOff>
    </xdr:from>
    <xdr:to>
      <xdr:col>7</xdr:col>
      <xdr:colOff>104775</xdr:colOff>
      <xdr:row>74</xdr:row>
      <xdr:rowOff>104140</xdr:rowOff>
    </xdr:to>
    <xdr:cxnSp macro="">
      <xdr:nvCxnSpPr>
        <xdr:cNvPr id="365" name="直線コネクタ 364"/>
        <xdr:cNvCxnSpPr/>
      </xdr:nvCxnSpPr>
      <xdr:spPr>
        <a:xfrm>
          <a:off x="4737100" y="1279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30987</xdr:rowOff>
    </xdr:from>
    <xdr:to>
      <xdr:col>7</xdr:col>
      <xdr:colOff>15875</xdr:colOff>
      <xdr:row>78</xdr:row>
      <xdr:rowOff>58420</xdr:rowOff>
    </xdr:to>
    <xdr:cxnSp macro="">
      <xdr:nvCxnSpPr>
        <xdr:cNvPr id="366" name="直線コネクタ 365"/>
        <xdr:cNvCxnSpPr/>
      </xdr:nvCxnSpPr>
      <xdr:spPr>
        <a:xfrm>
          <a:off x="3987800" y="13404087"/>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40149</xdr:rowOff>
    </xdr:from>
    <xdr:ext cx="762000" cy="259045"/>
    <xdr:sp macro="" textlink="">
      <xdr:nvSpPr>
        <xdr:cNvPr id="367" name="公債費平均値テキスト"/>
        <xdr:cNvSpPr txBox="1"/>
      </xdr:nvSpPr>
      <xdr:spPr>
        <a:xfrm>
          <a:off x="4914900" y="1307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23622</xdr:rowOff>
    </xdr:from>
    <xdr:to>
      <xdr:col>7</xdr:col>
      <xdr:colOff>66675</xdr:colOff>
      <xdr:row>77</xdr:row>
      <xdr:rowOff>125222</xdr:rowOff>
    </xdr:to>
    <xdr:sp macro="" textlink="">
      <xdr:nvSpPr>
        <xdr:cNvPr id="368" name="フローチャート : 判断 367"/>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30987</xdr:rowOff>
    </xdr:from>
    <xdr:to>
      <xdr:col>5</xdr:col>
      <xdr:colOff>549275</xdr:colOff>
      <xdr:row>78</xdr:row>
      <xdr:rowOff>149861</xdr:rowOff>
    </xdr:to>
    <xdr:cxnSp macro="">
      <xdr:nvCxnSpPr>
        <xdr:cNvPr id="369" name="直線コネクタ 368"/>
        <xdr:cNvCxnSpPr/>
      </xdr:nvCxnSpPr>
      <xdr:spPr>
        <a:xfrm flipV="1">
          <a:off x="3098800" y="13404087"/>
          <a:ext cx="889000" cy="118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167639</xdr:rowOff>
    </xdr:from>
    <xdr:to>
      <xdr:col>5</xdr:col>
      <xdr:colOff>600075</xdr:colOff>
      <xdr:row>77</xdr:row>
      <xdr:rowOff>97789</xdr:rowOff>
    </xdr:to>
    <xdr:sp macro="" textlink="">
      <xdr:nvSpPr>
        <xdr:cNvPr id="370" name="フローチャート : 判断 369"/>
        <xdr:cNvSpPr/>
      </xdr:nvSpPr>
      <xdr:spPr>
        <a:xfrm>
          <a:off x="3937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107966</xdr:rowOff>
    </xdr:from>
    <xdr:ext cx="736600" cy="259045"/>
    <xdr:sp macro="" textlink="">
      <xdr:nvSpPr>
        <xdr:cNvPr id="371" name="テキスト ボックス 370"/>
        <xdr:cNvSpPr txBox="1"/>
      </xdr:nvSpPr>
      <xdr:spPr>
        <a:xfrm>
          <a:off x="3606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149861</xdr:rowOff>
    </xdr:from>
    <xdr:to>
      <xdr:col>4</xdr:col>
      <xdr:colOff>346075</xdr:colOff>
      <xdr:row>78</xdr:row>
      <xdr:rowOff>159004</xdr:rowOff>
    </xdr:to>
    <xdr:cxnSp macro="">
      <xdr:nvCxnSpPr>
        <xdr:cNvPr id="372" name="直線コネクタ 371"/>
        <xdr:cNvCxnSpPr/>
      </xdr:nvCxnSpPr>
      <xdr:spPr>
        <a:xfrm flipV="1">
          <a:off x="2209800" y="13522961"/>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92202</xdr:rowOff>
    </xdr:from>
    <xdr:to>
      <xdr:col>4</xdr:col>
      <xdr:colOff>396875</xdr:colOff>
      <xdr:row>78</xdr:row>
      <xdr:rowOff>22352</xdr:rowOff>
    </xdr:to>
    <xdr:sp macro="" textlink="">
      <xdr:nvSpPr>
        <xdr:cNvPr id="373" name="フローチャート : 判断 372"/>
        <xdr:cNvSpPr/>
      </xdr:nvSpPr>
      <xdr:spPr>
        <a:xfrm>
          <a:off x="3048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32529</xdr:rowOff>
    </xdr:from>
    <xdr:ext cx="762000" cy="259045"/>
    <xdr:sp macro="" textlink="">
      <xdr:nvSpPr>
        <xdr:cNvPr id="374" name="テキスト ボックス 373"/>
        <xdr:cNvSpPr txBox="1"/>
      </xdr:nvSpPr>
      <xdr:spPr>
        <a:xfrm>
          <a:off x="2717800" y="1306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159004</xdr:rowOff>
    </xdr:from>
    <xdr:to>
      <xdr:col>3</xdr:col>
      <xdr:colOff>142875</xdr:colOff>
      <xdr:row>79</xdr:row>
      <xdr:rowOff>5842</xdr:rowOff>
    </xdr:to>
    <xdr:cxnSp macro="">
      <xdr:nvCxnSpPr>
        <xdr:cNvPr id="375" name="直線コネクタ 374"/>
        <xdr:cNvCxnSpPr/>
      </xdr:nvCxnSpPr>
      <xdr:spPr>
        <a:xfrm flipV="1">
          <a:off x="1320800" y="135321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105918</xdr:rowOff>
    </xdr:from>
    <xdr:to>
      <xdr:col>3</xdr:col>
      <xdr:colOff>193675</xdr:colOff>
      <xdr:row>78</xdr:row>
      <xdr:rowOff>36068</xdr:rowOff>
    </xdr:to>
    <xdr:sp macro="" textlink="">
      <xdr:nvSpPr>
        <xdr:cNvPr id="376" name="フローチャート : 判断 375"/>
        <xdr:cNvSpPr/>
      </xdr:nvSpPr>
      <xdr:spPr>
        <a:xfrm>
          <a:off x="2159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46245</xdr:rowOff>
    </xdr:from>
    <xdr:ext cx="762000" cy="259045"/>
    <xdr:sp macro="" textlink="">
      <xdr:nvSpPr>
        <xdr:cNvPr id="377" name="テキスト ボックス 376"/>
        <xdr:cNvSpPr txBox="1"/>
      </xdr:nvSpPr>
      <xdr:spPr>
        <a:xfrm>
          <a:off x="1828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110489</xdr:rowOff>
    </xdr:from>
    <xdr:to>
      <xdr:col>1</xdr:col>
      <xdr:colOff>676275</xdr:colOff>
      <xdr:row>78</xdr:row>
      <xdr:rowOff>40639</xdr:rowOff>
    </xdr:to>
    <xdr:sp macro="" textlink="">
      <xdr:nvSpPr>
        <xdr:cNvPr id="378" name="フローチャート : 判断 377"/>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50816</xdr:rowOff>
    </xdr:from>
    <xdr:ext cx="762000" cy="259045"/>
    <xdr:sp macro="" textlink="">
      <xdr:nvSpPr>
        <xdr:cNvPr id="379" name="テキスト ボックス 378"/>
        <xdr:cNvSpPr txBox="1"/>
      </xdr:nvSpPr>
      <xdr:spPr>
        <a:xfrm>
          <a:off x="939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78</xdr:row>
      <xdr:rowOff>7620</xdr:rowOff>
    </xdr:from>
    <xdr:to>
      <xdr:col>7</xdr:col>
      <xdr:colOff>66675</xdr:colOff>
      <xdr:row>78</xdr:row>
      <xdr:rowOff>109220</xdr:rowOff>
    </xdr:to>
    <xdr:sp macro="" textlink="">
      <xdr:nvSpPr>
        <xdr:cNvPr id="385" name="円/楕円 384"/>
        <xdr:cNvSpPr/>
      </xdr:nvSpPr>
      <xdr:spPr>
        <a:xfrm>
          <a:off x="47752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151147</xdr:rowOff>
    </xdr:from>
    <xdr:ext cx="762000" cy="259045"/>
    <xdr:sp macro="" textlink="">
      <xdr:nvSpPr>
        <xdr:cNvPr id="386" name="公債費該当値テキスト"/>
        <xdr:cNvSpPr txBox="1"/>
      </xdr:nvSpPr>
      <xdr:spPr>
        <a:xfrm>
          <a:off x="49149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151637</xdr:rowOff>
    </xdr:from>
    <xdr:to>
      <xdr:col>5</xdr:col>
      <xdr:colOff>600075</xdr:colOff>
      <xdr:row>78</xdr:row>
      <xdr:rowOff>81787</xdr:rowOff>
    </xdr:to>
    <xdr:sp macro="" textlink="">
      <xdr:nvSpPr>
        <xdr:cNvPr id="387" name="円/楕円 386"/>
        <xdr:cNvSpPr/>
      </xdr:nvSpPr>
      <xdr:spPr>
        <a:xfrm>
          <a:off x="3937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66564</xdr:rowOff>
    </xdr:from>
    <xdr:ext cx="736600" cy="259045"/>
    <xdr:sp macro="" textlink="">
      <xdr:nvSpPr>
        <xdr:cNvPr id="388" name="テキスト ボックス 387"/>
        <xdr:cNvSpPr txBox="1"/>
      </xdr:nvSpPr>
      <xdr:spPr>
        <a:xfrm>
          <a:off x="3606800" y="13439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99061</xdr:rowOff>
    </xdr:from>
    <xdr:to>
      <xdr:col>4</xdr:col>
      <xdr:colOff>396875</xdr:colOff>
      <xdr:row>79</xdr:row>
      <xdr:rowOff>29211</xdr:rowOff>
    </xdr:to>
    <xdr:sp macro="" textlink="">
      <xdr:nvSpPr>
        <xdr:cNvPr id="389" name="円/楕円 388"/>
        <xdr:cNvSpPr/>
      </xdr:nvSpPr>
      <xdr:spPr>
        <a:xfrm>
          <a:off x="3048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13988</xdr:rowOff>
    </xdr:from>
    <xdr:ext cx="762000" cy="259045"/>
    <xdr:sp macro="" textlink="">
      <xdr:nvSpPr>
        <xdr:cNvPr id="390" name="テキスト ボックス 389"/>
        <xdr:cNvSpPr txBox="1"/>
      </xdr:nvSpPr>
      <xdr:spPr>
        <a:xfrm>
          <a:off x="2717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20.5</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108204</xdr:rowOff>
    </xdr:from>
    <xdr:to>
      <xdr:col>3</xdr:col>
      <xdr:colOff>193675</xdr:colOff>
      <xdr:row>79</xdr:row>
      <xdr:rowOff>38354</xdr:rowOff>
    </xdr:to>
    <xdr:sp macro="" textlink="">
      <xdr:nvSpPr>
        <xdr:cNvPr id="391" name="円/楕円 390"/>
        <xdr:cNvSpPr/>
      </xdr:nvSpPr>
      <xdr:spPr>
        <a:xfrm>
          <a:off x="21590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23131</xdr:rowOff>
    </xdr:from>
    <xdr:ext cx="762000" cy="259045"/>
    <xdr:sp macro="" textlink="">
      <xdr:nvSpPr>
        <xdr:cNvPr id="392" name="テキスト ボックス 391"/>
        <xdr:cNvSpPr txBox="1"/>
      </xdr:nvSpPr>
      <xdr:spPr>
        <a:xfrm>
          <a:off x="1828800" y="13567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126492</xdr:rowOff>
    </xdr:from>
    <xdr:to>
      <xdr:col>1</xdr:col>
      <xdr:colOff>676275</xdr:colOff>
      <xdr:row>79</xdr:row>
      <xdr:rowOff>56642</xdr:rowOff>
    </xdr:to>
    <xdr:sp macro="" textlink="">
      <xdr:nvSpPr>
        <xdr:cNvPr id="393" name="円/楕円 392"/>
        <xdr:cNvSpPr/>
      </xdr:nvSpPr>
      <xdr:spPr>
        <a:xfrm>
          <a:off x="12700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41419</xdr:rowOff>
    </xdr:from>
    <xdr:ext cx="762000" cy="259045"/>
    <xdr:sp macro="" textlink="">
      <xdr:nvSpPr>
        <xdr:cNvPr id="394" name="テキスト ボックス 393"/>
        <xdr:cNvSpPr txBox="1"/>
      </xdr:nvSpPr>
      <xdr:spPr>
        <a:xfrm>
          <a:off x="939800" y="1358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21.1</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前年度（</a:t>
          </a:r>
          <a:r>
            <a:rPr kumimoji="1" lang="en-US" altLang="ja-JP" sz="1300">
              <a:latin typeface="ＭＳ Ｐゴシック"/>
            </a:rPr>
            <a:t>76.6</a:t>
          </a:r>
          <a:r>
            <a:rPr kumimoji="1" lang="ja-JP" altLang="en-US" sz="1300">
              <a:latin typeface="ＭＳ Ｐゴシック"/>
            </a:rPr>
            <a:t>）と比べて、数値は</a:t>
          </a:r>
          <a:r>
            <a:rPr kumimoji="1" lang="en-US" altLang="ja-JP" sz="1300">
              <a:latin typeface="ＭＳ Ｐゴシック"/>
            </a:rPr>
            <a:t>2.2</a:t>
          </a:r>
          <a:r>
            <a:rPr kumimoji="1" lang="ja-JP" altLang="en-US" sz="1300">
              <a:latin typeface="ＭＳ Ｐゴシック"/>
            </a:rPr>
            <a:t>増加している。人件費では減少したものの、物件費、扶助費で増加が見られたことが要因である。数値の上昇を抑えるためにも、より一層の経常経費の削減に努めていく。</a:t>
          </a:r>
        </a:p>
      </xdr:txBody>
    </xdr:sp>
    <xdr:clientData/>
  </xdr:twoCellAnchor>
  <xdr:oneCellAnchor>
    <xdr:from>
      <xdr:col>18</xdr:col>
      <xdr:colOff>44450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131572</xdr:rowOff>
    </xdr:from>
    <xdr:to>
      <xdr:col>24</xdr:col>
      <xdr:colOff>31750</xdr:colOff>
      <xdr:row>81</xdr:row>
      <xdr:rowOff>5842</xdr:rowOff>
    </xdr:to>
    <xdr:cxnSp macro="">
      <xdr:nvCxnSpPr>
        <xdr:cNvPr id="420" name="直線コネクタ 419"/>
        <xdr:cNvCxnSpPr/>
      </xdr:nvCxnSpPr>
      <xdr:spPr>
        <a:xfrm flipV="1">
          <a:off x="16510000" y="1281887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149369</xdr:rowOff>
    </xdr:from>
    <xdr:ext cx="762000" cy="259045"/>
    <xdr:sp macro="" textlink="">
      <xdr:nvSpPr>
        <xdr:cNvPr id="421" name="公債費以外最小値テキスト"/>
        <xdr:cNvSpPr txBox="1"/>
      </xdr:nvSpPr>
      <xdr:spPr>
        <a:xfrm>
          <a:off x="16598900" y="13865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88.6</a:t>
          </a:r>
          <a:endParaRPr kumimoji="1" lang="ja-JP" altLang="en-US" sz="1000" b="1">
            <a:latin typeface="ＭＳ Ｐゴシック"/>
          </a:endParaRPr>
        </a:p>
      </xdr:txBody>
    </xdr:sp>
    <xdr:clientData/>
  </xdr:oneCellAnchor>
  <xdr:twoCellAnchor>
    <xdr:from>
      <xdr:col>23</xdr:col>
      <xdr:colOff>628650</xdr:colOff>
      <xdr:row>81</xdr:row>
      <xdr:rowOff>5842</xdr:rowOff>
    </xdr:from>
    <xdr:to>
      <xdr:col>24</xdr:col>
      <xdr:colOff>120650</xdr:colOff>
      <xdr:row>81</xdr:row>
      <xdr:rowOff>5842</xdr:rowOff>
    </xdr:to>
    <xdr:cxnSp macro="">
      <xdr:nvCxnSpPr>
        <xdr:cNvPr id="422" name="直線コネクタ 421"/>
        <xdr:cNvCxnSpPr/>
      </xdr:nvCxnSpPr>
      <xdr:spPr>
        <a:xfrm>
          <a:off x="16421100" y="13893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46499</xdr:rowOff>
    </xdr:from>
    <xdr:ext cx="762000" cy="259045"/>
    <xdr:sp macro="" textlink="">
      <xdr:nvSpPr>
        <xdr:cNvPr id="423" name="公債費以外最大値テキスト"/>
        <xdr:cNvSpPr txBox="1"/>
      </xdr:nvSpPr>
      <xdr:spPr>
        <a:xfrm>
          <a:off x="16598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65.1</a:t>
          </a:r>
          <a:endParaRPr kumimoji="1" lang="ja-JP" altLang="en-US" sz="1000" b="1">
            <a:latin typeface="ＭＳ Ｐゴシック"/>
          </a:endParaRPr>
        </a:p>
      </xdr:txBody>
    </xdr:sp>
    <xdr:clientData/>
  </xdr:oneCellAnchor>
  <xdr:twoCellAnchor>
    <xdr:from>
      <xdr:col>23</xdr:col>
      <xdr:colOff>628650</xdr:colOff>
      <xdr:row>74</xdr:row>
      <xdr:rowOff>131572</xdr:rowOff>
    </xdr:from>
    <xdr:to>
      <xdr:col>24</xdr:col>
      <xdr:colOff>120650</xdr:colOff>
      <xdr:row>74</xdr:row>
      <xdr:rowOff>131572</xdr:rowOff>
    </xdr:to>
    <xdr:cxnSp macro="">
      <xdr:nvCxnSpPr>
        <xdr:cNvPr id="424" name="直線コネクタ 423"/>
        <xdr:cNvCxnSpPr/>
      </xdr:nvCxnSpPr>
      <xdr:spPr>
        <a:xfrm>
          <a:off x="16421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143002</xdr:rowOff>
    </xdr:from>
    <xdr:to>
      <xdr:col>24</xdr:col>
      <xdr:colOff>31750</xdr:colOff>
      <xdr:row>78</xdr:row>
      <xdr:rowOff>72137</xdr:rowOff>
    </xdr:to>
    <xdr:cxnSp macro="">
      <xdr:nvCxnSpPr>
        <xdr:cNvPr id="425" name="直線コネクタ 424"/>
        <xdr:cNvCxnSpPr/>
      </xdr:nvCxnSpPr>
      <xdr:spPr>
        <a:xfrm>
          <a:off x="15671800" y="13344652"/>
          <a:ext cx="8382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24147</xdr:rowOff>
    </xdr:from>
    <xdr:ext cx="762000" cy="259045"/>
    <xdr:sp macro="" textlink="">
      <xdr:nvSpPr>
        <xdr:cNvPr id="426" name="公債費以外平均値テキスト"/>
        <xdr:cNvSpPr txBox="1"/>
      </xdr:nvSpPr>
      <xdr:spPr>
        <a:xfrm>
          <a:off x="16598900" y="1322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78.5</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7620</xdr:rowOff>
    </xdr:from>
    <xdr:to>
      <xdr:col>24</xdr:col>
      <xdr:colOff>82550</xdr:colOff>
      <xdr:row>78</xdr:row>
      <xdr:rowOff>109220</xdr:rowOff>
    </xdr:to>
    <xdr:sp macro="" textlink="">
      <xdr:nvSpPr>
        <xdr:cNvPr id="427" name="フローチャート : 判断 426"/>
        <xdr:cNvSpPr/>
      </xdr:nvSpPr>
      <xdr:spPr>
        <a:xfrm>
          <a:off x="164592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88137</xdr:rowOff>
    </xdr:from>
    <xdr:to>
      <xdr:col>22</xdr:col>
      <xdr:colOff>565150</xdr:colOff>
      <xdr:row>77</xdr:row>
      <xdr:rowOff>143002</xdr:rowOff>
    </xdr:to>
    <xdr:cxnSp macro="">
      <xdr:nvCxnSpPr>
        <xdr:cNvPr id="428" name="直線コネクタ 427"/>
        <xdr:cNvCxnSpPr/>
      </xdr:nvCxnSpPr>
      <xdr:spPr>
        <a:xfrm>
          <a:off x="14782800" y="13289787"/>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101346</xdr:rowOff>
    </xdr:from>
    <xdr:to>
      <xdr:col>22</xdr:col>
      <xdr:colOff>615950</xdr:colOff>
      <xdr:row>78</xdr:row>
      <xdr:rowOff>31496</xdr:rowOff>
    </xdr:to>
    <xdr:sp macro="" textlink="">
      <xdr:nvSpPr>
        <xdr:cNvPr id="429" name="フローチャート : 判断 428"/>
        <xdr:cNvSpPr/>
      </xdr:nvSpPr>
      <xdr:spPr>
        <a:xfrm>
          <a:off x="15621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16273</xdr:rowOff>
    </xdr:from>
    <xdr:ext cx="736600" cy="259045"/>
    <xdr:sp macro="" textlink="">
      <xdr:nvSpPr>
        <xdr:cNvPr id="430" name="テキスト ボックス 429"/>
        <xdr:cNvSpPr txBox="1"/>
      </xdr:nvSpPr>
      <xdr:spPr>
        <a:xfrm>
          <a:off x="15290800" y="13389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76.8</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154432</xdr:rowOff>
    </xdr:from>
    <xdr:to>
      <xdr:col>21</xdr:col>
      <xdr:colOff>361950</xdr:colOff>
      <xdr:row>77</xdr:row>
      <xdr:rowOff>88137</xdr:rowOff>
    </xdr:to>
    <xdr:cxnSp macro="">
      <xdr:nvCxnSpPr>
        <xdr:cNvPr id="431" name="直線コネクタ 430"/>
        <xdr:cNvCxnSpPr/>
      </xdr:nvCxnSpPr>
      <xdr:spPr>
        <a:xfrm>
          <a:off x="13893800" y="13184632"/>
          <a:ext cx="889000" cy="10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153924</xdr:rowOff>
    </xdr:from>
    <xdr:to>
      <xdr:col>21</xdr:col>
      <xdr:colOff>412750</xdr:colOff>
      <xdr:row>77</xdr:row>
      <xdr:rowOff>84074</xdr:rowOff>
    </xdr:to>
    <xdr:sp macro="" textlink="">
      <xdr:nvSpPr>
        <xdr:cNvPr id="432" name="フローチャート : 判断 431"/>
        <xdr:cNvSpPr/>
      </xdr:nvSpPr>
      <xdr:spPr>
        <a:xfrm>
          <a:off x="14732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94251</xdr:rowOff>
    </xdr:from>
    <xdr:ext cx="762000" cy="259045"/>
    <xdr:sp macro="" textlink="">
      <xdr:nvSpPr>
        <xdr:cNvPr id="433" name="テキスト ボックス 432"/>
        <xdr:cNvSpPr txBox="1"/>
      </xdr:nvSpPr>
      <xdr:spPr>
        <a:xfrm>
          <a:off x="14401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154432</xdr:rowOff>
    </xdr:from>
    <xdr:to>
      <xdr:col>20</xdr:col>
      <xdr:colOff>158750</xdr:colOff>
      <xdr:row>77</xdr:row>
      <xdr:rowOff>42418</xdr:rowOff>
    </xdr:to>
    <xdr:cxnSp macro="">
      <xdr:nvCxnSpPr>
        <xdr:cNvPr id="434" name="直線コネクタ 433"/>
        <xdr:cNvCxnSpPr/>
      </xdr:nvCxnSpPr>
      <xdr:spPr>
        <a:xfrm flipV="1">
          <a:off x="13004800" y="1318463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80772</xdr:rowOff>
    </xdr:from>
    <xdr:to>
      <xdr:col>20</xdr:col>
      <xdr:colOff>209550</xdr:colOff>
      <xdr:row>77</xdr:row>
      <xdr:rowOff>10922</xdr:rowOff>
    </xdr:to>
    <xdr:sp macro="" textlink="">
      <xdr:nvSpPr>
        <xdr:cNvPr id="435" name="フローチャート : 判断 434"/>
        <xdr:cNvSpPr/>
      </xdr:nvSpPr>
      <xdr:spPr>
        <a:xfrm>
          <a:off x="13843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21099</xdr:rowOff>
    </xdr:from>
    <xdr:ext cx="762000" cy="259045"/>
    <xdr:sp macro="" textlink="">
      <xdr:nvSpPr>
        <xdr:cNvPr id="436" name="テキスト ボックス 435"/>
        <xdr:cNvSpPr txBox="1"/>
      </xdr:nvSpPr>
      <xdr:spPr>
        <a:xfrm>
          <a:off x="13512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112776</xdr:rowOff>
    </xdr:from>
    <xdr:to>
      <xdr:col>19</xdr:col>
      <xdr:colOff>6350</xdr:colOff>
      <xdr:row>77</xdr:row>
      <xdr:rowOff>42926</xdr:rowOff>
    </xdr:to>
    <xdr:sp macro="" textlink="">
      <xdr:nvSpPr>
        <xdr:cNvPr id="437" name="フローチャート : 判断 436"/>
        <xdr:cNvSpPr/>
      </xdr:nvSpPr>
      <xdr:spPr>
        <a:xfrm>
          <a:off x="12954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53103</xdr:rowOff>
    </xdr:from>
    <xdr:ext cx="762000" cy="259045"/>
    <xdr:sp macro="" textlink="">
      <xdr:nvSpPr>
        <xdr:cNvPr id="438" name="テキスト ボックス 437"/>
        <xdr:cNvSpPr txBox="1"/>
      </xdr:nvSpPr>
      <xdr:spPr>
        <a:xfrm>
          <a:off x="12623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78</xdr:row>
      <xdr:rowOff>21337</xdr:rowOff>
    </xdr:from>
    <xdr:to>
      <xdr:col>24</xdr:col>
      <xdr:colOff>82550</xdr:colOff>
      <xdr:row>78</xdr:row>
      <xdr:rowOff>122937</xdr:rowOff>
    </xdr:to>
    <xdr:sp macro="" textlink="">
      <xdr:nvSpPr>
        <xdr:cNvPr id="444" name="円/楕円 443"/>
        <xdr:cNvSpPr/>
      </xdr:nvSpPr>
      <xdr:spPr>
        <a:xfrm>
          <a:off x="164592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164864</xdr:rowOff>
    </xdr:from>
    <xdr:ext cx="762000" cy="259045"/>
    <xdr:sp macro="" textlink="">
      <xdr:nvSpPr>
        <xdr:cNvPr id="445" name="公債費以外該当値テキスト"/>
        <xdr:cNvSpPr txBox="1"/>
      </xdr:nvSpPr>
      <xdr:spPr>
        <a:xfrm>
          <a:off x="16598900" y="1336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78.8</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92202</xdr:rowOff>
    </xdr:from>
    <xdr:to>
      <xdr:col>22</xdr:col>
      <xdr:colOff>615950</xdr:colOff>
      <xdr:row>78</xdr:row>
      <xdr:rowOff>22352</xdr:rowOff>
    </xdr:to>
    <xdr:sp macro="" textlink="">
      <xdr:nvSpPr>
        <xdr:cNvPr id="446" name="円/楕円 445"/>
        <xdr:cNvSpPr/>
      </xdr:nvSpPr>
      <xdr:spPr>
        <a:xfrm>
          <a:off x="15621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32529</xdr:rowOff>
    </xdr:from>
    <xdr:ext cx="736600" cy="259045"/>
    <xdr:sp macro="" textlink="">
      <xdr:nvSpPr>
        <xdr:cNvPr id="447" name="テキスト ボックス 446"/>
        <xdr:cNvSpPr txBox="1"/>
      </xdr:nvSpPr>
      <xdr:spPr>
        <a:xfrm>
          <a:off x="15290800" y="13062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76.6</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37337</xdr:rowOff>
    </xdr:from>
    <xdr:to>
      <xdr:col>21</xdr:col>
      <xdr:colOff>412750</xdr:colOff>
      <xdr:row>77</xdr:row>
      <xdr:rowOff>138937</xdr:rowOff>
    </xdr:to>
    <xdr:sp macro="" textlink="">
      <xdr:nvSpPr>
        <xdr:cNvPr id="448" name="円/楕円 447"/>
        <xdr:cNvSpPr/>
      </xdr:nvSpPr>
      <xdr:spPr>
        <a:xfrm>
          <a:off x="14732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123714</xdr:rowOff>
    </xdr:from>
    <xdr:ext cx="762000" cy="259045"/>
    <xdr:sp macro="" textlink="">
      <xdr:nvSpPr>
        <xdr:cNvPr id="449" name="テキスト ボックス 448"/>
        <xdr:cNvSpPr txBox="1"/>
      </xdr:nvSpPr>
      <xdr:spPr>
        <a:xfrm>
          <a:off x="14401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75.4</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103632</xdr:rowOff>
    </xdr:from>
    <xdr:to>
      <xdr:col>20</xdr:col>
      <xdr:colOff>209550</xdr:colOff>
      <xdr:row>77</xdr:row>
      <xdr:rowOff>33782</xdr:rowOff>
    </xdr:to>
    <xdr:sp macro="" textlink="">
      <xdr:nvSpPr>
        <xdr:cNvPr id="450" name="円/楕円 449"/>
        <xdr:cNvSpPr/>
      </xdr:nvSpPr>
      <xdr:spPr>
        <a:xfrm>
          <a:off x="13843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18559</xdr:rowOff>
    </xdr:from>
    <xdr:ext cx="762000" cy="259045"/>
    <xdr:sp macro="" textlink="">
      <xdr:nvSpPr>
        <xdr:cNvPr id="451" name="テキスト ボックス 450"/>
        <xdr:cNvSpPr txBox="1"/>
      </xdr:nvSpPr>
      <xdr:spPr>
        <a:xfrm>
          <a:off x="13512800" y="1322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73.1</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163068</xdr:rowOff>
    </xdr:from>
    <xdr:to>
      <xdr:col>19</xdr:col>
      <xdr:colOff>6350</xdr:colOff>
      <xdr:row>77</xdr:row>
      <xdr:rowOff>93218</xdr:rowOff>
    </xdr:to>
    <xdr:sp macro="" textlink="">
      <xdr:nvSpPr>
        <xdr:cNvPr id="452" name="円/楕円 451"/>
        <xdr:cNvSpPr/>
      </xdr:nvSpPr>
      <xdr:spPr>
        <a:xfrm>
          <a:off x="12954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77995</xdr:rowOff>
    </xdr:from>
    <xdr:ext cx="762000" cy="259045"/>
    <xdr:sp macro="" textlink="">
      <xdr:nvSpPr>
        <xdr:cNvPr id="453" name="テキスト ボックス 452"/>
        <xdr:cNvSpPr txBox="1"/>
      </xdr:nvSpPr>
      <xdr:spPr>
        <a:xfrm>
          <a:off x="126238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74.4</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奈良県橿原市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31260</xdr:rowOff>
    </xdr:from>
    <xdr:to>
      <xdr:col>4</xdr:col>
      <xdr:colOff>1117600</xdr:colOff>
      <xdr:row>20</xdr:row>
      <xdr:rowOff>87626</xdr:rowOff>
    </xdr:to>
    <xdr:cxnSp macro="">
      <xdr:nvCxnSpPr>
        <xdr:cNvPr id="47" name="直線コネクタ 46"/>
        <xdr:cNvCxnSpPr/>
      </xdr:nvCxnSpPr>
      <xdr:spPr bwMode="auto">
        <a:xfrm flipV="1">
          <a:off x="5651500" y="2136285"/>
          <a:ext cx="0" cy="14279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59703</xdr:rowOff>
    </xdr:from>
    <xdr:ext cx="762000" cy="259045"/>
    <xdr:sp macro="" textlink="">
      <xdr:nvSpPr>
        <xdr:cNvPr id="48" name="人口1人当たり決算額の推移最小値テキスト130"/>
        <xdr:cNvSpPr txBox="1"/>
      </xdr:nvSpPr>
      <xdr:spPr>
        <a:xfrm>
          <a:off x="5740400" y="3536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41,414</a:t>
          </a:r>
          <a:endParaRPr kumimoji="1" lang="ja-JP" altLang="en-US" sz="1000" b="1">
            <a:latin typeface="ＭＳ Ｐゴシック"/>
          </a:endParaRPr>
        </a:p>
      </xdr:txBody>
    </xdr:sp>
    <xdr:clientData/>
  </xdr:oneCellAnchor>
  <xdr:twoCellAnchor>
    <xdr:from>
      <xdr:col>4</xdr:col>
      <xdr:colOff>1028700</xdr:colOff>
      <xdr:row>20</xdr:row>
      <xdr:rowOff>87626</xdr:rowOff>
    </xdr:from>
    <xdr:to>
      <xdr:col>5</xdr:col>
      <xdr:colOff>73025</xdr:colOff>
      <xdr:row>20</xdr:row>
      <xdr:rowOff>87626</xdr:rowOff>
    </xdr:to>
    <xdr:cxnSp macro="">
      <xdr:nvCxnSpPr>
        <xdr:cNvPr id="49" name="直線コネクタ 48"/>
        <xdr:cNvCxnSpPr/>
      </xdr:nvCxnSpPr>
      <xdr:spPr bwMode="auto">
        <a:xfrm>
          <a:off x="5562600" y="35642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117637</xdr:rowOff>
    </xdr:from>
    <xdr:ext cx="762000" cy="259045"/>
    <xdr:sp macro="" textlink="">
      <xdr:nvSpPr>
        <xdr:cNvPr id="50" name="人口1人当たり決算額の推移最大値テキスト130"/>
        <xdr:cNvSpPr txBox="1"/>
      </xdr:nvSpPr>
      <xdr:spPr>
        <a:xfrm>
          <a:off x="5740400" y="187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85,140</a:t>
          </a:r>
          <a:endParaRPr kumimoji="1" lang="ja-JP" altLang="en-US" sz="1000" b="1">
            <a:latin typeface="ＭＳ Ｐゴシック"/>
          </a:endParaRPr>
        </a:p>
      </xdr:txBody>
    </xdr:sp>
    <xdr:clientData/>
  </xdr:oneCellAnchor>
  <xdr:twoCellAnchor>
    <xdr:from>
      <xdr:col>4</xdr:col>
      <xdr:colOff>1028700</xdr:colOff>
      <xdr:row>12</xdr:row>
      <xdr:rowOff>31260</xdr:rowOff>
    </xdr:from>
    <xdr:to>
      <xdr:col>5</xdr:col>
      <xdr:colOff>73025</xdr:colOff>
      <xdr:row>12</xdr:row>
      <xdr:rowOff>31260</xdr:rowOff>
    </xdr:to>
    <xdr:cxnSp macro="">
      <xdr:nvCxnSpPr>
        <xdr:cNvPr id="51" name="直線コネクタ 50"/>
        <xdr:cNvCxnSpPr/>
      </xdr:nvCxnSpPr>
      <xdr:spPr bwMode="auto">
        <a:xfrm>
          <a:off x="5562600" y="21362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34754</xdr:rowOff>
    </xdr:from>
    <xdr:to>
      <xdr:col>4</xdr:col>
      <xdr:colOff>1117600</xdr:colOff>
      <xdr:row>15</xdr:row>
      <xdr:rowOff>73584</xdr:rowOff>
    </xdr:to>
    <xdr:cxnSp macro="">
      <xdr:nvCxnSpPr>
        <xdr:cNvPr id="52" name="直線コネクタ 51"/>
        <xdr:cNvCxnSpPr/>
      </xdr:nvCxnSpPr>
      <xdr:spPr bwMode="auto">
        <a:xfrm flipV="1">
          <a:off x="5003800" y="2654129"/>
          <a:ext cx="647700" cy="388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168205</xdr:rowOff>
    </xdr:from>
    <xdr:ext cx="762000" cy="259045"/>
    <xdr:sp macro="" textlink="">
      <xdr:nvSpPr>
        <xdr:cNvPr id="53" name="人口1人当たり決算額の推移平均値テキスト130"/>
        <xdr:cNvSpPr txBox="1"/>
      </xdr:nvSpPr>
      <xdr:spPr>
        <a:xfrm>
          <a:off x="5740400" y="27875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62,786</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24678</xdr:rowOff>
    </xdr:from>
    <xdr:to>
      <xdr:col>5</xdr:col>
      <xdr:colOff>34925</xdr:colOff>
      <xdr:row>16</xdr:row>
      <xdr:rowOff>126278</xdr:rowOff>
    </xdr:to>
    <xdr:sp macro="" textlink="">
      <xdr:nvSpPr>
        <xdr:cNvPr id="54" name="フローチャート : 判断 53"/>
        <xdr:cNvSpPr/>
      </xdr:nvSpPr>
      <xdr:spPr bwMode="auto">
        <a:xfrm>
          <a:off x="5600700" y="281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73584</xdr:rowOff>
    </xdr:from>
    <xdr:to>
      <xdr:col>4</xdr:col>
      <xdr:colOff>469900</xdr:colOff>
      <xdr:row>15</xdr:row>
      <xdr:rowOff>138212</xdr:rowOff>
    </xdr:to>
    <xdr:cxnSp macro="">
      <xdr:nvCxnSpPr>
        <xdr:cNvPr id="55" name="直線コネクタ 54"/>
        <xdr:cNvCxnSpPr/>
      </xdr:nvCxnSpPr>
      <xdr:spPr bwMode="auto">
        <a:xfrm flipV="1">
          <a:off x="4305300" y="2692959"/>
          <a:ext cx="698500" cy="646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3973</xdr:rowOff>
    </xdr:from>
    <xdr:to>
      <xdr:col>4</xdr:col>
      <xdr:colOff>520700</xdr:colOff>
      <xdr:row>16</xdr:row>
      <xdr:rowOff>105573</xdr:rowOff>
    </xdr:to>
    <xdr:sp macro="" textlink="">
      <xdr:nvSpPr>
        <xdr:cNvPr id="56" name="フローチャート : 判断 55"/>
        <xdr:cNvSpPr/>
      </xdr:nvSpPr>
      <xdr:spPr bwMode="auto">
        <a:xfrm>
          <a:off x="4953000" y="2794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90350</xdr:rowOff>
    </xdr:from>
    <xdr:ext cx="736600" cy="259045"/>
    <xdr:sp macro="" textlink="">
      <xdr:nvSpPr>
        <xdr:cNvPr id="57" name="テキスト ボックス 56"/>
        <xdr:cNvSpPr txBox="1"/>
      </xdr:nvSpPr>
      <xdr:spPr>
        <a:xfrm>
          <a:off x="4622800" y="28811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63,420</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138212</xdr:rowOff>
    </xdr:from>
    <xdr:to>
      <xdr:col>3</xdr:col>
      <xdr:colOff>904875</xdr:colOff>
      <xdr:row>16</xdr:row>
      <xdr:rowOff>19373</xdr:rowOff>
    </xdr:to>
    <xdr:cxnSp macro="">
      <xdr:nvCxnSpPr>
        <xdr:cNvPr id="58" name="直線コネクタ 57"/>
        <xdr:cNvCxnSpPr/>
      </xdr:nvCxnSpPr>
      <xdr:spPr bwMode="auto">
        <a:xfrm flipV="1">
          <a:off x="3606800" y="2757587"/>
          <a:ext cx="698500" cy="526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15</xdr:row>
      <xdr:rowOff>118698</xdr:rowOff>
    </xdr:from>
    <xdr:to>
      <xdr:col>3</xdr:col>
      <xdr:colOff>955675</xdr:colOff>
      <xdr:row>16</xdr:row>
      <xdr:rowOff>48848</xdr:rowOff>
    </xdr:to>
    <xdr:sp macro="" textlink="">
      <xdr:nvSpPr>
        <xdr:cNvPr id="59" name="フローチャート : 判断 58"/>
        <xdr:cNvSpPr/>
      </xdr:nvSpPr>
      <xdr:spPr bwMode="auto">
        <a:xfrm>
          <a:off x="4254500" y="2738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33625</xdr:rowOff>
    </xdr:from>
    <xdr:ext cx="762000" cy="259045"/>
    <xdr:sp macro="" textlink="">
      <xdr:nvSpPr>
        <xdr:cNvPr id="60" name="テキスト ボックス 59"/>
        <xdr:cNvSpPr txBox="1"/>
      </xdr:nvSpPr>
      <xdr:spPr>
        <a:xfrm>
          <a:off x="3924300" y="2824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65,157</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128938</xdr:rowOff>
    </xdr:from>
    <xdr:to>
      <xdr:col>3</xdr:col>
      <xdr:colOff>206375</xdr:colOff>
      <xdr:row>16</xdr:row>
      <xdr:rowOff>19373</xdr:rowOff>
    </xdr:to>
    <xdr:cxnSp macro="">
      <xdr:nvCxnSpPr>
        <xdr:cNvPr id="61" name="直線コネクタ 60"/>
        <xdr:cNvCxnSpPr/>
      </xdr:nvCxnSpPr>
      <xdr:spPr bwMode="auto">
        <a:xfrm>
          <a:off x="2908300" y="2748313"/>
          <a:ext cx="698500" cy="618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15</xdr:row>
      <xdr:rowOff>162556</xdr:rowOff>
    </xdr:from>
    <xdr:to>
      <xdr:col>3</xdr:col>
      <xdr:colOff>257175</xdr:colOff>
      <xdr:row>16</xdr:row>
      <xdr:rowOff>92706</xdr:rowOff>
    </xdr:to>
    <xdr:sp macro="" textlink="">
      <xdr:nvSpPr>
        <xdr:cNvPr id="62" name="フローチャート : 判断 61"/>
        <xdr:cNvSpPr/>
      </xdr:nvSpPr>
      <xdr:spPr bwMode="auto">
        <a:xfrm>
          <a:off x="3556000" y="27819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77483</xdr:rowOff>
    </xdr:from>
    <xdr:ext cx="762000" cy="259045"/>
    <xdr:sp macro="" textlink="">
      <xdr:nvSpPr>
        <xdr:cNvPr id="63" name="テキスト ボックス 62"/>
        <xdr:cNvSpPr txBox="1"/>
      </xdr:nvSpPr>
      <xdr:spPr>
        <a:xfrm>
          <a:off x="3225800" y="2868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63,814</a:t>
          </a:r>
          <a:endParaRPr kumimoji="1" lang="ja-JP" altLang="en-US" sz="1000" b="1">
            <a:solidFill>
              <a:srgbClr val="000080"/>
            </a:solidFill>
            <a:latin typeface="ＭＳ Ｐゴシック"/>
          </a:endParaRPr>
        </a:p>
      </xdr:txBody>
    </xdr:sp>
    <xdr:clientData/>
  </xdr:oneCellAnchor>
  <xdr:twoCellAnchor>
    <xdr:from>
      <xdr:col>2</xdr:col>
      <xdr:colOff>590550</xdr:colOff>
      <xdr:row>15</xdr:row>
      <xdr:rowOff>93356</xdr:rowOff>
    </xdr:from>
    <xdr:to>
      <xdr:col>2</xdr:col>
      <xdr:colOff>692150</xdr:colOff>
      <xdr:row>16</xdr:row>
      <xdr:rowOff>23506</xdr:rowOff>
    </xdr:to>
    <xdr:sp macro="" textlink="">
      <xdr:nvSpPr>
        <xdr:cNvPr id="64" name="フローチャート : 判断 63"/>
        <xdr:cNvSpPr/>
      </xdr:nvSpPr>
      <xdr:spPr bwMode="auto">
        <a:xfrm>
          <a:off x="2857500" y="27127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8283</xdr:rowOff>
    </xdr:from>
    <xdr:ext cx="762000" cy="259045"/>
    <xdr:sp macro="" textlink="">
      <xdr:nvSpPr>
        <xdr:cNvPr id="65" name="テキスト ボックス 64"/>
        <xdr:cNvSpPr txBox="1"/>
      </xdr:nvSpPr>
      <xdr:spPr>
        <a:xfrm>
          <a:off x="2527300" y="2799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65,933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14</xdr:row>
      <xdr:rowOff>155404</xdr:rowOff>
    </xdr:from>
    <xdr:to>
      <xdr:col>5</xdr:col>
      <xdr:colOff>34925</xdr:colOff>
      <xdr:row>15</xdr:row>
      <xdr:rowOff>85554</xdr:rowOff>
    </xdr:to>
    <xdr:sp macro="" textlink="">
      <xdr:nvSpPr>
        <xdr:cNvPr id="71" name="円/楕円 70"/>
        <xdr:cNvSpPr/>
      </xdr:nvSpPr>
      <xdr:spPr bwMode="auto">
        <a:xfrm>
          <a:off x="5600700" y="26033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481</xdr:rowOff>
    </xdr:from>
    <xdr:ext cx="762000" cy="259045"/>
    <xdr:sp macro="" textlink="">
      <xdr:nvSpPr>
        <xdr:cNvPr id="72" name="人口1人当たり決算額の推移該当値テキスト130"/>
        <xdr:cNvSpPr txBox="1"/>
      </xdr:nvSpPr>
      <xdr:spPr>
        <a:xfrm>
          <a:off x="5740400" y="244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69,283</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22784</xdr:rowOff>
    </xdr:from>
    <xdr:to>
      <xdr:col>4</xdr:col>
      <xdr:colOff>520700</xdr:colOff>
      <xdr:row>15</xdr:row>
      <xdr:rowOff>124384</xdr:rowOff>
    </xdr:to>
    <xdr:sp macro="" textlink="">
      <xdr:nvSpPr>
        <xdr:cNvPr id="73" name="円/楕円 72"/>
        <xdr:cNvSpPr/>
      </xdr:nvSpPr>
      <xdr:spPr bwMode="auto">
        <a:xfrm>
          <a:off x="4953000" y="26421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134561</xdr:rowOff>
    </xdr:from>
    <xdr:ext cx="736600" cy="259045"/>
    <xdr:sp macro="" textlink="">
      <xdr:nvSpPr>
        <xdr:cNvPr id="74" name="テキスト ボックス 73"/>
        <xdr:cNvSpPr txBox="1"/>
      </xdr:nvSpPr>
      <xdr:spPr>
        <a:xfrm>
          <a:off x="4622800" y="2411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68,094</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87412</xdr:rowOff>
    </xdr:from>
    <xdr:to>
      <xdr:col>3</xdr:col>
      <xdr:colOff>955675</xdr:colOff>
      <xdr:row>16</xdr:row>
      <xdr:rowOff>17562</xdr:rowOff>
    </xdr:to>
    <xdr:sp macro="" textlink="">
      <xdr:nvSpPr>
        <xdr:cNvPr id="75" name="円/楕円 74"/>
        <xdr:cNvSpPr/>
      </xdr:nvSpPr>
      <xdr:spPr bwMode="auto">
        <a:xfrm>
          <a:off x="4254500" y="27067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27739</xdr:rowOff>
    </xdr:from>
    <xdr:ext cx="762000" cy="259045"/>
    <xdr:sp macro="" textlink="">
      <xdr:nvSpPr>
        <xdr:cNvPr id="76" name="テキスト ボックス 75"/>
        <xdr:cNvSpPr txBox="1"/>
      </xdr:nvSpPr>
      <xdr:spPr>
        <a:xfrm>
          <a:off x="3924300" y="2475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66,115</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140023</xdr:rowOff>
    </xdr:from>
    <xdr:to>
      <xdr:col>3</xdr:col>
      <xdr:colOff>257175</xdr:colOff>
      <xdr:row>16</xdr:row>
      <xdr:rowOff>70173</xdr:rowOff>
    </xdr:to>
    <xdr:sp macro="" textlink="">
      <xdr:nvSpPr>
        <xdr:cNvPr id="77" name="円/楕円 76"/>
        <xdr:cNvSpPr/>
      </xdr:nvSpPr>
      <xdr:spPr bwMode="auto">
        <a:xfrm>
          <a:off x="3556000" y="27593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80350</xdr:rowOff>
    </xdr:from>
    <xdr:ext cx="762000" cy="259045"/>
    <xdr:sp macro="" textlink="">
      <xdr:nvSpPr>
        <xdr:cNvPr id="78" name="テキスト ボックス 77"/>
        <xdr:cNvSpPr txBox="1"/>
      </xdr:nvSpPr>
      <xdr:spPr>
        <a:xfrm>
          <a:off x="3225800" y="2528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64,504</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78138</xdr:rowOff>
    </xdr:from>
    <xdr:to>
      <xdr:col>2</xdr:col>
      <xdr:colOff>692150</xdr:colOff>
      <xdr:row>16</xdr:row>
      <xdr:rowOff>8288</xdr:rowOff>
    </xdr:to>
    <xdr:sp macro="" textlink="">
      <xdr:nvSpPr>
        <xdr:cNvPr id="79" name="円/楕円 78"/>
        <xdr:cNvSpPr/>
      </xdr:nvSpPr>
      <xdr:spPr bwMode="auto">
        <a:xfrm>
          <a:off x="2857500" y="26975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18465</xdr:rowOff>
    </xdr:from>
    <xdr:ext cx="762000" cy="259045"/>
    <xdr:sp macro="" textlink="">
      <xdr:nvSpPr>
        <xdr:cNvPr id="80" name="テキスト ボックス 79"/>
        <xdr:cNvSpPr txBox="1"/>
      </xdr:nvSpPr>
      <xdr:spPr>
        <a:xfrm>
          <a:off x="2527300" y="2466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66,399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8" name="テキスト ボックス 97"/>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100" name="テキスト ボックス 99"/>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2" name="テキスト ボックス 101"/>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4" name="テキスト ボックス 103"/>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6" name="テキスト ボックス 105"/>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8" name="テキスト ボックス 107"/>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180591</xdr:rowOff>
    </xdr:from>
    <xdr:to>
      <xdr:col>4</xdr:col>
      <xdr:colOff>1117600</xdr:colOff>
      <xdr:row>37</xdr:row>
      <xdr:rowOff>275558</xdr:rowOff>
    </xdr:to>
    <xdr:cxnSp macro="">
      <xdr:nvCxnSpPr>
        <xdr:cNvPr id="110" name="直線コネクタ 109"/>
        <xdr:cNvCxnSpPr/>
      </xdr:nvCxnSpPr>
      <xdr:spPr bwMode="auto">
        <a:xfrm flipV="1">
          <a:off x="5651500" y="6105141"/>
          <a:ext cx="0" cy="129511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247635</xdr:rowOff>
    </xdr:from>
    <xdr:ext cx="762000" cy="259045"/>
    <xdr:sp macro="" textlink="">
      <xdr:nvSpPr>
        <xdr:cNvPr id="111" name="人口1人当たり決算額の推移最小値テキスト445"/>
        <xdr:cNvSpPr txBox="1"/>
      </xdr:nvSpPr>
      <xdr:spPr>
        <a:xfrm>
          <a:off x="5740400" y="737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-3,549</a:t>
          </a:r>
          <a:endParaRPr kumimoji="1" lang="ja-JP" altLang="en-US" sz="1000" b="1">
            <a:latin typeface="ＭＳ Ｐゴシック"/>
          </a:endParaRPr>
        </a:p>
      </xdr:txBody>
    </xdr:sp>
    <xdr:clientData/>
  </xdr:oneCellAnchor>
  <xdr:twoCellAnchor>
    <xdr:from>
      <xdr:col>4</xdr:col>
      <xdr:colOff>1028700</xdr:colOff>
      <xdr:row>37</xdr:row>
      <xdr:rowOff>275558</xdr:rowOff>
    </xdr:from>
    <xdr:to>
      <xdr:col>5</xdr:col>
      <xdr:colOff>73025</xdr:colOff>
      <xdr:row>37</xdr:row>
      <xdr:rowOff>275558</xdr:rowOff>
    </xdr:to>
    <xdr:cxnSp macro="">
      <xdr:nvCxnSpPr>
        <xdr:cNvPr id="112" name="直線コネクタ 111"/>
        <xdr:cNvCxnSpPr/>
      </xdr:nvCxnSpPr>
      <xdr:spPr bwMode="auto">
        <a:xfrm>
          <a:off x="5562600" y="74002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95518</xdr:rowOff>
    </xdr:from>
    <xdr:ext cx="762000" cy="259045"/>
    <xdr:sp macro="" textlink="">
      <xdr:nvSpPr>
        <xdr:cNvPr id="113" name="人口1人当たり決算額の推移最大値テキスト445"/>
        <xdr:cNvSpPr txBox="1"/>
      </xdr:nvSpPr>
      <xdr:spPr>
        <a:xfrm>
          <a:off x="5740400" y="5848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36,109</a:t>
          </a:r>
          <a:endParaRPr kumimoji="1" lang="ja-JP" altLang="en-US" sz="1000" b="1">
            <a:latin typeface="ＭＳ Ｐゴシック"/>
          </a:endParaRPr>
        </a:p>
      </xdr:txBody>
    </xdr:sp>
    <xdr:clientData/>
  </xdr:oneCellAnchor>
  <xdr:twoCellAnchor>
    <xdr:from>
      <xdr:col>4</xdr:col>
      <xdr:colOff>1028700</xdr:colOff>
      <xdr:row>33</xdr:row>
      <xdr:rowOff>180591</xdr:rowOff>
    </xdr:from>
    <xdr:to>
      <xdr:col>5</xdr:col>
      <xdr:colOff>73025</xdr:colOff>
      <xdr:row>33</xdr:row>
      <xdr:rowOff>180591</xdr:rowOff>
    </xdr:to>
    <xdr:cxnSp macro="">
      <xdr:nvCxnSpPr>
        <xdr:cNvPr id="114" name="直線コネクタ 113"/>
        <xdr:cNvCxnSpPr/>
      </xdr:nvCxnSpPr>
      <xdr:spPr bwMode="auto">
        <a:xfrm>
          <a:off x="5562600" y="61051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204332</xdr:rowOff>
    </xdr:from>
    <xdr:to>
      <xdr:col>4</xdr:col>
      <xdr:colOff>1117600</xdr:colOff>
      <xdr:row>35</xdr:row>
      <xdr:rowOff>267524</xdr:rowOff>
    </xdr:to>
    <xdr:cxnSp macro="">
      <xdr:nvCxnSpPr>
        <xdr:cNvPr id="115" name="直線コネクタ 114"/>
        <xdr:cNvCxnSpPr/>
      </xdr:nvCxnSpPr>
      <xdr:spPr bwMode="auto">
        <a:xfrm>
          <a:off x="5003800" y="6814682"/>
          <a:ext cx="647700" cy="631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309339</xdr:rowOff>
    </xdr:from>
    <xdr:ext cx="762000" cy="259045"/>
    <xdr:sp macro="" textlink="">
      <xdr:nvSpPr>
        <xdr:cNvPr id="116" name="人口1人当たり決算額の推移平均値テキスト445"/>
        <xdr:cNvSpPr txBox="1"/>
      </xdr:nvSpPr>
      <xdr:spPr>
        <a:xfrm>
          <a:off x="5740400" y="69196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8,756</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337262</xdr:rowOff>
    </xdr:from>
    <xdr:to>
      <xdr:col>5</xdr:col>
      <xdr:colOff>34925</xdr:colOff>
      <xdr:row>36</xdr:row>
      <xdr:rowOff>95962</xdr:rowOff>
    </xdr:to>
    <xdr:sp macro="" textlink="">
      <xdr:nvSpPr>
        <xdr:cNvPr id="117" name="フローチャート : 判断 116"/>
        <xdr:cNvSpPr/>
      </xdr:nvSpPr>
      <xdr:spPr bwMode="auto">
        <a:xfrm>
          <a:off x="5600700" y="69476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204332</xdr:rowOff>
    </xdr:from>
    <xdr:to>
      <xdr:col>4</xdr:col>
      <xdr:colOff>469900</xdr:colOff>
      <xdr:row>35</xdr:row>
      <xdr:rowOff>208512</xdr:rowOff>
    </xdr:to>
    <xdr:cxnSp macro="">
      <xdr:nvCxnSpPr>
        <xdr:cNvPr id="118" name="直線コネクタ 117"/>
        <xdr:cNvCxnSpPr/>
      </xdr:nvCxnSpPr>
      <xdr:spPr bwMode="auto">
        <a:xfrm flipV="1">
          <a:off x="4305300" y="6814682"/>
          <a:ext cx="698500" cy="41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337033</xdr:rowOff>
    </xdr:from>
    <xdr:to>
      <xdr:col>4</xdr:col>
      <xdr:colOff>520700</xdr:colOff>
      <xdr:row>36</xdr:row>
      <xdr:rowOff>95733</xdr:rowOff>
    </xdr:to>
    <xdr:sp macro="" textlink="">
      <xdr:nvSpPr>
        <xdr:cNvPr id="119" name="フローチャート : 判断 118"/>
        <xdr:cNvSpPr/>
      </xdr:nvSpPr>
      <xdr:spPr bwMode="auto">
        <a:xfrm>
          <a:off x="4953000" y="6947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80510</xdr:rowOff>
    </xdr:from>
    <xdr:ext cx="736600" cy="259045"/>
    <xdr:sp macro="" textlink="">
      <xdr:nvSpPr>
        <xdr:cNvPr id="120" name="テキスト ボックス 119"/>
        <xdr:cNvSpPr txBox="1"/>
      </xdr:nvSpPr>
      <xdr:spPr>
        <a:xfrm>
          <a:off x="4622800" y="7033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8,763</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199891</xdr:rowOff>
    </xdr:from>
    <xdr:to>
      <xdr:col>3</xdr:col>
      <xdr:colOff>904875</xdr:colOff>
      <xdr:row>35</xdr:row>
      <xdr:rowOff>208512</xdr:rowOff>
    </xdr:to>
    <xdr:cxnSp macro="">
      <xdr:nvCxnSpPr>
        <xdr:cNvPr id="121" name="直線コネクタ 120"/>
        <xdr:cNvCxnSpPr/>
      </xdr:nvCxnSpPr>
      <xdr:spPr bwMode="auto">
        <a:xfrm>
          <a:off x="3606800" y="6810241"/>
          <a:ext cx="698500" cy="86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241576</xdr:rowOff>
    </xdr:from>
    <xdr:to>
      <xdr:col>3</xdr:col>
      <xdr:colOff>955675</xdr:colOff>
      <xdr:row>36</xdr:row>
      <xdr:rowOff>276</xdr:rowOff>
    </xdr:to>
    <xdr:sp macro="" textlink="">
      <xdr:nvSpPr>
        <xdr:cNvPr id="122" name="フローチャート : 判断 121"/>
        <xdr:cNvSpPr/>
      </xdr:nvSpPr>
      <xdr:spPr bwMode="auto">
        <a:xfrm>
          <a:off x="4254500" y="68519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327953</xdr:rowOff>
    </xdr:from>
    <xdr:ext cx="762000" cy="259045"/>
    <xdr:sp macro="" textlink="">
      <xdr:nvSpPr>
        <xdr:cNvPr id="123" name="テキスト ボックス 122"/>
        <xdr:cNvSpPr txBox="1"/>
      </xdr:nvSpPr>
      <xdr:spPr>
        <a:xfrm>
          <a:off x="3924300" y="6938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11,686</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192967</xdr:rowOff>
    </xdr:from>
    <xdr:to>
      <xdr:col>3</xdr:col>
      <xdr:colOff>206375</xdr:colOff>
      <xdr:row>35</xdr:row>
      <xdr:rowOff>199891</xdr:rowOff>
    </xdr:to>
    <xdr:cxnSp macro="">
      <xdr:nvCxnSpPr>
        <xdr:cNvPr id="124" name="直線コネクタ 123"/>
        <xdr:cNvCxnSpPr/>
      </xdr:nvCxnSpPr>
      <xdr:spPr bwMode="auto">
        <a:xfrm>
          <a:off x="2908300" y="6803317"/>
          <a:ext cx="698500" cy="69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178482</xdr:rowOff>
    </xdr:from>
    <xdr:to>
      <xdr:col>3</xdr:col>
      <xdr:colOff>257175</xdr:colOff>
      <xdr:row>35</xdr:row>
      <xdr:rowOff>280082</xdr:rowOff>
    </xdr:to>
    <xdr:sp macro="" textlink="">
      <xdr:nvSpPr>
        <xdr:cNvPr id="125" name="フローチャート : 判断 124"/>
        <xdr:cNvSpPr/>
      </xdr:nvSpPr>
      <xdr:spPr bwMode="auto">
        <a:xfrm>
          <a:off x="3556000" y="67888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264859</xdr:rowOff>
    </xdr:from>
    <xdr:ext cx="762000" cy="259045"/>
    <xdr:sp macro="" textlink="">
      <xdr:nvSpPr>
        <xdr:cNvPr id="126" name="テキスト ボックス 125"/>
        <xdr:cNvSpPr txBox="1"/>
      </xdr:nvSpPr>
      <xdr:spPr>
        <a:xfrm>
          <a:off x="3225800" y="687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13,618</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148601</xdr:rowOff>
    </xdr:from>
    <xdr:to>
      <xdr:col>2</xdr:col>
      <xdr:colOff>692150</xdr:colOff>
      <xdr:row>35</xdr:row>
      <xdr:rowOff>250201</xdr:rowOff>
    </xdr:to>
    <xdr:sp macro="" textlink="">
      <xdr:nvSpPr>
        <xdr:cNvPr id="127" name="フローチャート : 判断 126"/>
        <xdr:cNvSpPr/>
      </xdr:nvSpPr>
      <xdr:spPr bwMode="auto">
        <a:xfrm>
          <a:off x="2857500" y="67589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234978</xdr:rowOff>
    </xdr:from>
    <xdr:ext cx="762000" cy="259045"/>
    <xdr:sp macro="" textlink="">
      <xdr:nvSpPr>
        <xdr:cNvPr id="128" name="テキスト ボックス 127"/>
        <xdr:cNvSpPr txBox="1"/>
      </xdr:nvSpPr>
      <xdr:spPr>
        <a:xfrm>
          <a:off x="2527300" y="6845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14,533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216724</xdr:rowOff>
    </xdr:from>
    <xdr:to>
      <xdr:col>5</xdr:col>
      <xdr:colOff>34925</xdr:colOff>
      <xdr:row>35</xdr:row>
      <xdr:rowOff>318324</xdr:rowOff>
    </xdr:to>
    <xdr:sp macro="" textlink="">
      <xdr:nvSpPr>
        <xdr:cNvPr id="134" name="円/楕円 133"/>
        <xdr:cNvSpPr/>
      </xdr:nvSpPr>
      <xdr:spPr bwMode="auto">
        <a:xfrm>
          <a:off x="5600700" y="68270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61801</xdr:rowOff>
    </xdr:from>
    <xdr:ext cx="762000" cy="259045"/>
    <xdr:sp macro="" textlink="">
      <xdr:nvSpPr>
        <xdr:cNvPr id="135" name="人口1人当たり決算額の推移該当値テキスト445"/>
        <xdr:cNvSpPr txBox="1"/>
      </xdr:nvSpPr>
      <xdr:spPr>
        <a:xfrm>
          <a:off x="5740400" y="6672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12,447</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153532</xdr:rowOff>
    </xdr:from>
    <xdr:to>
      <xdr:col>4</xdr:col>
      <xdr:colOff>520700</xdr:colOff>
      <xdr:row>35</xdr:row>
      <xdr:rowOff>255132</xdr:rowOff>
    </xdr:to>
    <xdr:sp macro="" textlink="">
      <xdr:nvSpPr>
        <xdr:cNvPr id="136" name="円/楕円 135"/>
        <xdr:cNvSpPr/>
      </xdr:nvSpPr>
      <xdr:spPr bwMode="auto">
        <a:xfrm>
          <a:off x="4953000" y="67638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265309</xdr:rowOff>
    </xdr:from>
    <xdr:ext cx="736600" cy="259045"/>
    <xdr:sp macro="" textlink="">
      <xdr:nvSpPr>
        <xdr:cNvPr id="137" name="テキスト ボックス 136"/>
        <xdr:cNvSpPr txBox="1"/>
      </xdr:nvSpPr>
      <xdr:spPr>
        <a:xfrm>
          <a:off x="4622800" y="65327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14,382</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157712</xdr:rowOff>
    </xdr:from>
    <xdr:to>
      <xdr:col>3</xdr:col>
      <xdr:colOff>955675</xdr:colOff>
      <xdr:row>35</xdr:row>
      <xdr:rowOff>259312</xdr:rowOff>
    </xdr:to>
    <xdr:sp macro="" textlink="">
      <xdr:nvSpPr>
        <xdr:cNvPr id="138" name="円/楕円 137"/>
        <xdr:cNvSpPr/>
      </xdr:nvSpPr>
      <xdr:spPr bwMode="auto">
        <a:xfrm>
          <a:off x="4254500" y="67680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269489</xdr:rowOff>
    </xdr:from>
    <xdr:ext cx="762000" cy="259045"/>
    <xdr:sp macro="" textlink="">
      <xdr:nvSpPr>
        <xdr:cNvPr id="139" name="テキスト ボックス 138"/>
        <xdr:cNvSpPr txBox="1"/>
      </xdr:nvSpPr>
      <xdr:spPr>
        <a:xfrm>
          <a:off x="3924300" y="653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14,254</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149091</xdr:rowOff>
    </xdr:from>
    <xdr:to>
      <xdr:col>3</xdr:col>
      <xdr:colOff>257175</xdr:colOff>
      <xdr:row>35</xdr:row>
      <xdr:rowOff>250691</xdr:rowOff>
    </xdr:to>
    <xdr:sp macro="" textlink="">
      <xdr:nvSpPr>
        <xdr:cNvPr id="140" name="円/楕円 139"/>
        <xdr:cNvSpPr/>
      </xdr:nvSpPr>
      <xdr:spPr bwMode="auto">
        <a:xfrm>
          <a:off x="3556000" y="67594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260868</xdr:rowOff>
    </xdr:from>
    <xdr:ext cx="762000" cy="259045"/>
    <xdr:sp macro="" textlink="">
      <xdr:nvSpPr>
        <xdr:cNvPr id="141" name="テキスト ボックス 140"/>
        <xdr:cNvSpPr txBox="1"/>
      </xdr:nvSpPr>
      <xdr:spPr>
        <a:xfrm>
          <a:off x="3225800" y="6528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14,518</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142167</xdr:rowOff>
    </xdr:from>
    <xdr:to>
      <xdr:col>2</xdr:col>
      <xdr:colOff>692150</xdr:colOff>
      <xdr:row>35</xdr:row>
      <xdr:rowOff>243767</xdr:rowOff>
    </xdr:to>
    <xdr:sp macro="" textlink="">
      <xdr:nvSpPr>
        <xdr:cNvPr id="142" name="円/楕円 141"/>
        <xdr:cNvSpPr/>
      </xdr:nvSpPr>
      <xdr:spPr bwMode="auto">
        <a:xfrm>
          <a:off x="2857500" y="67525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253944</xdr:rowOff>
    </xdr:from>
    <xdr:ext cx="762000" cy="259045"/>
    <xdr:sp macro="" textlink="">
      <xdr:nvSpPr>
        <xdr:cNvPr id="143" name="テキスト ボックス 142"/>
        <xdr:cNvSpPr txBox="1"/>
      </xdr:nvSpPr>
      <xdr:spPr>
        <a:xfrm>
          <a:off x="2527300" y="6521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14,730</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奈良県橿原市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123,589
122,596
39.56
42,632,881
41,449,585
927,099
23,735,594
36,887,569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8.4
40.9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69,780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138426</xdr:rowOff>
    </xdr:from>
    <xdr:to>
      <xdr:col>6</xdr:col>
      <xdr:colOff>510540</xdr:colOff>
      <xdr:row>39</xdr:row>
      <xdr:rowOff>29384</xdr:rowOff>
    </xdr:to>
    <xdr:cxnSp macro="">
      <xdr:nvCxnSpPr>
        <xdr:cNvPr id="58" name="直線コネクタ 57"/>
        <xdr:cNvCxnSpPr/>
      </xdr:nvCxnSpPr>
      <xdr:spPr>
        <a:xfrm flipV="1">
          <a:off x="4633595" y="5281926"/>
          <a:ext cx="1270" cy="1434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33211</xdr:rowOff>
    </xdr:from>
    <xdr:ext cx="534377" cy="259045"/>
    <xdr:sp macro="" textlink="">
      <xdr:nvSpPr>
        <xdr:cNvPr id="59" name="人件費最小値テキスト"/>
        <xdr:cNvSpPr txBox="1"/>
      </xdr:nvSpPr>
      <xdr:spPr>
        <a:xfrm>
          <a:off x="4686300" y="671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32,128</a:t>
          </a:r>
          <a:endParaRPr kumimoji="1" lang="ja-JP" altLang="en-US" sz="1000" b="1">
            <a:latin typeface="ＭＳ Ｐゴシック"/>
          </a:endParaRPr>
        </a:p>
      </xdr:txBody>
    </xdr:sp>
    <xdr:clientData/>
  </xdr:oneCellAnchor>
  <xdr:twoCellAnchor>
    <xdr:from>
      <xdr:col>6</xdr:col>
      <xdr:colOff>422275</xdr:colOff>
      <xdr:row>39</xdr:row>
      <xdr:rowOff>29384</xdr:rowOff>
    </xdr:from>
    <xdr:to>
      <xdr:col>6</xdr:col>
      <xdr:colOff>600075</xdr:colOff>
      <xdr:row>39</xdr:row>
      <xdr:rowOff>29384</xdr:rowOff>
    </xdr:to>
    <xdr:cxnSp macro="">
      <xdr:nvCxnSpPr>
        <xdr:cNvPr id="60" name="直線コネクタ 59"/>
        <xdr:cNvCxnSpPr/>
      </xdr:nvCxnSpPr>
      <xdr:spPr>
        <a:xfrm>
          <a:off x="4546600" y="6715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85103</xdr:rowOff>
    </xdr:from>
    <xdr:ext cx="534377" cy="259045"/>
    <xdr:sp macro="" textlink="">
      <xdr:nvSpPr>
        <xdr:cNvPr id="61" name="人件費最大値テキスト"/>
        <xdr:cNvSpPr txBox="1"/>
      </xdr:nvSpPr>
      <xdr:spPr>
        <a:xfrm>
          <a:off x="4686300" y="505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76,039</a:t>
          </a:r>
          <a:endParaRPr kumimoji="1" lang="ja-JP" altLang="en-US" sz="1000" b="1">
            <a:latin typeface="ＭＳ Ｐゴシック"/>
          </a:endParaRPr>
        </a:p>
      </xdr:txBody>
    </xdr:sp>
    <xdr:clientData/>
  </xdr:oneCellAnchor>
  <xdr:twoCellAnchor>
    <xdr:from>
      <xdr:col>6</xdr:col>
      <xdr:colOff>422275</xdr:colOff>
      <xdr:row>30</xdr:row>
      <xdr:rowOff>138426</xdr:rowOff>
    </xdr:from>
    <xdr:to>
      <xdr:col>6</xdr:col>
      <xdr:colOff>600075</xdr:colOff>
      <xdr:row>30</xdr:row>
      <xdr:rowOff>138426</xdr:rowOff>
    </xdr:to>
    <xdr:cxnSp macro="">
      <xdr:nvCxnSpPr>
        <xdr:cNvPr id="62" name="直線コネクタ 61"/>
        <xdr:cNvCxnSpPr/>
      </xdr:nvCxnSpPr>
      <xdr:spPr>
        <a:xfrm>
          <a:off x="4546600" y="528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88265</xdr:rowOff>
    </xdr:from>
    <xdr:to>
      <xdr:col>6</xdr:col>
      <xdr:colOff>511175</xdr:colOff>
      <xdr:row>35</xdr:row>
      <xdr:rowOff>15244</xdr:rowOff>
    </xdr:to>
    <xdr:cxnSp macro="">
      <xdr:nvCxnSpPr>
        <xdr:cNvPr id="63" name="直線コネクタ 62"/>
        <xdr:cNvCxnSpPr/>
      </xdr:nvCxnSpPr>
      <xdr:spPr>
        <a:xfrm>
          <a:off x="3797300" y="5917565"/>
          <a:ext cx="838200" cy="98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62432</xdr:rowOff>
    </xdr:from>
    <xdr:ext cx="534377" cy="259045"/>
    <xdr:sp macro="" textlink="">
      <xdr:nvSpPr>
        <xdr:cNvPr id="64" name="人件費平均値テキスト"/>
        <xdr:cNvSpPr txBox="1"/>
      </xdr:nvSpPr>
      <xdr:spPr>
        <a:xfrm>
          <a:off x="4686300" y="5720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56,511</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39555</xdr:rowOff>
    </xdr:from>
    <xdr:to>
      <xdr:col>6</xdr:col>
      <xdr:colOff>561975</xdr:colOff>
      <xdr:row>34</xdr:row>
      <xdr:rowOff>141155</xdr:rowOff>
    </xdr:to>
    <xdr:sp macro="" textlink="">
      <xdr:nvSpPr>
        <xdr:cNvPr id="65" name="フローチャート : 判断 64"/>
        <xdr:cNvSpPr/>
      </xdr:nvSpPr>
      <xdr:spPr>
        <a:xfrm>
          <a:off x="4584700" y="586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51362</xdr:rowOff>
    </xdr:from>
    <xdr:to>
      <xdr:col>5</xdr:col>
      <xdr:colOff>358775</xdr:colOff>
      <xdr:row>34</xdr:row>
      <xdr:rowOff>88265</xdr:rowOff>
    </xdr:to>
    <xdr:cxnSp macro="">
      <xdr:nvCxnSpPr>
        <xdr:cNvPr id="66" name="直線コネクタ 65"/>
        <xdr:cNvCxnSpPr/>
      </xdr:nvCxnSpPr>
      <xdr:spPr>
        <a:xfrm>
          <a:off x="2908300" y="5880662"/>
          <a:ext cx="889000" cy="36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170478</xdr:rowOff>
    </xdr:from>
    <xdr:to>
      <xdr:col>5</xdr:col>
      <xdr:colOff>409575</xdr:colOff>
      <xdr:row>34</xdr:row>
      <xdr:rowOff>100628</xdr:rowOff>
    </xdr:to>
    <xdr:sp macro="" textlink="">
      <xdr:nvSpPr>
        <xdr:cNvPr id="67" name="フローチャート : 判断 66"/>
        <xdr:cNvSpPr/>
      </xdr:nvSpPr>
      <xdr:spPr>
        <a:xfrm>
          <a:off x="3746500" y="582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117155</xdr:rowOff>
    </xdr:from>
    <xdr:ext cx="534377" cy="259045"/>
    <xdr:sp macro="" textlink="">
      <xdr:nvSpPr>
        <xdr:cNvPr id="68" name="テキスト ボックス 67"/>
        <xdr:cNvSpPr txBox="1"/>
      </xdr:nvSpPr>
      <xdr:spPr>
        <a:xfrm>
          <a:off x="3530111" y="560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57,752</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51362</xdr:rowOff>
    </xdr:from>
    <xdr:to>
      <xdr:col>4</xdr:col>
      <xdr:colOff>155575</xdr:colOff>
      <xdr:row>35</xdr:row>
      <xdr:rowOff>24453</xdr:rowOff>
    </xdr:to>
    <xdr:cxnSp macro="">
      <xdr:nvCxnSpPr>
        <xdr:cNvPr id="69" name="直線コネクタ 68"/>
        <xdr:cNvCxnSpPr/>
      </xdr:nvCxnSpPr>
      <xdr:spPr>
        <a:xfrm flipV="1">
          <a:off x="2019300" y="5880662"/>
          <a:ext cx="889000" cy="144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130995</xdr:rowOff>
    </xdr:from>
    <xdr:to>
      <xdr:col>4</xdr:col>
      <xdr:colOff>206375</xdr:colOff>
      <xdr:row>34</xdr:row>
      <xdr:rowOff>61145</xdr:rowOff>
    </xdr:to>
    <xdr:sp macro="" textlink="">
      <xdr:nvSpPr>
        <xdr:cNvPr id="70" name="フローチャート : 判断 69"/>
        <xdr:cNvSpPr/>
      </xdr:nvSpPr>
      <xdr:spPr>
        <a:xfrm>
          <a:off x="2857500" y="578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77672</xdr:rowOff>
    </xdr:from>
    <xdr:ext cx="534377" cy="259045"/>
    <xdr:sp macro="" textlink="">
      <xdr:nvSpPr>
        <xdr:cNvPr id="71" name="テキスト ボックス 70"/>
        <xdr:cNvSpPr txBox="1"/>
      </xdr:nvSpPr>
      <xdr:spPr>
        <a:xfrm>
          <a:off x="2641111" y="556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58,961</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146656</xdr:rowOff>
    </xdr:from>
    <xdr:to>
      <xdr:col>2</xdr:col>
      <xdr:colOff>638175</xdr:colOff>
      <xdr:row>35</xdr:row>
      <xdr:rowOff>24453</xdr:rowOff>
    </xdr:to>
    <xdr:cxnSp macro="">
      <xdr:nvCxnSpPr>
        <xdr:cNvPr id="72" name="直線コネクタ 71"/>
        <xdr:cNvCxnSpPr/>
      </xdr:nvCxnSpPr>
      <xdr:spPr>
        <a:xfrm>
          <a:off x="1130300" y="5975956"/>
          <a:ext cx="889000" cy="49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149251</xdr:rowOff>
    </xdr:from>
    <xdr:to>
      <xdr:col>3</xdr:col>
      <xdr:colOff>3175</xdr:colOff>
      <xdr:row>34</xdr:row>
      <xdr:rowOff>79401</xdr:rowOff>
    </xdr:to>
    <xdr:sp macro="" textlink="">
      <xdr:nvSpPr>
        <xdr:cNvPr id="73" name="フローチャート : 判断 72"/>
        <xdr:cNvSpPr/>
      </xdr:nvSpPr>
      <xdr:spPr>
        <a:xfrm>
          <a:off x="1968500" y="580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95928</xdr:rowOff>
    </xdr:from>
    <xdr:ext cx="534377" cy="259045"/>
    <xdr:sp macro="" textlink="">
      <xdr:nvSpPr>
        <xdr:cNvPr id="74" name="テキスト ボックス 73"/>
        <xdr:cNvSpPr txBox="1"/>
      </xdr:nvSpPr>
      <xdr:spPr>
        <a:xfrm>
          <a:off x="1752111" y="5582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58,402</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53532</xdr:rowOff>
    </xdr:from>
    <xdr:to>
      <xdr:col>1</xdr:col>
      <xdr:colOff>485775</xdr:colOff>
      <xdr:row>33</xdr:row>
      <xdr:rowOff>155132</xdr:rowOff>
    </xdr:to>
    <xdr:sp macro="" textlink="">
      <xdr:nvSpPr>
        <xdr:cNvPr id="75" name="フローチャート : 判断 74"/>
        <xdr:cNvSpPr/>
      </xdr:nvSpPr>
      <xdr:spPr>
        <a:xfrm>
          <a:off x="1079500" y="5711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209</xdr:rowOff>
    </xdr:from>
    <xdr:ext cx="534377" cy="259045"/>
    <xdr:sp macro="" textlink="">
      <xdr:nvSpPr>
        <xdr:cNvPr id="76" name="テキスト ボックス 75"/>
        <xdr:cNvSpPr txBox="1"/>
      </xdr:nvSpPr>
      <xdr:spPr>
        <a:xfrm>
          <a:off x="863111" y="548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61,333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135894</xdr:rowOff>
    </xdr:from>
    <xdr:to>
      <xdr:col>6</xdr:col>
      <xdr:colOff>561975</xdr:colOff>
      <xdr:row>35</xdr:row>
      <xdr:rowOff>66044</xdr:rowOff>
    </xdr:to>
    <xdr:sp macro="" textlink="">
      <xdr:nvSpPr>
        <xdr:cNvPr id="82" name="円/楕円 81"/>
        <xdr:cNvSpPr/>
      </xdr:nvSpPr>
      <xdr:spPr>
        <a:xfrm>
          <a:off x="4584700" y="596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114321</xdr:rowOff>
    </xdr:from>
    <xdr:ext cx="534377" cy="259045"/>
    <xdr:sp macro="" textlink="">
      <xdr:nvSpPr>
        <xdr:cNvPr id="83" name="人件費該当値テキスト"/>
        <xdr:cNvSpPr txBox="1"/>
      </xdr:nvSpPr>
      <xdr:spPr>
        <a:xfrm>
          <a:off x="4686300" y="594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53,561</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37465</xdr:rowOff>
    </xdr:from>
    <xdr:to>
      <xdr:col>5</xdr:col>
      <xdr:colOff>409575</xdr:colOff>
      <xdr:row>34</xdr:row>
      <xdr:rowOff>139065</xdr:rowOff>
    </xdr:to>
    <xdr:sp macro="" textlink="">
      <xdr:nvSpPr>
        <xdr:cNvPr id="84" name="円/楕円 83"/>
        <xdr:cNvSpPr/>
      </xdr:nvSpPr>
      <xdr:spPr>
        <a:xfrm>
          <a:off x="3746500" y="586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130192</xdr:rowOff>
    </xdr:from>
    <xdr:ext cx="534377" cy="259045"/>
    <xdr:sp macro="" textlink="">
      <xdr:nvSpPr>
        <xdr:cNvPr id="85" name="テキスト ボックス 84"/>
        <xdr:cNvSpPr txBox="1"/>
      </xdr:nvSpPr>
      <xdr:spPr>
        <a:xfrm>
          <a:off x="3530111" y="5959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56,575</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562</xdr:rowOff>
    </xdr:from>
    <xdr:to>
      <xdr:col>4</xdr:col>
      <xdr:colOff>206375</xdr:colOff>
      <xdr:row>34</xdr:row>
      <xdr:rowOff>102162</xdr:rowOff>
    </xdr:to>
    <xdr:sp macro="" textlink="">
      <xdr:nvSpPr>
        <xdr:cNvPr id="86" name="円/楕円 85"/>
        <xdr:cNvSpPr/>
      </xdr:nvSpPr>
      <xdr:spPr>
        <a:xfrm>
          <a:off x="2857500" y="582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93289</xdr:rowOff>
    </xdr:from>
    <xdr:ext cx="534377" cy="259045"/>
    <xdr:sp macro="" textlink="">
      <xdr:nvSpPr>
        <xdr:cNvPr id="87" name="テキスト ボックス 86"/>
        <xdr:cNvSpPr txBox="1"/>
      </xdr:nvSpPr>
      <xdr:spPr>
        <a:xfrm>
          <a:off x="2641111" y="592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57,705</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145103</xdr:rowOff>
    </xdr:from>
    <xdr:to>
      <xdr:col>3</xdr:col>
      <xdr:colOff>3175</xdr:colOff>
      <xdr:row>35</xdr:row>
      <xdr:rowOff>75253</xdr:rowOff>
    </xdr:to>
    <xdr:sp macro="" textlink="">
      <xdr:nvSpPr>
        <xdr:cNvPr id="88" name="円/楕円 87"/>
        <xdr:cNvSpPr/>
      </xdr:nvSpPr>
      <xdr:spPr>
        <a:xfrm>
          <a:off x="1968500" y="5974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66380</xdr:rowOff>
    </xdr:from>
    <xdr:ext cx="534377" cy="259045"/>
    <xdr:sp macro="" textlink="">
      <xdr:nvSpPr>
        <xdr:cNvPr id="89" name="テキスト ボックス 88"/>
        <xdr:cNvSpPr txBox="1"/>
      </xdr:nvSpPr>
      <xdr:spPr>
        <a:xfrm>
          <a:off x="1752111" y="606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53,279</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95856</xdr:rowOff>
    </xdr:from>
    <xdr:to>
      <xdr:col>1</xdr:col>
      <xdr:colOff>485775</xdr:colOff>
      <xdr:row>35</xdr:row>
      <xdr:rowOff>26006</xdr:rowOff>
    </xdr:to>
    <xdr:sp macro="" textlink="">
      <xdr:nvSpPr>
        <xdr:cNvPr id="90" name="円/楕円 89"/>
        <xdr:cNvSpPr/>
      </xdr:nvSpPr>
      <xdr:spPr>
        <a:xfrm>
          <a:off x="1079500" y="592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17133</xdr:rowOff>
    </xdr:from>
    <xdr:ext cx="534377" cy="259045"/>
    <xdr:sp macro="" textlink="">
      <xdr:nvSpPr>
        <xdr:cNvPr id="91" name="テキスト ボックス 90"/>
        <xdr:cNvSpPr txBox="1"/>
      </xdr:nvSpPr>
      <xdr:spPr>
        <a:xfrm>
          <a:off x="863111" y="601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54,787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59,190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58</xdr:row>
      <xdr:rowOff>139700</xdr:rowOff>
    </xdr:from>
    <xdr:to>
      <xdr:col>7</xdr:col>
      <xdr:colOff>638175</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74686</xdr:rowOff>
    </xdr:from>
    <xdr:to>
      <xdr:col>6</xdr:col>
      <xdr:colOff>510540</xdr:colOff>
      <xdr:row>59</xdr:row>
      <xdr:rowOff>59644</xdr:rowOff>
    </xdr:to>
    <xdr:cxnSp macro="">
      <xdr:nvCxnSpPr>
        <xdr:cNvPr id="114" name="直線コネクタ 113"/>
        <xdr:cNvCxnSpPr/>
      </xdr:nvCxnSpPr>
      <xdr:spPr>
        <a:xfrm flipV="1">
          <a:off x="4633595" y="8818636"/>
          <a:ext cx="1270" cy="1356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63471</xdr:rowOff>
    </xdr:from>
    <xdr:ext cx="534377" cy="259045"/>
    <xdr:sp macro="" textlink="">
      <xdr:nvSpPr>
        <xdr:cNvPr id="115" name="物件費最小値テキスト"/>
        <xdr:cNvSpPr txBox="1"/>
      </xdr:nvSpPr>
      <xdr:spPr>
        <a:xfrm>
          <a:off x="4686300" y="1017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36,002</a:t>
          </a:r>
          <a:endParaRPr kumimoji="1" lang="ja-JP" altLang="en-US" sz="1000" b="1">
            <a:latin typeface="ＭＳ Ｐゴシック"/>
          </a:endParaRPr>
        </a:p>
      </xdr:txBody>
    </xdr:sp>
    <xdr:clientData/>
  </xdr:oneCellAnchor>
  <xdr:twoCellAnchor>
    <xdr:from>
      <xdr:col>6</xdr:col>
      <xdr:colOff>422275</xdr:colOff>
      <xdr:row>59</xdr:row>
      <xdr:rowOff>59644</xdr:rowOff>
    </xdr:from>
    <xdr:to>
      <xdr:col>6</xdr:col>
      <xdr:colOff>600075</xdr:colOff>
      <xdr:row>59</xdr:row>
      <xdr:rowOff>59644</xdr:rowOff>
    </xdr:to>
    <xdr:cxnSp macro="">
      <xdr:nvCxnSpPr>
        <xdr:cNvPr id="116" name="直線コネクタ 115"/>
        <xdr:cNvCxnSpPr/>
      </xdr:nvCxnSpPr>
      <xdr:spPr>
        <a:xfrm>
          <a:off x="4546600" y="10175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21363</xdr:rowOff>
    </xdr:from>
    <xdr:ext cx="534377" cy="259045"/>
    <xdr:sp macro="" textlink="">
      <xdr:nvSpPr>
        <xdr:cNvPr id="117" name="物件費最大値テキスト"/>
        <xdr:cNvSpPr txBox="1"/>
      </xdr:nvSpPr>
      <xdr:spPr>
        <a:xfrm>
          <a:off x="4686300" y="859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95,344</a:t>
          </a:r>
          <a:endParaRPr kumimoji="1" lang="ja-JP" altLang="en-US" sz="1000" b="1">
            <a:latin typeface="ＭＳ Ｐゴシック"/>
          </a:endParaRPr>
        </a:p>
      </xdr:txBody>
    </xdr:sp>
    <xdr:clientData/>
  </xdr:oneCellAnchor>
  <xdr:twoCellAnchor>
    <xdr:from>
      <xdr:col>6</xdr:col>
      <xdr:colOff>422275</xdr:colOff>
      <xdr:row>51</xdr:row>
      <xdr:rowOff>74686</xdr:rowOff>
    </xdr:from>
    <xdr:to>
      <xdr:col>6</xdr:col>
      <xdr:colOff>600075</xdr:colOff>
      <xdr:row>51</xdr:row>
      <xdr:rowOff>74686</xdr:rowOff>
    </xdr:to>
    <xdr:cxnSp macro="">
      <xdr:nvCxnSpPr>
        <xdr:cNvPr id="118" name="直線コネクタ 117"/>
        <xdr:cNvCxnSpPr/>
      </xdr:nvCxnSpPr>
      <xdr:spPr>
        <a:xfrm>
          <a:off x="4546600" y="8818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72012</xdr:rowOff>
    </xdr:from>
    <xdr:to>
      <xdr:col>6</xdr:col>
      <xdr:colOff>511175</xdr:colOff>
      <xdr:row>56</xdr:row>
      <xdr:rowOff>87237</xdr:rowOff>
    </xdr:to>
    <xdr:cxnSp macro="">
      <xdr:nvCxnSpPr>
        <xdr:cNvPr id="119" name="直線コネクタ 118"/>
        <xdr:cNvCxnSpPr/>
      </xdr:nvCxnSpPr>
      <xdr:spPr>
        <a:xfrm flipV="1">
          <a:off x="3797300" y="9673212"/>
          <a:ext cx="838200" cy="1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152755</xdr:rowOff>
    </xdr:from>
    <xdr:ext cx="534377" cy="259045"/>
    <xdr:sp macro="" textlink="">
      <xdr:nvSpPr>
        <xdr:cNvPr id="120" name="物件費平均値テキスト"/>
        <xdr:cNvSpPr txBox="1"/>
      </xdr:nvSpPr>
      <xdr:spPr>
        <a:xfrm>
          <a:off x="4686300" y="9753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51,263</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2878</xdr:rowOff>
    </xdr:from>
    <xdr:to>
      <xdr:col>6</xdr:col>
      <xdr:colOff>561975</xdr:colOff>
      <xdr:row>57</xdr:row>
      <xdr:rowOff>104478</xdr:rowOff>
    </xdr:to>
    <xdr:sp macro="" textlink="">
      <xdr:nvSpPr>
        <xdr:cNvPr id="121" name="フローチャート : 判断 120"/>
        <xdr:cNvSpPr/>
      </xdr:nvSpPr>
      <xdr:spPr>
        <a:xfrm>
          <a:off x="4584700" y="9775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87237</xdr:rowOff>
    </xdr:from>
    <xdr:to>
      <xdr:col>5</xdr:col>
      <xdr:colOff>358775</xdr:colOff>
      <xdr:row>57</xdr:row>
      <xdr:rowOff>4963</xdr:rowOff>
    </xdr:to>
    <xdr:cxnSp macro="">
      <xdr:nvCxnSpPr>
        <xdr:cNvPr id="122" name="直線コネクタ 121"/>
        <xdr:cNvCxnSpPr/>
      </xdr:nvCxnSpPr>
      <xdr:spPr>
        <a:xfrm flipV="1">
          <a:off x="2908300" y="9688437"/>
          <a:ext cx="889000" cy="89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36047</xdr:rowOff>
    </xdr:from>
    <xdr:to>
      <xdr:col>5</xdr:col>
      <xdr:colOff>409575</xdr:colOff>
      <xdr:row>57</xdr:row>
      <xdr:rowOff>137647</xdr:rowOff>
    </xdr:to>
    <xdr:sp macro="" textlink="">
      <xdr:nvSpPr>
        <xdr:cNvPr id="123" name="フローチャート : 判断 122"/>
        <xdr:cNvSpPr/>
      </xdr:nvSpPr>
      <xdr:spPr>
        <a:xfrm>
          <a:off x="3746500" y="9808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128774</xdr:rowOff>
    </xdr:from>
    <xdr:ext cx="534377" cy="259045"/>
    <xdr:sp macro="" textlink="">
      <xdr:nvSpPr>
        <xdr:cNvPr id="124" name="テキスト ボックス 123"/>
        <xdr:cNvSpPr txBox="1"/>
      </xdr:nvSpPr>
      <xdr:spPr>
        <a:xfrm>
          <a:off x="3530111" y="990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49,812</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4963</xdr:rowOff>
    </xdr:from>
    <xdr:to>
      <xdr:col>4</xdr:col>
      <xdr:colOff>155575</xdr:colOff>
      <xdr:row>57</xdr:row>
      <xdr:rowOff>117663</xdr:rowOff>
    </xdr:to>
    <xdr:cxnSp macro="">
      <xdr:nvCxnSpPr>
        <xdr:cNvPr id="125" name="直線コネクタ 124"/>
        <xdr:cNvCxnSpPr/>
      </xdr:nvCxnSpPr>
      <xdr:spPr>
        <a:xfrm flipV="1">
          <a:off x="2019300" y="9777613"/>
          <a:ext cx="889000" cy="1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26309</xdr:rowOff>
    </xdr:from>
    <xdr:to>
      <xdr:col>4</xdr:col>
      <xdr:colOff>206375</xdr:colOff>
      <xdr:row>57</xdr:row>
      <xdr:rowOff>127909</xdr:rowOff>
    </xdr:to>
    <xdr:sp macro="" textlink="">
      <xdr:nvSpPr>
        <xdr:cNvPr id="126" name="フローチャート : 判断 125"/>
        <xdr:cNvSpPr/>
      </xdr:nvSpPr>
      <xdr:spPr>
        <a:xfrm>
          <a:off x="2857500" y="97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119036</xdr:rowOff>
    </xdr:from>
    <xdr:ext cx="534377" cy="259045"/>
    <xdr:sp macro="" textlink="">
      <xdr:nvSpPr>
        <xdr:cNvPr id="127" name="テキスト ボックス 126"/>
        <xdr:cNvSpPr txBox="1"/>
      </xdr:nvSpPr>
      <xdr:spPr>
        <a:xfrm>
          <a:off x="2641111" y="989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50,238</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117663</xdr:rowOff>
    </xdr:from>
    <xdr:to>
      <xdr:col>2</xdr:col>
      <xdr:colOff>638175</xdr:colOff>
      <xdr:row>57</xdr:row>
      <xdr:rowOff>121549</xdr:rowOff>
    </xdr:to>
    <xdr:cxnSp macro="">
      <xdr:nvCxnSpPr>
        <xdr:cNvPr id="128" name="直線コネクタ 127"/>
        <xdr:cNvCxnSpPr/>
      </xdr:nvCxnSpPr>
      <xdr:spPr>
        <a:xfrm flipV="1">
          <a:off x="1130300" y="9890313"/>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85745</xdr:rowOff>
    </xdr:from>
    <xdr:to>
      <xdr:col>3</xdr:col>
      <xdr:colOff>3175</xdr:colOff>
      <xdr:row>58</xdr:row>
      <xdr:rowOff>15895</xdr:rowOff>
    </xdr:to>
    <xdr:sp macro="" textlink="">
      <xdr:nvSpPr>
        <xdr:cNvPr id="129" name="フローチャート : 判断 128"/>
        <xdr:cNvSpPr/>
      </xdr:nvSpPr>
      <xdr:spPr>
        <a:xfrm>
          <a:off x="1968500" y="985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7022</xdr:rowOff>
    </xdr:from>
    <xdr:ext cx="534377" cy="259045"/>
    <xdr:sp macro="" textlink="">
      <xdr:nvSpPr>
        <xdr:cNvPr id="130" name="テキスト ボックス 129"/>
        <xdr:cNvSpPr txBox="1"/>
      </xdr:nvSpPr>
      <xdr:spPr>
        <a:xfrm>
          <a:off x="1752111" y="9951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47,638</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101381</xdr:rowOff>
    </xdr:from>
    <xdr:to>
      <xdr:col>1</xdr:col>
      <xdr:colOff>485775</xdr:colOff>
      <xdr:row>58</xdr:row>
      <xdr:rowOff>31531</xdr:rowOff>
    </xdr:to>
    <xdr:sp macro="" textlink="">
      <xdr:nvSpPr>
        <xdr:cNvPr id="131" name="フローチャート : 判断 130"/>
        <xdr:cNvSpPr/>
      </xdr:nvSpPr>
      <xdr:spPr>
        <a:xfrm>
          <a:off x="1079500" y="987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22658</xdr:rowOff>
    </xdr:from>
    <xdr:ext cx="534377" cy="259045"/>
    <xdr:sp macro="" textlink="">
      <xdr:nvSpPr>
        <xdr:cNvPr id="132" name="テキスト ボックス 131"/>
        <xdr:cNvSpPr txBox="1"/>
      </xdr:nvSpPr>
      <xdr:spPr>
        <a:xfrm>
          <a:off x="863111" y="996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46,954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21212</xdr:rowOff>
    </xdr:from>
    <xdr:to>
      <xdr:col>6</xdr:col>
      <xdr:colOff>561975</xdr:colOff>
      <xdr:row>56</xdr:row>
      <xdr:rowOff>122812</xdr:rowOff>
    </xdr:to>
    <xdr:sp macro="" textlink="">
      <xdr:nvSpPr>
        <xdr:cNvPr id="138" name="円/楕円 137"/>
        <xdr:cNvSpPr/>
      </xdr:nvSpPr>
      <xdr:spPr>
        <a:xfrm>
          <a:off x="4584700" y="9622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44089</xdr:rowOff>
    </xdr:from>
    <xdr:ext cx="534377" cy="259045"/>
    <xdr:sp macro="" textlink="">
      <xdr:nvSpPr>
        <xdr:cNvPr id="139" name="物件費該当値テキスト"/>
        <xdr:cNvSpPr txBox="1"/>
      </xdr:nvSpPr>
      <xdr:spPr>
        <a:xfrm>
          <a:off x="4686300" y="9473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57,961</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36437</xdr:rowOff>
    </xdr:from>
    <xdr:to>
      <xdr:col>5</xdr:col>
      <xdr:colOff>409575</xdr:colOff>
      <xdr:row>56</xdr:row>
      <xdr:rowOff>138037</xdr:rowOff>
    </xdr:to>
    <xdr:sp macro="" textlink="">
      <xdr:nvSpPr>
        <xdr:cNvPr id="140" name="円/楕円 139"/>
        <xdr:cNvSpPr/>
      </xdr:nvSpPr>
      <xdr:spPr>
        <a:xfrm>
          <a:off x="3746500" y="963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154564</xdr:rowOff>
    </xdr:from>
    <xdr:ext cx="534377" cy="259045"/>
    <xdr:sp macro="" textlink="">
      <xdr:nvSpPr>
        <xdr:cNvPr id="141" name="テキスト ボックス 140"/>
        <xdr:cNvSpPr txBox="1"/>
      </xdr:nvSpPr>
      <xdr:spPr>
        <a:xfrm>
          <a:off x="3530111" y="941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57,295</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125613</xdr:rowOff>
    </xdr:from>
    <xdr:to>
      <xdr:col>4</xdr:col>
      <xdr:colOff>206375</xdr:colOff>
      <xdr:row>57</xdr:row>
      <xdr:rowOff>55763</xdr:rowOff>
    </xdr:to>
    <xdr:sp macro="" textlink="">
      <xdr:nvSpPr>
        <xdr:cNvPr id="142" name="円/楕円 141"/>
        <xdr:cNvSpPr/>
      </xdr:nvSpPr>
      <xdr:spPr>
        <a:xfrm>
          <a:off x="2857500" y="972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72290</xdr:rowOff>
    </xdr:from>
    <xdr:ext cx="534377" cy="259045"/>
    <xdr:sp macro="" textlink="">
      <xdr:nvSpPr>
        <xdr:cNvPr id="143" name="テキスト ボックス 142"/>
        <xdr:cNvSpPr txBox="1"/>
      </xdr:nvSpPr>
      <xdr:spPr>
        <a:xfrm>
          <a:off x="2641111" y="9502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53,394</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66863</xdr:rowOff>
    </xdr:from>
    <xdr:to>
      <xdr:col>3</xdr:col>
      <xdr:colOff>3175</xdr:colOff>
      <xdr:row>57</xdr:row>
      <xdr:rowOff>168463</xdr:rowOff>
    </xdr:to>
    <xdr:sp macro="" textlink="">
      <xdr:nvSpPr>
        <xdr:cNvPr id="144" name="円/楕円 143"/>
        <xdr:cNvSpPr/>
      </xdr:nvSpPr>
      <xdr:spPr>
        <a:xfrm>
          <a:off x="1968500" y="983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13540</xdr:rowOff>
    </xdr:from>
    <xdr:ext cx="534377" cy="259045"/>
    <xdr:sp macro="" textlink="">
      <xdr:nvSpPr>
        <xdr:cNvPr id="145" name="テキスト ボックス 144"/>
        <xdr:cNvSpPr txBox="1"/>
      </xdr:nvSpPr>
      <xdr:spPr>
        <a:xfrm>
          <a:off x="1752111" y="9614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48,464</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70749</xdr:rowOff>
    </xdr:from>
    <xdr:to>
      <xdr:col>1</xdr:col>
      <xdr:colOff>485775</xdr:colOff>
      <xdr:row>58</xdr:row>
      <xdr:rowOff>899</xdr:rowOff>
    </xdr:to>
    <xdr:sp macro="" textlink="">
      <xdr:nvSpPr>
        <xdr:cNvPr id="146" name="円/楕円 145"/>
        <xdr:cNvSpPr/>
      </xdr:nvSpPr>
      <xdr:spPr>
        <a:xfrm>
          <a:off x="1079500" y="984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17426</xdr:rowOff>
    </xdr:from>
    <xdr:ext cx="534377" cy="259045"/>
    <xdr:sp macro="" textlink="">
      <xdr:nvSpPr>
        <xdr:cNvPr id="147" name="テキスト ボックス 146"/>
        <xdr:cNvSpPr txBox="1"/>
      </xdr:nvSpPr>
      <xdr:spPr>
        <a:xfrm>
          <a:off x="863111" y="9618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48,294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28/50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168927</xdr:rowOff>
    </xdr:from>
    <xdr:ext cx="467179" cy="259045"/>
    <xdr:sp macro="" textlink="">
      <xdr:nvSpPr>
        <xdr:cNvPr id="163" name="テキスト ボックス 162"/>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130827</xdr:rowOff>
    </xdr:from>
    <xdr:ext cx="467179" cy="259045"/>
    <xdr:sp macro="" textlink="">
      <xdr:nvSpPr>
        <xdr:cNvPr id="165" name="テキスト ボックス 164"/>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127127</xdr:rowOff>
    </xdr:from>
    <xdr:to>
      <xdr:col>6</xdr:col>
      <xdr:colOff>510540</xdr:colOff>
      <xdr:row>78</xdr:row>
      <xdr:rowOff>139319</xdr:rowOff>
    </xdr:to>
    <xdr:cxnSp macro="">
      <xdr:nvCxnSpPr>
        <xdr:cNvPr id="171" name="直線コネクタ 170"/>
        <xdr:cNvCxnSpPr/>
      </xdr:nvCxnSpPr>
      <xdr:spPr>
        <a:xfrm flipV="1">
          <a:off x="4633595" y="12128627"/>
          <a:ext cx="1270" cy="1383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143146</xdr:rowOff>
    </xdr:from>
    <xdr:ext cx="378565" cy="259045"/>
    <xdr:sp macro="" textlink="">
      <xdr:nvSpPr>
        <xdr:cNvPr id="172" name="維持補修費最小値テキスト"/>
        <xdr:cNvSpPr txBox="1"/>
      </xdr:nvSpPr>
      <xdr:spPr>
        <a:xfrm>
          <a:off x="4686300" y="135162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603</a:t>
          </a:r>
          <a:endParaRPr kumimoji="1" lang="ja-JP" altLang="en-US" sz="1000" b="1">
            <a:latin typeface="ＭＳ Ｐゴシック"/>
          </a:endParaRPr>
        </a:p>
      </xdr:txBody>
    </xdr:sp>
    <xdr:clientData/>
  </xdr:oneCellAnchor>
  <xdr:twoCellAnchor>
    <xdr:from>
      <xdr:col>6</xdr:col>
      <xdr:colOff>422275</xdr:colOff>
      <xdr:row>78</xdr:row>
      <xdr:rowOff>139319</xdr:rowOff>
    </xdr:from>
    <xdr:to>
      <xdr:col>6</xdr:col>
      <xdr:colOff>600075</xdr:colOff>
      <xdr:row>78</xdr:row>
      <xdr:rowOff>139319</xdr:rowOff>
    </xdr:to>
    <xdr:cxnSp macro="">
      <xdr:nvCxnSpPr>
        <xdr:cNvPr id="173" name="直線コネクタ 172"/>
        <xdr:cNvCxnSpPr/>
      </xdr:nvCxnSpPr>
      <xdr:spPr>
        <a:xfrm>
          <a:off x="4546600" y="13512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73804</xdr:rowOff>
    </xdr:from>
    <xdr:ext cx="534377" cy="259045"/>
    <xdr:sp macro="" textlink="">
      <xdr:nvSpPr>
        <xdr:cNvPr id="174" name="維持補修費最大値テキスト"/>
        <xdr:cNvSpPr txBox="1"/>
      </xdr:nvSpPr>
      <xdr:spPr>
        <a:xfrm>
          <a:off x="4686300" y="1190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11,499</a:t>
          </a:r>
          <a:endParaRPr kumimoji="1" lang="ja-JP" altLang="en-US" sz="1000" b="1">
            <a:latin typeface="ＭＳ Ｐゴシック"/>
          </a:endParaRPr>
        </a:p>
      </xdr:txBody>
    </xdr:sp>
    <xdr:clientData/>
  </xdr:oneCellAnchor>
  <xdr:twoCellAnchor>
    <xdr:from>
      <xdr:col>6</xdr:col>
      <xdr:colOff>422275</xdr:colOff>
      <xdr:row>70</xdr:row>
      <xdr:rowOff>127127</xdr:rowOff>
    </xdr:from>
    <xdr:to>
      <xdr:col>6</xdr:col>
      <xdr:colOff>600075</xdr:colOff>
      <xdr:row>70</xdr:row>
      <xdr:rowOff>127127</xdr:rowOff>
    </xdr:to>
    <xdr:cxnSp macro="">
      <xdr:nvCxnSpPr>
        <xdr:cNvPr id="175" name="直線コネクタ 174"/>
        <xdr:cNvCxnSpPr/>
      </xdr:nvCxnSpPr>
      <xdr:spPr>
        <a:xfrm>
          <a:off x="4546600" y="1212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65660</xdr:rowOff>
    </xdr:from>
    <xdr:to>
      <xdr:col>6</xdr:col>
      <xdr:colOff>511175</xdr:colOff>
      <xdr:row>77</xdr:row>
      <xdr:rowOff>80645</xdr:rowOff>
    </xdr:to>
    <xdr:cxnSp macro="">
      <xdr:nvCxnSpPr>
        <xdr:cNvPr id="176" name="直線コネクタ 175"/>
        <xdr:cNvCxnSpPr/>
      </xdr:nvCxnSpPr>
      <xdr:spPr>
        <a:xfrm>
          <a:off x="3797300" y="13267310"/>
          <a:ext cx="838200" cy="14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113047</xdr:rowOff>
    </xdr:from>
    <xdr:ext cx="469744" cy="259045"/>
    <xdr:sp macro="" textlink="">
      <xdr:nvSpPr>
        <xdr:cNvPr id="177" name="維持補修費平均値テキスト"/>
        <xdr:cNvSpPr txBox="1"/>
      </xdr:nvSpPr>
      <xdr:spPr>
        <a:xfrm>
          <a:off x="4686300" y="12971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3,290</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90170</xdr:rowOff>
    </xdr:from>
    <xdr:to>
      <xdr:col>6</xdr:col>
      <xdr:colOff>561975</xdr:colOff>
      <xdr:row>77</xdr:row>
      <xdr:rowOff>20320</xdr:rowOff>
    </xdr:to>
    <xdr:sp macro="" textlink="">
      <xdr:nvSpPr>
        <xdr:cNvPr id="178" name="フローチャート : 判断 177"/>
        <xdr:cNvSpPr/>
      </xdr:nvSpPr>
      <xdr:spPr>
        <a:xfrm>
          <a:off x="4584700" y="1312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65660</xdr:rowOff>
    </xdr:from>
    <xdr:to>
      <xdr:col>5</xdr:col>
      <xdr:colOff>358775</xdr:colOff>
      <xdr:row>77</xdr:row>
      <xdr:rowOff>99440</xdr:rowOff>
    </xdr:to>
    <xdr:cxnSp macro="">
      <xdr:nvCxnSpPr>
        <xdr:cNvPr id="179" name="直線コネクタ 178"/>
        <xdr:cNvCxnSpPr/>
      </xdr:nvCxnSpPr>
      <xdr:spPr>
        <a:xfrm flipV="1">
          <a:off x="2908300" y="13267310"/>
          <a:ext cx="889000" cy="33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92838</xdr:rowOff>
    </xdr:from>
    <xdr:to>
      <xdr:col>5</xdr:col>
      <xdr:colOff>409575</xdr:colOff>
      <xdr:row>77</xdr:row>
      <xdr:rowOff>22988</xdr:rowOff>
    </xdr:to>
    <xdr:sp macro="" textlink="">
      <xdr:nvSpPr>
        <xdr:cNvPr id="180" name="フローチャート : 判断 179"/>
        <xdr:cNvSpPr/>
      </xdr:nvSpPr>
      <xdr:spPr>
        <a:xfrm>
          <a:off x="3746500" y="1312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39514</xdr:rowOff>
    </xdr:from>
    <xdr:ext cx="469744" cy="259045"/>
    <xdr:sp macro="" textlink="">
      <xdr:nvSpPr>
        <xdr:cNvPr id="181" name="テキスト ボックス 180"/>
        <xdr:cNvSpPr txBox="1"/>
      </xdr:nvSpPr>
      <xdr:spPr>
        <a:xfrm>
          <a:off x="3562427" y="12898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3,269</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71120</xdr:rowOff>
    </xdr:from>
    <xdr:to>
      <xdr:col>4</xdr:col>
      <xdr:colOff>155575</xdr:colOff>
      <xdr:row>77</xdr:row>
      <xdr:rowOff>99440</xdr:rowOff>
    </xdr:to>
    <xdr:cxnSp macro="">
      <xdr:nvCxnSpPr>
        <xdr:cNvPr id="182" name="直線コネクタ 181"/>
        <xdr:cNvCxnSpPr/>
      </xdr:nvCxnSpPr>
      <xdr:spPr>
        <a:xfrm>
          <a:off x="2019300" y="13272770"/>
          <a:ext cx="889000" cy="28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3811</xdr:rowOff>
    </xdr:from>
    <xdr:to>
      <xdr:col>4</xdr:col>
      <xdr:colOff>206375</xdr:colOff>
      <xdr:row>76</xdr:row>
      <xdr:rowOff>105411</xdr:rowOff>
    </xdr:to>
    <xdr:sp macro="" textlink="">
      <xdr:nvSpPr>
        <xdr:cNvPr id="183" name="フローチャート : 判断 182"/>
        <xdr:cNvSpPr/>
      </xdr:nvSpPr>
      <xdr:spPr>
        <a:xfrm>
          <a:off x="28575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74</xdr:row>
      <xdr:rowOff>121937</xdr:rowOff>
    </xdr:from>
    <xdr:ext cx="469744" cy="259045"/>
    <xdr:sp macro="" textlink="">
      <xdr:nvSpPr>
        <xdr:cNvPr id="184" name="テキスト ボックス 183"/>
        <xdr:cNvSpPr txBox="1"/>
      </xdr:nvSpPr>
      <xdr:spPr>
        <a:xfrm>
          <a:off x="2673427" y="12809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3,970</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71120</xdr:rowOff>
    </xdr:from>
    <xdr:to>
      <xdr:col>2</xdr:col>
      <xdr:colOff>638175</xdr:colOff>
      <xdr:row>77</xdr:row>
      <xdr:rowOff>91948</xdr:rowOff>
    </xdr:to>
    <xdr:cxnSp macro="">
      <xdr:nvCxnSpPr>
        <xdr:cNvPr id="185" name="直線コネクタ 184"/>
        <xdr:cNvCxnSpPr/>
      </xdr:nvCxnSpPr>
      <xdr:spPr>
        <a:xfrm flipV="1">
          <a:off x="1130300" y="13272770"/>
          <a:ext cx="889000" cy="20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32258</xdr:rowOff>
    </xdr:from>
    <xdr:to>
      <xdr:col>3</xdr:col>
      <xdr:colOff>3175</xdr:colOff>
      <xdr:row>76</xdr:row>
      <xdr:rowOff>133858</xdr:rowOff>
    </xdr:to>
    <xdr:sp macro="" textlink="">
      <xdr:nvSpPr>
        <xdr:cNvPr id="186" name="フローチャート : 判断 185"/>
        <xdr:cNvSpPr/>
      </xdr:nvSpPr>
      <xdr:spPr>
        <a:xfrm>
          <a:off x="1968500" y="1306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74</xdr:row>
      <xdr:rowOff>150385</xdr:rowOff>
    </xdr:from>
    <xdr:ext cx="469744" cy="259045"/>
    <xdr:sp macro="" textlink="">
      <xdr:nvSpPr>
        <xdr:cNvPr id="187" name="テキスト ボックス 186"/>
        <xdr:cNvSpPr txBox="1"/>
      </xdr:nvSpPr>
      <xdr:spPr>
        <a:xfrm>
          <a:off x="1784427" y="12837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3,746</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26163</xdr:rowOff>
    </xdr:from>
    <xdr:to>
      <xdr:col>1</xdr:col>
      <xdr:colOff>485775</xdr:colOff>
      <xdr:row>76</xdr:row>
      <xdr:rowOff>127763</xdr:rowOff>
    </xdr:to>
    <xdr:sp macro="" textlink="">
      <xdr:nvSpPr>
        <xdr:cNvPr id="188" name="フローチャート : 判断 187"/>
        <xdr:cNvSpPr/>
      </xdr:nvSpPr>
      <xdr:spPr>
        <a:xfrm>
          <a:off x="1079500" y="1305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74</xdr:row>
      <xdr:rowOff>144289</xdr:rowOff>
    </xdr:from>
    <xdr:ext cx="469744" cy="259045"/>
    <xdr:sp macro="" textlink="">
      <xdr:nvSpPr>
        <xdr:cNvPr id="189" name="テキスト ボックス 188"/>
        <xdr:cNvSpPr txBox="1"/>
      </xdr:nvSpPr>
      <xdr:spPr>
        <a:xfrm>
          <a:off x="895427" y="12831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29845</xdr:rowOff>
    </xdr:from>
    <xdr:to>
      <xdr:col>6</xdr:col>
      <xdr:colOff>561975</xdr:colOff>
      <xdr:row>77</xdr:row>
      <xdr:rowOff>131445</xdr:rowOff>
    </xdr:to>
    <xdr:sp macro="" textlink="">
      <xdr:nvSpPr>
        <xdr:cNvPr id="195" name="円/楕円 194"/>
        <xdr:cNvSpPr/>
      </xdr:nvSpPr>
      <xdr:spPr>
        <a:xfrm>
          <a:off x="4584700" y="1323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8272</xdr:rowOff>
    </xdr:from>
    <xdr:ext cx="469744" cy="259045"/>
    <xdr:sp macro="" textlink="">
      <xdr:nvSpPr>
        <xdr:cNvPr id="196" name="維持補修費該当値テキスト"/>
        <xdr:cNvSpPr txBox="1"/>
      </xdr:nvSpPr>
      <xdr:spPr>
        <a:xfrm>
          <a:off x="4686300" y="13209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2,415</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14860</xdr:rowOff>
    </xdr:from>
    <xdr:to>
      <xdr:col>5</xdr:col>
      <xdr:colOff>409575</xdr:colOff>
      <xdr:row>77</xdr:row>
      <xdr:rowOff>116460</xdr:rowOff>
    </xdr:to>
    <xdr:sp macro="" textlink="">
      <xdr:nvSpPr>
        <xdr:cNvPr id="197" name="円/楕円 196"/>
        <xdr:cNvSpPr/>
      </xdr:nvSpPr>
      <xdr:spPr>
        <a:xfrm>
          <a:off x="3746500" y="1321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107587</xdr:rowOff>
    </xdr:from>
    <xdr:ext cx="469744" cy="259045"/>
    <xdr:sp macro="" textlink="">
      <xdr:nvSpPr>
        <xdr:cNvPr id="198" name="テキスト ボックス 197"/>
        <xdr:cNvSpPr txBox="1"/>
      </xdr:nvSpPr>
      <xdr:spPr>
        <a:xfrm>
          <a:off x="3562427" y="13309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2,533</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48640</xdr:rowOff>
    </xdr:from>
    <xdr:to>
      <xdr:col>4</xdr:col>
      <xdr:colOff>206375</xdr:colOff>
      <xdr:row>77</xdr:row>
      <xdr:rowOff>150240</xdr:rowOff>
    </xdr:to>
    <xdr:sp macro="" textlink="">
      <xdr:nvSpPr>
        <xdr:cNvPr id="199" name="円/楕円 198"/>
        <xdr:cNvSpPr/>
      </xdr:nvSpPr>
      <xdr:spPr>
        <a:xfrm>
          <a:off x="2857500" y="1325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141367</xdr:rowOff>
    </xdr:from>
    <xdr:ext cx="469744" cy="259045"/>
    <xdr:sp macro="" textlink="">
      <xdr:nvSpPr>
        <xdr:cNvPr id="200" name="テキスト ボックス 199"/>
        <xdr:cNvSpPr txBox="1"/>
      </xdr:nvSpPr>
      <xdr:spPr>
        <a:xfrm>
          <a:off x="2673427" y="13343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2,267</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20320</xdr:rowOff>
    </xdr:from>
    <xdr:to>
      <xdr:col>3</xdr:col>
      <xdr:colOff>3175</xdr:colOff>
      <xdr:row>77</xdr:row>
      <xdr:rowOff>121920</xdr:rowOff>
    </xdr:to>
    <xdr:sp macro="" textlink="">
      <xdr:nvSpPr>
        <xdr:cNvPr id="201" name="円/楕円 200"/>
        <xdr:cNvSpPr/>
      </xdr:nvSpPr>
      <xdr:spPr>
        <a:xfrm>
          <a:off x="1968500" y="1322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113047</xdr:rowOff>
    </xdr:from>
    <xdr:ext cx="469744" cy="259045"/>
    <xdr:sp macro="" textlink="">
      <xdr:nvSpPr>
        <xdr:cNvPr id="202" name="テキスト ボックス 201"/>
        <xdr:cNvSpPr txBox="1"/>
      </xdr:nvSpPr>
      <xdr:spPr>
        <a:xfrm>
          <a:off x="1784427" y="1331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2,490</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41148</xdr:rowOff>
    </xdr:from>
    <xdr:to>
      <xdr:col>1</xdr:col>
      <xdr:colOff>485775</xdr:colOff>
      <xdr:row>77</xdr:row>
      <xdr:rowOff>142748</xdr:rowOff>
    </xdr:to>
    <xdr:sp macro="" textlink="">
      <xdr:nvSpPr>
        <xdr:cNvPr id="203" name="円/楕円 202"/>
        <xdr:cNvSpPr/>
      </xdr:nvSpPr>
      <xdr:spPr>
        <a:xfrm>
          <a:off x="1079500" y="1324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133875</xdr:rowOff>
    </xdr:from>
    <xdr:ext cx="469744" cy="259045"/>
    <xdr:sp macro="" textlink="">
      <xdr:nvSpPr>
        <xdr:cNvPr id="204" name="テキスト ボックス 203"/>
        <xdr:cNvSpPr txBox="1"/>
      </xdr:nvSpPr>
      <xdr:spPr>
        <a:xfrm>
          <a:off x="895427" y="13335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82,060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102108</xdr:rowOff>
    </xdr:from>
    <xdr:to>
      <xdr:col>6</xdr:col>
      <xdr:colOff>510540</xdr:colOff>
      <xdr:row>99</xdr:row>
      <xdr:rowOff>46710</xdr:rowOff>
    </xdr:to>
    <xdr:cxnSp macro="">
      <xdr:nvCxnSpPr>
        <xdr:cNvPr id="229" name="直線コネクタ 228"/>
        <xdr:cNvCxnSpPr/>
      </xdr:nvCxnSpPr>
      <xdr:spPr>
        <a:xfrm flipV="1">
          <a:off x="4633595" y="15704058"/>
          <a:ext cx="1270" cy="1316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50537</xdr:rowOff>
    </xdr:from>
    <xdr:ext cx="534377" cy="259045"/>
    <xdr:sp macro="" textlink="">
      <xdr:nvSpPr>
        <xdr:cNvPr id="230" name="扶助費最小値テキスト"/>
        <xdr:cNvSpPr txBox="1"/>
      </xdr:nvSpPr>
      <xdr:spPr>
        <a:xfrm>
          <a:off x="4686300" y="17024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59,822</a:t>
          </a:r>
          <a:endParaRPr kumimoji="1" lang="ja-JP" altLang="en-US" sz="1000" b="1">
            <a:latin typeface="ＭＳ Ｐゴシック"/>
          </a:endParaRPr>
        </a:p>
      </xdr:txBody>
    </xdr:sp>
    <xdr:clientData/>
  </xdr:oneCellAnchor>
  <xdr:twoCellAnchor>
    <xdr:from>
      <xdr:col>6</xdr:col>
      <xdr:colOff>422275</xdr:colOff>
      <xdr:row>99</xdr:row>
      <xdr:rowOff>46710</xdr:rowOff>
    </xdr:from>
    <xdr:to>
      <xdr:col>6</xdr:col>
      <xdr:colOff>600075</xdr:colOff>
      <xdr:row>99</xdr:row>
      <xdr:rowOff>46710</xdr:rowOff>
    </xdr:to>
    <xdr:cxnSp macro="">
      <xdr:nvCxnSpPr>
        <xdr:cNvPr id="231" name="直線コネクタ 230"/>
        <xdr:cNvCxnSpPr/>
      </xdr:nvCxnSpPr>
      <xdr:spPr>
        <a:xfrm>
          <a:off x="4546600" y="1702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48785</xdr:rowOff>
    </xdr:from>
    <xdr:ext cx="599010" cy="259045"/>
    <xdr:sp macro="" textlink="">
      <xdr:nvSpPr>
        <xdr:cNvPr id="232" name="扶助費最大値テキスト"/>
        <xdr:cNvSpPr txBox="1"/>
      </xdr:nvSpPr>
      <xdr:spPr>
        <a:xfrm>
          <a:off x="4686300" y="15479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163,460</a:t>
          </a:r>
          <a:endParaRPr kumimoji="1" lang="ja-JP" altLang="en-US" sz="1000" b="1">
            <a:latin typeface="ＭＳ Ｐゴシック"/>
          </a:endParaRPr>
        </a:p>
      </xdr:txBody>
    </xdr:sp>
    <xdr:clientData/>
  </xdr:oneCellAnchor>
  <xdr:twoCellAnchor>
    <xdr:from>
      <xdr:col>6</xdr:col>
      <xdr:colOff>422275</xdr:colOff>
      <xdr:row>91</xdr:row>
      <xdr:rowOff>102108</xdr:rowOff>
    </xdr:from>
    <xdr:to>
      <xdr:col>6</xdr:col>
      <xdr:colOff>600075</xdr:colOff>
      <xdr:row>91</xdr:row>
      <xdr:rowOff>102108</xdr:rowOff>
    </xdr:to>
    <xdr:cxnSp macro="">
      <xdr:nvCxnSpPr>
        <xdr:cNvPr id="233" name="直線コネクタ 232"/>
        <xdr:cNvCxnSpPr/>
      </xdr:nvCxnSpPr>
      <xdr:spPr>
        <a:xfrm>
          <a:off x="4546600" y="1570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52349</xdr:rowOff>
    </xdr:from>
    <xdr:to>
      <xdr:col>6</xdr:col>
      <xdr:colOff>511175</xdr:colOff>
      <xdr:row>97</xdr:row>
      <xdr:rowOff>132321</xdr:rowOff>
    </xdr:to>
    <xdr:cxnSp macro="">
      <xdr:nvCxnSpPr>
        <xdr:cNvPr id="234" name="直線コネクタ 233"/>
        <xdr:cNvCxnSpPr/>
      </xdr:nvCxnSpPr>
      <xdr:spPr>
        <a:xfrm flipV="1">
          <a:off x="3797300" y="16682999"/>
          <a:ext cx="838200" cy="7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37343</xdr:rowOff>
    </xdr:from>
    <xdr:ext cx="534377" cy="259045"/>
    <xdr:sp macro="" textlink="">
      <xdr:nvSpPr>
        <xdr:cNvPr id="235" name="扶助費平均値テキスト"/>
        <xdr:cNvSpPr txBox="1"/>
      </xdr:nvSpPr>
      <xdr:spPr>
        <a:xfrm>
          <a:off x="4686300" y="16325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98,861</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14466</xdr:rowOff>
    </xdr:from>
    <xdr:to>
      <xdr:col>6</xdr:col>
      <xdr:colOff>561975</xdr:colOff>
      <xdr:row>96</xdr:row>
      <xdr:rowOff>116066</xdr:rowOff>
    </xdr:to>
    <xdr:sp macro="" textlink="">
      <xdr:nvSpPr>
        <xdr:cNvPr id="236" name="フローチャート : 判断 235"/>
        <xdr:cNvSpPr/>
      </xdr:nvSpPr>
      <xdr:spPr>
        <a:xfrm>
          <a:off x="4584700" y="1647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132321</xdr:rowOff>
    </xdr:from>
    <xdr:to>
      <xdr:col>5</xdr:col>
      <xdr:colOff>358775</xdr:colOff>
      <xdr:row>97</xdr:row>
      <xdr:rowOff>166509</xdr:rowOff>
    </xdr:to>
    <xdr:cxnSp macro="">
      <xdr:nvCxnSpPr>
        <xdr:cNvPr id="237" name="直線コネクタ 236"/>
        <xdr:cNvCxnSpPr/>
      </xdr:nvCxnSpPr>
      <xdr:spPr>
        <a:xfrm flipV="1">
          <a:off x="2908300" y="16762971"/>
          <a:ext cx="889000" cy="34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133438</xdr:rowOff>
    </xdr:from>
    <xdr:to>
      <xdr:col>5</xdr:col>
      <xdr:colOff>409575</xdr:colOff>
      <xdr:row>97</xdr:row>
      <xdr:rowOff>63588</xdr:rowOff>
    </xdr:to>
    <xdr:sp macro="" textlink="">
      <xdr:nvSpPr>
        <xdr:cNvPr id="238" name="フローチャート : 判断 237"/>
        <xdr:cNvSpPr/>
      </xdr:nvSpPr>
      <xdr:spPr>
        <a:xfrm>
          <a:off x="3746500" y="1659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80115</xdr:rowOff>
    </xdr:from>
    <xdr:ext cx="534377" cy="259045"/>
    <xdr:sp macro="" textlink="">
      <xdr:nvSpPr>
        <xdr:cNvPr id="239" name="テキスト ボックス 238"/>
        <xdr:cNvSpPr txBox="1"/>
      </xdr:nvSpPr>
      <xdr:spPr>
        <a:xfrm>
          <a:off x="3530111" y="1636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89,493</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166509</xdr:rowOff>
    </xdr:from>
    <xdr:to>
      <xdr:col>4</xdr:col>
      <xdr:colOff>155575</xdr:colOff>
      <xdr:row>98</xdr:row>
      <xdr:rowOff>82614</xdr:rowOff>
    </xdr:to>
    <xdr:cxnSp macro="">
      <xdr:nvCxnSpPr>
        <xdr:cNvPr id="240" name="直線コネクタ 239"/>
        <xdr:cNvCxnSpPr/>
      </xdr:nvCxnSpPr>
      <xdr:spPr>
        <a:xfrm flipV="1">
          <a:off x="2019300" y="16797159"/>
          <a:ext cx="889000" cy="8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5728</xdr:rowOff>
    </xdr:from>
    <xdr:to>
      <xdr:col>4</xdr:col>
      <xdr:colOff>206375</xdr:colOff>
      <xdr:row>97</xdr:row>
      <xdr:rowOff>107328</xdr:rowOff>
    </xdr:to>
    <xdr:sp macro="" textlink="">
      <xdr:nvSpPr>
        <xdr:cNvPr id="241" name="フローチャート : 判断 240"/>
        <xdr:cNvSpPr/>
      </xdr:nvSpPr>
      <xdr:spPr>
        <a:xfrm>
          <a:off x="2857500" y="1663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123855</xdr:rowOff>
    </xdr:from>
    <xdr:ext cx="534377" cy="259045"/>
    <xdr:sp macro="" textlink="">
      <xdr:nvSpPr>
        <xdr:cNvPr id="242" name="テキスト ボックス 241"/>
        <xdr:cNvSpPr txBox="1"/>
      </xdr:nvSpPr>
      <xdr:spPr>
        <a:xfrm>
          <a:off x="2641111" y="16411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86,049</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82614</xdr:rowOff>
    </xdr:from>
    <xdr:to>
      <xdr:col>2</xdr:col>
      <xdr:colOff>638175</xdr:colOff>
      <xdr:row>98</xdr:row>
      <xdr:rowOff>102019</xdr:rowOff>
    </xdr:to>
    <xdr:cxnSp macro="">
      <xdr:nvCxnSpPr>
        <xdr:cNvPr id="243" name="直線コネクタ 242"/>
        <xdr:cNvCxnSpPr/>
      </xdr:nvCxnSpPr>
      <xdr:spPr>
        <a:xfrm flipV="1">
          <a:off x="1130300" y="16884714"/>
          <a:ext cx="889000" cy="19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81662</xdr:rowOff>
    </xdr:from>
    <xdr:to>
      <xdr:col>3</xdr:col>
      <xdr:colOff>3175</xdr:colOff>
      <xdr:row>98</xdr:row>
      <xdr:rowOff>11812</xdr:rowOff>
    </xdr:to>
    <xdr:sp macro="" textlink="">
      <xdr:nvSpPr>
        <xdr:cNvPr id="244" name="フローチャート : 判断 243"/>
        <xdr:cNvSpPr/>
      </xdr:nvSpPr>
      <xdr:spPr>
        <a:xfrm>
          <a:off x="1968500" y="1671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28339</xdr:rowOff>
    </xdr:from>
    <xdr:ext cx="534377" cy="259045"/>
    <xdr:sp macro="" textlink="">
      <xdr:nvSpPr>
        <xdr:cNvPr id="245" name="テキスト ボックス 244"/>
        <xdr:cNvSpPr txBox="1"/>
      </xdr:nvSpPr>
      <xdr:spPr>
        <a:xfrm>
          <a:off x="1752111" y="1648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80,070</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91199</xdr:rowOff>
    </xdr:from>
    <xdr:to>
      <xdr:col>1</xdr:col>
      <xdr:colOff>485775</xdr:colOff>
      <xdr:row>98</xdr:row>
      <xdr:rowOff>21349</xdr:rowOff>
    </xdr:to>
    <xdr:sp macro="" textlink="">
      <xdr:nvSpPr>
        <xdr:cNvPr id="246" name="フローチャート : 判断 245"/>
        <xdr:cNvSpPr/>
      </xdr:nvSpPr>
      <xdr:spPr>
        <a:xfrm>
          <a:off x="1079500" y="1672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37876</xdr:rowOff>
    </xdr:from>
    <xdr:ext cx="534377" cy="259045"/>
    <xdr:sp macro="" textlink="">
      <xdr:nvSpPr>
        <xdr:cNvPr id="247" name="テキスト ボックス 246"/>
        <xdr:cNvSpPr txBox="1"/>
      </xdr:nvSpPr>
      <xdr:spPr>
        <a:xfrm>
          <a:off x="863111" y="1649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79,319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1549</xdr:rowOff>
    </xdr:from>
    <xdr:to>
      <xdr:col>6</xdr:col>
      <xdr:colOff>561975</xdr:colOff>
      <xdr:row>97</xdr:row>
      <xdr:rowOff>103149</xdr:rowOff>
    </xdr:to>
    <xdr:sp macro="" textlink="">
      <xdr:nvSpPr>
        <xdr:cNvPr id="253" name="円/楕円 252"/>
        <xdr:cNvSpPr/>
      </xdr:nvSpPr>
      <xdr:spPr>
        <a:xfrm>
          <a:off x="4584700" y="1663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151426</xdr:rowOff>
    </xdr:from>
    <xdr:ext cx="534377" cy="259045"/>
    <xdr:sp macro="" textlink="">
      <xdr:nvSpPr>
        <xdr:cNvPr id="254" name="扶助費該当値テキスト"/>
        <xdr:cNvSpPr txBox="1"/>
      </xdr:nvSpPr>
      <xdr:spPr>
        <a:xfrm>
          <a:off x="4686300" y="16610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86,378</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81521</xdr:rowOff>
    </xdr:from>
    <xdr:to>
      <xdr:col>5</xdr:col>
      <xdr:colOff>409575</xdr:colOff>
      <xdr:row>98</xdr:row>
      <xdr:rowOff>11671</xdr:rowOff>
    </xdr:to>
    <xdr:sp macro="" textlink="">
      <xdr:nvSpPr>
        <xdr:cNvPr id="255" name="円/楕円 254"/>
        <xdr:cNvSpPr/>
      </xdr:nvSpPr>
      <xdr:spPr>
        <a:xfrm>
          <a:off x="3746500" y="1671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2798</xdr:rowOff>
    </xdr:from>
    <xdr:ext cx="534377" cy="259045"/>
    <xdr:sp macro="" textlink="">
      <xdr:nvSpPr>
        <xdr:cNvPr id="256" name="テキスト ボックス 255"/>
        <xdr:cNvSpPr txBox="1"/>
      </xdr:nvSpPr>
      <xdr:spPr>
        <a:xfrm>
          <a:off x="3530111" y="1680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80,081</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115709</xdr:rowOff>
    </xdr:from>
    <xdr:to>
      <xdr:col>4</xdr:col>
      <xdr:colOff>206375</xdr:colOff>
      <xdr:row>98</xdr:row>
      <xdr:rowOff>45859</xdr:rowOff>
    </xdr:to>
    <xdr:sp macro="" textlink="">
      <xdr:nvSpPr>
        <xdr:cNvPr id="257" name="円/楕円 256"/>
        <xdr:cNvSpPr/>
      </xdr:nvSpPr>
      <xdr:spPr>
        <a:xfrm>
          <a:off x="2857500" y="1674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36986</xdr:rowOff>
    </xdr:from>
    <xdr:ext cx="534377" cy="259045"/>
    <xdr:sp macro="" textlink="">
      <xdr:nvSpPr>
        <xdr:cNvPr id="258" name="テキスト ボックス 257"/>
        <xdr:cNvSpPr txBox="1"/>
      </xdr:nvSpPr>
      <xdr:spPr>
        <a:xfrm>
          <a:off x="2641111" y="1683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77,389</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31814</xdr:rowOff>
    </xdr:from>
    <xdr:to>
      <xdr:col>3</xdr:col>
      <xdr:colOff>3175</xdr:colOff>
      <xdr:row>98</xdr:row>
      <xdr:rowOff>133414</xdr:rowOff>
    </xdr:to>
    <xdr:sp macro="" textlink="">
      <xdr:nvSpPr>
        <xdr:cNvPr id="259" name="円/楕円 258"/>
        <xdr:cNvSpPr/>
      </xdr:nvSpPr>
      <xdr:spPr>
        <a:xfrm>
          <a:off x="1968500" y="1683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124541</xdr:rowOff>
    </xdr:from>
    <xdr:ext cx="534377" cy="259045"/>
    <xdr:sp macro="" textlink="">
      <xdr:nvSpPr>
        <xdr:cNvPr id="260" name="テキスト ボックス 259"/>
        <xdr:cNvSpPr txBox="1"/>
      </xdr:nvSpPr>
      <xdr:spPr>
        <a:xfrm>
          <a:off x="1752111" y="1692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70,495</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51219</xdr:rowOff>
    </xdr:from>
    <xdr:to>
      <xdr:col>1</xdr:col>
      <xdr:colOff>485775</xdr:colOff>
      <xdr:row>98</xdr:row>
      <xdr:rowOff>152819</xdr:rowOff>
    </xdr:to>
    <xdr:sp macro="" textlink="">
      <xdr:nvSpPr>
        <xdr:cNvPr id="261" name="円/楕円 260"/>
        <xdr:cNvSpPr/>
      </xdr:nvSpPr>
      <xdr:spPr>
        <a:xfrm>
          <a:off x="1079500" y="16853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143946</xdr:rowOff>
    </xdr:from>
    <xdr:ext cx="534377" cy="259045"/>
    <xdr:sp macro="" textlink="">
      <xdr:nvSpPr>
        <xdr:cNvPr id="262" name="テキスト ボックス 261"/>
        <xdr:cNvSpPr txBox="1"/>
      </xdr:nvSpPr>
      <xdr:spPr>
        <a:xfrm>
          <a:off x="863111" y="1694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68,967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37,660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6" name="テキスト ボックス 275"/>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78" name="テキスト ボックス 277"/>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80" name="テキスト ボックス 279"/>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2" name="テキスト ボックス 281"/>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9261</xdr:rowOff>
    </xdr:from>
    <xdr:to>
      <xdr:col>15</xdr:col>
      <xdr:colOff>180340</xdr:colOff>
      <xdr:row>37</xdr:row>
      <xdr:rowOff>10290</xdr:rowOff>
    </xdr:to>
    <xdr:cxnSp macro="">
      <xdr:nvCxnSpPr>
        <xdr:cNvPr id="284" name="直線コネクタ 283"/>
        <xdr:cNvCxnSpPr/>
      </xdr:nvCxnSpPr>
      <xdr:spPr>
        <a:xfrm flipV="1">
          <a:off x="10475595" y="5152761"/>
          <a:ext cx="1270" cy="1201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14117</xdr:rowOff>
    </xdr:from>
    <xdr:ext cx="534377" cy="259045"/>
    <xdr:sp macro="" textlink="">
      <xdr:nvSpPr>
        <xdr:cNvPr id="285" name="補助費等最小値テキスト"/>
        <xdr:cNvSpPr txBox="1"/>
      </xdr:nvSpPr>
      <xdr:spPr>
        <a:xfrm>
          <a:off x="10528300" y="635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13,161</a:t>
          </a:r>
          <a:endParaRPr kumimoji="1" lang="ja-JP" altLang="en-US" sz="1000" b="1">
            <a:latin typeface="ＭＳ Ｐゴシック"/>
          </a:endParaRPr>
        </a:p>
      </xdr:txBody>
    </xdr:sp>
    <xdr:clientData/>
  </xdr:oneCellAnchor>
  <xdr:twoCellAnchor>
    <xdr:from>
      <xdr:col>15</xdr:col>
      <xdr:colOff>92075</xdr:colOff>
      <xdr:row>37</xdr:row>
      <xdr:rowOff>10290</xdr:rowOff>
    </xdr:from>
    <xdr:to>
      <xdr:col>15</xdr:col>
      <xdr:colOff>269875</xdr:colOff>
      <xdr:row>37</xdr:row>
      <xdr:rowOff>10290</xdr:rowOff>
    </xdr:to>
    <xdr:cxnSp macro="">
      <xdr:nvCxnSpPr>
        <xdr:cNvPr id="286" name="直線コネクタ 285"/>
        <xdr:cNvCxnSpPr/>
      </xdr:nvCxnSpPr>
      <xdr:spPr>
        <a:xfrm>
          <a:off x="10388600" y="635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127388</xdr:rowOff>
    </xdr:from>
    <xdr:ext cx="534377" cy="259045"/>
    <xdr:sp macro="" textlink="">
      <xdr:nvSpPr>
        <xdr:cNvPr id="287" name="補助費等最大値テキスト"/>
        <xdr:cNvSpPr txBox="1"/>
      </xdr:nvSpPr>
      <xdr:spPr>
        <a:xfrm>
          <a:off x="10528300" y="492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65,706</a:t>
          </a:r>
          <a:endParaRPr kumimoji="1" lang="ja-JP" altLang="en-US" sz="1000" b="1">
            <a:latin typeface="ＭＳ Ｐゴシック"/>
          </a:endParaRPr>
        </a:p>
      </xdr:txBody>
    </xdr:sp>
    <xdr:clientData/>
  </xdr:oneCellAnchor>
  <xdr:twoCellAnchor>
    <xdr:from>
      <xdr:col>15</xdr:col>
      <xdr:colOff>92075</xdr:colOff>
      <xdr:row>30</xdr:row>
      <xdr:rowOff>9261</xdr:rowOff>
    </xdr:from>
    <xdr:to>
      <xdr:col>15</xdr:col>
      <xdr:colOff>269875</xdr:colOff>
      <xdr:row>30</xdr:row>
      <xdr:rowOff>9261</xdr:rowOff>
    </xdr:to>
    <xdr:cxnSp macro="">
      <xdr:nvCxnSpPr>
        <xdr:cNvPr id="288" name="直線コネクタ 287"/>
        <xdr:cNvCxnSpPr/>
      </xdr:nvCxnSpPr>
      <xdr:spPr>
        <a:xfrm>
          <a:off x="10388600" y="515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140751</xdr:rowOff>
    </xdr:from>
    <xdr:to>
      <xdr:col>15</xdr:col>
      <xdr:colOff>180975</xdr:colOff>
      <xdr:row>36</xdr:row>
      <xdr:rowOff>27937</xdr:rowOff>
    </xdr:to>
    <xdr:cxnSp macro="">
      <xdr:nvCxnSpPr>
        <xdr:cNvPr id="289" name="直線コネクタ 288"/>
        <xdr:cNvCxnSpPr/>
      </xdr:nvCxnSpPr>
      <xdr:spPr>
        <a:xfrm flipV="1">
          <a:off x="9639300" y="5970051"/>
          <a:ext cx="838200" cy="230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33</xdr:row>
      <xdr:rowOff>79316</xdr:rowOff>
    </xdr:from>
    <xdr:ext cx="534377" cy="259045"/>
    <xdr:sp macro="" textlink="">
      <xdr:nvSpPr>
        <xdr:cNvPr id="290" name="補助費等平均値テキスト"/>
        <xdr:cNvSpPr txBox="1"/>
      </xdr:nvSpPr>
      <xdr:spPr>
        <a:xfrm>
          <a:off x="10528300" y="5737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31,420</a:t>
          </a:r>
          <a:endParaRPr kumimoji="1" lang="ja-JP" altLang="en-US" sz="1000" b="1">
            <a:solidFill>
              <a:srgbClr val="000080"/>
            </a:solidFill>
            <a:latin typeface="ＭＳ Ｐゴシック"/>
          </a:endParaRPr>
        </a:p>
      </xdr:txBody>
    </xdr:sp>
    <xdr:clientData/>
  </xdr:oneCellAnchor>
  <xdr:twoCellAnchor>
    <xdr:from>
      <xdr:col>15</xdr:col>
      <xdr:colOff>130175</xdr:colOff>
      <xdr:row>34</xdr:row>
      <xdr:rowOff>56439</xdr:rowOff>
    </xdr:from>
    <xdr:to>
      <xdr:col>15</xdr:col>
      <xdr:colOff>231775</xdr:colOff>
      <xdr:row>34</xdr:row>
      <xdr:rowOff>158039</xdr:rowOff>
    </xdr:to>
    <xdr:sp macro="" textlink="">
      <xdr:nvSpPr>
        <xdr:cNvPr id="291" name="フローチャート : 判断 290"/>
        <xdr:cNvSpPr/>
      </xdr:nvSpPr>
      <xdr:spPr>
        <a:xfrm>
          <a:off x="10426700" y="58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27937</xdr:rowOff>
    </xdr:from>
    <xdr:to>
      <xdr:col>14</xdr:col>
      <xdr:colOff>28575</xdr:colOff>
      <xdr:row>36</xdr:row>
      <xdr:rowOff>60193</xdr:rowOff>
    </xdr:to>
    <xdr:cxnSp macro="">
      <xdr:nvCxnSpPr>
        <xdr:cNvPr id="292" name="直線コネクタ 291"/>
        <xdr:cNvCxnSpPr/>
      </xdr:nvCxnSpPr>
      <xdr:spPr>
        <a:xfrm flipV="1">
          <a:off x="8750300" y="6200137"/>
          <a:ext cx="889000" cy="32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34</xdr:row>
      <xdr:rowOff>93655</xdr:rowOff>
    </xdr:from>
    <xdr:to>
      <xdr:col>14</xdr:col>
      <xdr:colOff>79375</xdr:colOff>
      <xdr:row>35</xdr:row>
      <xdr:rowOff>23805</xdr:rowOff>
    </xdr:to>
    <xdr:sp macro="" textlink="">
      <xdr:nvSpPr>
        <xdr:cNvPr id="293" name="フローチャート : 判断 292"/>
        <xdr:cNvSpPr/>
      </xdr:nvSpPr>
      <xdr:spPr>
        <a:xfrm>
          <a:off x="9588500" y="592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40332</xdr:rowOff>
    </xdr:from>
    <xdr:ext cx="534377" cy="259045"/>
    <xdr:sp macro="" textlink="">
      <xdr:nvSpPr>
        <xdr:cNvPr id="294" name="テキスト ボックス 293"/>
        <xdr:cNvSpPr txBox="1"/>
      </xdr:nvSpPr>
      <xdr:spPr>
        <a:xfrm>
          <a:off x="9372111" y="569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29,792</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60193</xdr:rowOff>
    </xdr:from>
    <xdr:to>
      <xdr:col>12</xdr:col>
      <xdr:colOff>511175</xdr:colOff>
      <xdr:row>36</xdr:row>
      <xdr:rowOff>87511</xdr:rowOff>
    </xdr:to>
    <xdr:cxnSp macro="">
      <xdr:nvCxnSpPr>
        <xdr:cNvPr id="295" name="直線コネクタ 294"/>
        <xdr:cNvCxnSpPr/>
      </xdr:nvCxnSpPr>
      <xdr:spPr>
        <a:xfrm flipV="1">
          <a:off x="7861300" y="6232393"/>
          <a:ext cx="889000" cy="2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34</xdr:row>
      <xdr:rowOff>41123</xdr:rowOff>
    </xdr:from>
    <xdr:to>
      <xdr:col>12</xdr:col>
      <xdr:colOff>561975</xdr:colOff>
      <xdr:row>34</xdr:row>
      <xdr:rowOff>142723</xdr:rowOff>
    </xdr:to>
    <xdr:sp macro="" textlink="">
      <xdr:nvSpPr>
        <xdr:cNvPr id="296" name="フローチャート : 判断 295"/>
        <xdr:cNvSpPr/>
      </xdr:nvSpPr>
      <xdr:spPr>
        <a:xfrm>
          <a:off x="8699500" y="5870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32</xdr:row>
      <xdr:rowOff>159250</xdr:rowOff>
    </xdr:from>
    <xdr:ext cx="534377" cy="259045"/>
    <xdr:sp macro="" textlink="">
      <xdr:nvSpPr>
        <xdr:cNvPr id="297" name="テキスト ボックス 296"/>
        <xdr:cNvSpPr txBox="1"/>
      </xdr:nvSpPr>
      <xdr:spPr>
        <a:xfrm>
          <a:off x="8483111" y="5645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32,090</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61153</xdr:rowOff>
    </xdr:from>
    <xdr:to>
      <xdr:col>11</xdr:col>
      <xdr:colOff>307975</xdr:colOff>
      <xdr:row>36</xdr:row>
      <xdr:rowOff>87511</xdr:rowOff>
    </xdr:to>
    <xdr:cxnSp macro="">
      <xdr:nvCxnSpPr>
        <xdr:cNvPr id="298" name="直線コネクタ 297"/>
        <xdr:cNvCxnSpPr/>
      </xdr:nvCxnSpPr>
      <xdr:spPr>
        <a:xfrm>
          <a:off x="6972300" y="6233353"/>
          <a:ext cx="889000" cy="2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38700</xdr:rowOff>
    </xdr:from>
    <xdr:to>
      <xdr:col>11</xdr:col>
      <xdr:colOff>358775</xdr:colOff>
      <xdr:row>34</xdr:row>
      <xdr:rowOff>140300</xdr:rowOff>
    </xdr:to>
    <xdr:sp macro="" textlink="">
      <xdr:nvSpPr>
        <xdr:cNvPr id="299" name="フローチャート : 判断 298"/>
        <xdr:cNvSpPr/>
      </xdr:nvSpPr>
      <xdr:spPr>
        <a:xfrm>
          <a:off x="7810500" y="586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32</xdr:row>
      <xdr:rowOff>156827</xdr:rowOff>
    </xdr:from>
    <xdr:ext cx="534377" cy="259045"/>
    <xdr:sp macro="" textlink="">
      <xdr:nvSpPr>
        <xdr:cNvPr id="300" name="テキスト ボックス 299"/>
        <xdr:cNvSpPr txBox="1"/>
      </xdr:nvSpPr>
      <xdr:spPr>
        <a:xfrm>
          <a:off x="7594111" y="5643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32,196</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96489</xdr:rowOff>
    </xdr:from>
    <xdr:to>
      <xdr:col>10</xdr:col>
      <xdr:colOff>155575</xdr:colOff>
      <xdr:row>35</xdr:row>
      <xdr:rowOff>26639</xdr:rowOff>
    </xdr:to>
    <xdr:sp macro="" textlink="">
      <xdr:nvSpPr>
        <xdr:cNvPr id="301" name="フローチャート : 判断 300"/>
        <xdr:cNvSpPr/>
      </xdr:nvSpPr>
      <xdr:spPr>
        <a:xfrm>
          <a:off x="6921500" y="592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33</xdr:row>
      <xdr:rowOff>43166</xdr:rowOff>
    </xdr:from>
    <xdr:ext cx="534377" cy="259045"/>
    <xdr:sp macro="" textlink="">
      <xdr:nvSpPr>
        <xdr:cNvPr id="302" name="テキスト ボックス 301"/>
        <xdr:cNvSpPr txBox="1"/>
      </xdr:nvSpPr>
      <xdr:spPr>
        <a:xfrm>
          <a:off x="6705111" y="570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29,668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34</xdr:row>
      <xdr:rowOff>89951</xdr:rowOff>
    </xdr:from>
    <xdr:to>
      <xdr:col>15</xdr:col>
      <xdr:colOff>231775</xdr:colOff>
      <xdr:row>35</xdr:row>
      <xdr:rowOff>20101</xdr:rowOff>
    </xdr:to>
    <xdr:sp macro="" textlink="">
      <xdr:nvSpPr>
        <xdr:cNvPr id="308" name="円/楕円 307"/>
        <xdr:cNvSpPr/>
      </xdr:nvSpPr>
      <xdr:spPr>
        <a:xfrm>
          <a:off x="10426700" y="5919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68378</xdr:rowOff>
    </xdr:from>
    <xdr:ext cx="534377" cy="259045"/>
    <xdr:sp macro="" textlink="">
      <xdr:nvSpPr>
        <xdr:cNvPr id="309" name="補助費等該当値テキスト"/>
        <xdr:cNvSpPr txBox="1"/>
      </xdr:nvSpPr>
      <xdr:spPr>
        <a:xfrm>
          <a:off x="10528300" y="589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29,954</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148587</xdr:rowOff>
    </xdr:from>
    <xdr:to>
      <xdr:col>14</xdr:col>
      <xdr:colOff>79375</xdr:colOff>
      <xdr:row>36</xdr:row>
      <xdr:rowOff>78737</xdr:rowOff>
    </xdr:to>
    <xdr:sp macro="" textlink="">
      <xdr:nvSpPr>
        <xdr:cNvPr id="310" name="円/楕円 309"/>
        <xdr:cNvSpPr/>
      </xdr:nvSpPr>
      <xdr:spPr>
        <a:xfrm>
          <a:off x="9588500" y="6149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69864</xdr:rowOff>
    </xdr:from>
    <xdr:ext cx="534377" cy="259045"/>
    <xdr:sp macro="" textlink="">
      <xdr:nvSpPr>
        <xdr:cNvPr id="311" name="テキスト ボックス 310"/>
        <xdr:cNvSpPr txBox="1"/>
      </xdr:nvSpPr>
      <xdr:spPr>
        <a:xfrm>
          <a:off x="9372111" y="624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19,889</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9393</xdr:rowOff>
    </xdr:from>
    <xdr:to>
      <xdr:col>12</xdr:col>
      <xdr:colOff>561975</xdr:colOff>
      <xdr:row>36</xdr:row>
      <xdr:rowOff>110993</xdr:rowOff>
    </xdr:to>
    <xdr:sp macro="" textlink="">
      <xdr:nvSpPr>
        <xdr:cNvPr id="312" name="円/楕円 311"/>
        <xdr:cNvSpPr/>
      </xdr:nvSpPr>
      <xdr:spPr>
        <a:xfrm>
          <a:off x="8699500" y="618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102120</xdr:rowOff>
    </xdr:from>
    <xdr:ext cx="534377" cy="259045"/>
    <xdr:sp macro="" textlink="">
      <xdr:nvSpPr>
        <xdr:cNvPr id="313" name="テキスト ボックス 312"/>
        <xdr:cNvSpPr txBox="1"/>
      </xdr:nvSpPr>
      <xdr:spPr>
        <a:xfrm>
          <a:off x="8483111" y="627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18,478</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36711</xdr:rowOff>
    </xdr:from>
    <xdr:to>
      <xdr:col>11</xdr:col>
      <xdr:colOff>358775</xdr:colOff>
      <xdr:row>36</xdr:row>
      <xdr:rowOff>138311</xdr:rowOff>
    </xdr:to>
    <xdr:sp macro="" textlink="">
      <xdr:nvSpPr>
        <xdr:cNvPr id="314" name="円/楕円 313"/>
        <xdr:cNvSpPr/>
      </xdr:nvSpPr>
      <xdr:spPr>
        <a:xfrm>
          <a:off x="7810500" y="620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129438</xdr:rowOff>
    </xdr:from>
    <xdr:ext cx="534377" cy="259045"/>
    <xdr:sp macro="" textlink="">
      <xdr:nvSpPr>
        <xdr:cNvPr id="315" name="テキスト ボックス 314"/>
        <xdr:cNvSpPr txBox="1"/>
      </xdr:nvSpPr>
      <xdr:spPr>
        <a:xfrm>
          <a:off x="7594111" y="6301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17,283</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10353</xdr:rowOff>
    </xdr:from>
    <xdr:to>
      <xdr:col>10</xdr:col>
      <xdr:colOff>155575</xdr:colOff>
      <xdr:row>36</xdr:row>
      <xdr:rowOff>111953</xdr:rowOff>
    </xdr:to>
    <xdr:sp macro="" textlink="">
      <xdr:nvSpPr>
        <xdr:cNvPr id="316" name="円/楕円 315"/>
        <xdr:cNvSpPr/>
      </xdr:nvSpPr>
      <xdr:spPr>
        <a:xfrm>
          <a:off x="6921500" y="618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103080</xdr:rowOff>
    </xdr:from>
    <xdr:ext cx="534377" cy="259045"/>
    <xdr:sp macro="" textlink="">
      <xdr:nvSpPr>
        <xdr:cNvPr id="317" name="テキスト ボックス 316"/>
        <xdr:cNvSpPr txBox="1"/>
      </xdr:nvSpPr>
      <xdr:spPr>
        <a:xfrm>
          <a:off x="6705111" y="627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18,436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45,915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8" name="直線コネクタ 327"/>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9" name="テキスト ボックス 328"/>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0" name="直線コネクタ 329"/>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31" name="テキスト ボックス 330"/>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2" name="直線コネクタ 331"/>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3" name="テキスト ボックス 332"/>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4" name="直線コネクタ 333"/>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5" name="テキスト ボックス 334"/>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6" name="直線コネクタ 335"/>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37" name="テキスト ボックス 336"/>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8" name="直線コネクタ 337"/>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39" name="テキスト ボックス 338"/>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49447</xdr:rowOff>
    </xdr:from>
    <xdr:to>
      <xdr:col>15</xdr:col>
      <xdr:colOff>180340</xdr:colOff>
      <xdr:row>58</xdr:row>
      <xdr:rowOff>159784</xdr:rowOff>
    </xdr:to>
    <xdr:cxnSp macro="">
      <xdr:nvCxnSpPr>
        <xdr:cNvPr id="343" name="直線コネクタ 342"/>
        <xdr:cNvCxnSpPr/>
      </xdr:nvCxnSpPr>
      <xdr:spPr>
        <a:xfrm flipV="1">
          <a:off x="10475595" y="8793397"/>
          <a:ext cx="1270" cy="1310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163611</xdr:rowOff>
    </xdr:from>
    <xdr:ext cx="534377" cy="259045"/>
    <xdr:sp macro="" textlink="">
      <xdr:nvSpPr>
        <xdr:cNvPr id="344" name="普通建設事業費最小値テキスト"/>
        <xdr:cNvSpPr txBox="1"/>
      </xdr:nvSpPr>
      <xdr:spPr>
        <a:xfrm>
          <a:off x="10528300" y="1010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10,155</a:t>
          </a:r>
          <a:endParaRPr kumimoji="1" lang="ja-JP" altLang="en-US" sz="1000" b="1">
            <a:latin typeface="ＭＳ Ｐゴシック"/>
          </a:endParaRPr>
        </a:p>
      </xdr:txBody>
    </xdr:sp>
    <xdr:clientData/>
  </xdr:oneCellAnchor>
  <xdr:twoCellAnchor>
    <xdr:from>
      <xdr:col>15</xdr:col>
      <xdr:colOff>92075</xdr:colOff>
      <xdr:row>58</xdr:row>
      <xdr:rowOff>159784</xdr:rowOff>
    </xdr:from>
    <xdr:to>
      <xdr:col>15</xdr:col>
      <xdr:colOff>269875</xdr:colOff>
      <xdr:row>58</xdr:row>
      <xdr:rowOff>159784</xdr:rowOff>
    </xdr:to>
    <xdr:cxnSp macro="">
      <xdr:nvCxnSpPr>
        <xdr:cNvPr id="345" name="直線コネクタ 344"/>
        <xdr:cNvCxnSpPr/>
      </xdr:nvCxnSpPr>
      <xdr:spPr>
        <a:xfrm>
          <a:off x="10388600" y="1010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167574</xdr:rowOff>
    </xdr:from>
    <xdr:ext cx="599010" cy="259045"/>
    <xdr:sp macro="" textlink="">
      <xdr:nvSpPr>
        <xdr:cNvPr id="346" name="普通建設事業費最大値テキスト"/>
        <xdr:cNvSpPr txBox="1"/>
      </xdr:nvSpPr>
      <xdr:spPr>
        <a:xfrm>
          <a:off x="10528300" y="8568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130,541</a:t>
          </a:r>
          <a:endParaRPr kumimoji="1" lang="ja-JP" altLang="en-US" sz="1000" b="1">
            <a:latin typeface="ＭＳ Ｐゴシック"/>
          </a:endParaRPr>
        </a:p>
      </xdr:txBody>
    </xdr:sp>
    <xdr:clientData/>
  </xdr:oneCellAnchor>
  <xdr:twoCellAnchor>
    <xdr:from>
      <xdr:col>15</xdr:col>
      <xdr:colOff>92075</xdr:colOff>
      <xdr:row>51</xdr:row>
      <xdr:rowOff>49447</xdr:rowOff>
    </xdr:from>
    <xdr:to>
      <xdr:col>15</xdr:col>
      <xdr:colOff>269875</xdr:colOff>
      <xdr:row>51</xdr:row>
      <xdr:rowOff>49447</xdr:rowOff>
    </xdr:to>
    <xdr:cxnSp macro="">
      <xdr:nvCxnSpPr>
        <xdr:cNvPr id="347" name="直線コネクタ 346"/>
        <xdr:cNvCxnSpPr/>
      </xdr:nvCxnSpPr>
      <xdr:spPr>
        <a:xfrm>
          <a:off x="10388600" y="8793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93719</xdr:rowOff>
    </xdr:from>
    <xdr:to>
      <xdr:col>15</xdr:col>
      <xdr:colOff>180975</xdr:colOff>
      <xdr:row>57</xdr:row>
      <xdr:rowOff>152295</xdr:rowOff>
    </xdr:to>
    <xdr:cxnSp macro="">
      <xdr:nvCxnSpPr>
        <xdr:cNvPr id="348" name="直線コネクタ 347"/>
        <xdr:cNvCxnSpPr/>
      </xdr:nvCxnSpPr>
      <xdr:spPr>
        <a:xfrm>
          <a:off x="9639300" y="9866369"/>
          <a:ext cx="838200" cy="58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140309</xdr:rowOff>
    </xdr:from>
    <xdr:ext cx="534377" cy="259045"/>
    <xdr:sp macro="" textlink="">
      <xdr:nvSpPr>
        <xdr:cNvPr id="349" name="普通建設事業費平均値テキスト"/>
        <xdr:cNvSpPr txBox="1"/>
      </xdr:nvSpPr>
      <xdr:spPr>
        <a:xfrm>
          <a:off x="10528300" y="9570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40,879</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117432</xdr:rowOff>
    </xdr:from>
    <xdr:to>
      <xdr:col>15</xdr:col>
      <xdr:colOff>231775</xdr:colOff>
      <xdr:row>57</xdr:row>
      <xdr:rowOff>47582</xdr:rowOff>
    </xdr:to>
    <xdr:sp macro="" textlink="">
      <xdr:nvSpPr>
        <xdr:cNvPr id="350" name="フローチャート : 判断 349"/>
        <xdr:cNvSpPr/>
      </xdr:nvSpPr>
      <xdr:spPr>
        <a:xfrm>
          <a:off x="10426700" y="971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93719</xdr:rowOff>
    </xdr:from>
    <xdr:to>
      <xdr:col>14</xdr:col>
      <xdr:colOff>28575</xdr:colOff>
      <xdr:row>57</xdr:row>
      <xdr:rowOff>170822</xdr:rowOff>
    </xdr:to>
    <xdr:cxnSp macro="">
      <xdr:nvCxnSpPr>
        <xdr:cNvPr id="351" name="直線コネクタ 350"/>
        <xdr:cNvCxnSpPr/>
      </xdr:nvCxnSpPr>
      <xdr:spPr>
        <a:xfrm flipV="1">
          <a:off x="8750300" y="9866369"/>
          <a:ext cx="889000" cy="77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80551</xdr:rowOff>
    </xdr:from>
    <xdr:to>
      <xdr:col>14</xdr:col>
      <xdr:colOff>79375</xdr:colOff>
      <xdr:row>57</xdr:row>
      <xdr:rowOff>10701</xdr:rowOff>
    </xdr:to>
    <xdr:sp macro="" textlink="">
      <xdr:nvSpPr>
        <xdr:cNvPr id="352" name="フローチャート : 判断 351"/>
        <xdr:cNvSpPr/>
      </xdr:nvSpPr>
      <xdr:spPr>
        <a:xfrm>
          <a:off x="9588500" y="9681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27228</xdr:rowOff>
    </xdr:from>
    <xdr:ext cx="534377" cy="259045"/>
    <xdr:sp macro="" textlink="">
      <xdr:nvSpPr>
        <xdr:cNvPr id="353" name="テキスト ボックス 352"/>
        <xdr:cNvSpPr txBox="1"/>
      </xdr:nvSpPr>
      <xdr:spPr>
        <a:xfrm>
          <a:off x="9372111" y="9456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44,267</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42959</xdr:rowOff>
    </xdr:from>
    <xdr:to>
      <xdr:col>12</xdr:col>
      <xdr:colOff>511175</xdr:colOff>
      <xdr:row>57</xdr:row>
      <xdr:rowOff>170822</xdr:rowOff>
    </xdr:to>
    <xdr:cxnSp macro="">
      <xdr:nvCxnSpPr>
        <xdr:cNvPr id="354" name="直線コネクタ 353"/>
        <xdr:cNvCxnSpPr/>
      </xdr:nvCxnSpPr>
      <xdr:spPr>
        <a:xfrm>
          <a:off x="7861300" y="9815609"/>
          <a:ext cx="889000" cy="127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150350</xdr:rowOff>
    </xdr:from>
    <xdr:to>
      <xdr:col>12</xdr:col>
      <xdr:colOff>561975</xdr:colOff>
      <xdr:row>56</xdr:row>
      <xdr:rowOff>80500</xdr:rowOff>
    </xdr:to>
    <xdr:sp macro="" textlink="">
      <xdr:nvSpPr>
        <xdr:cNvPr id="355" name="フローチャート : 判断 354"/>
        <xdr:cNvSpPr/>
      </xdr:nvSpPr>
      <xdr:spPr>
        <a:xfrm>
          <a:off x="8699500" y="958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97027</xdr:rowOff>
    </xdr:from>
    <xdr:ext cx="534377" cy="259045"/>
    <xdr:sp macro="" textlink="">
      <xdr:nvSpPr>
        <xdr:cNvPr id="356" name="テキスト ボックス 355"/>
        <xdr:cNvSpPr txBox="1"/>
      </xdr:nvSpPr>
      <xdr:spPr>
        <a:xfrm>
          <a:off x="8483111" y="935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53,605</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42959</xdr:rowOff>
    </xdr:from>
    <xdr:to>
      <xdr:col>11</xdr:col>
      <xdr:colOff>307975</xdr:colOff>
      <xdr:row>57</xdr:row>
      <xdr:rowOff>144359</xdr:rowOff>
    </xdr:to>
    <xdr:cxnSp macro="">
      <xdr:nvCxnSpPr>
        <xdr:cNvPr id="357" name="直線コネクタ 356"/>
        <xdr:cNvCxnSpPr/>
      </xdr:nvCxnSpPr>
      <xdr:spPr>
        <a:xfrm flipV="1">
          <a:off x="6972300" y="9815609"/>
          <a:ext cx="889000" cy="101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8999</xdr:rowOff>
    </xdr:from>
    <xdr:to>
      <xdr:col>11</xdr:col>
      <xdr:colOff>358775</xdr:colOff>
      <xdr:row>56</xdr:row>
      <xdr:rowOff>110599</xdr:rowOff>
    </xdr:to>
    <xdr:sp macro="" textlink="">
      <xdr:nvSpPr>
        <xdr:cNvPr id="358" name="フローチャート : 判断 357"/>
        <xdr:cNvSpPr/>
      </xdr:nvSpPr>
      <xdr:spPr>
        <a:xfrm>
          <a:off x="7810500" y="961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127126</xdr:rowOff>
    </xdr:from>
    <xdr:ext cx="534377" cy="259045"/>
    <xdr:sp macro="" textlink="">
      <xdr:nvSpPr>
        <xdr:cNvPr id="359" name="テキスト ボックス 358"/>
        <xdr:cNvSpPr txBox="1"/>
      </xdr:nvSpPr>
      <xdr:spPr>
        <a:xfrm>
          <a:off x="7594111" y="938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50,840</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88976</xdr:rowOff>
    </xdr:from>
    <xdr:to>
      <xdr:col>10</xdr:col>
      <xdr:colOff>155575</xdr:colOff>
      <xdr:row>57</xdr:row>
      <xdr:rowOff>19126</xdr:rowOff>
    </xdr:to>
    <xdr:sp macro="" textlink="">
      <xdr:nvSpPr>
        <xdr:cNvPr id="360" name="フローチャート : 判断 359"/>
        <xdr:cNvSpPr/>
      </xdr:nvSpPr>
      <xdr:spPr>
        <a:xfrm>
          <a:off x="6921500" y="9690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35653</xdr:rowOff>
    </xdr:from>
    <xdr:ext cx="534377" cy="259045"/>
    <xdr:sp macro="" textlink="">
      <xdr:nvSpPr>
        <xdr:cNvPr id="361" name="テキスト ボックス 360"/>
        <xdr:cNvSpPr txBox="1"/>
      </xdr:nvSpPr>
      <xdr:spPr>
        <a:xfrm>
          <a:off x="6705111" y="9465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43,493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101495</xdr:rowOff>
    </xdr:from>
    <xdr:to>
      <xdr:col>15</xdr:col>
      <xdr:colOff>231775</xdr:colOff>
      <xdr:row>58</xdr:row>
      <xdr:rowOff>31645</xdr:rowOff>
    </xdr:to>
    <xdr:sp macro="" textlink="">
      <xdr:nvSpPr>
        <xdr:cNvPr id="367" name="円/楕円 366"/>
        <xdr:cNvSpPr/>
      </xdr:nvSpPr>
      <xdr:spPr>
        <a:xfrm>
          <a:off x="10426700" y="987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79922</xdr:rowOff>
    </xdr:from>
    <xdr:ext cx="534377" cy="259045"/>
    <xdr:sp macro="" textlink="">
      <xdr:nvSpPr>
        <xdr:cNvPr id="368" name="普通建設事業費該当値テキスト"/>
        <xdr:cNvSpPr txBox="1"/>
      </xdr:nvSpPr>
      <xdr:spPr>
        <a:xfrm>
          <a:off x="10528300" y="985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26,593</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42919</xdr:rowOff>
    </xdr:from>
    <xdr:to>
      <xdr:col>14</xdr:col>
      <xdr:colOff>79375</xdr:colOff>
      <xdr:row>57</xdr:row>
      <xdr:rowOff>144519</xdr:rowOff>
    </xdr:to>
    <xdr:sp macro="" textlink="">
      <xdr:nvSpPr>
        <xdr:cNvPr id="369" name="円/楕円 368"/>
        <xdr:cNvSpPr/>
      </xdr:nvSpPr>
      <xdr:spPr>
        <a:xfrm>
          <a:off x="9588500" y="981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135646</xdr:rowOff>
    </xdr:from>
    <xdr:ext cx="534377" cy="259045"/>
    <xdr:sp macro="" textlink="">
      <xdr:nvSpPr>
        <xdr:cNvPr id="370" name="テキスト ボックス 369"/>
        <xdr:cNvSpPr txBox="1"/>
      </xdr:nvSpPr>
      <xdr:spPr>
        <a:xfrm>
          <a:off x="9372111" y="990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31,974</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120022</xdr:rowOff>
    </xdr:from>
    <xdr:to>
      <xdr:col>12</xdr:col>
      <xdr:colOff>561975</xdr:colOff>
      <xdr:row>58</xdr:row>
      <xdr:rowOff>50172</xdr:rowOff>
    </xdr:to>
    <xdr:sp macro="" textlink="">
      <xdr:nvSpPr>
        <xdr:cNvPr id="371" name="円/楕円 370"/>
        <xdr:cNvSpPr/>
      </xdr:nvSpPr>
      <xdr:spPr>
        <a:xfrm>
          <a:off x="8699500" y="989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41299</xdr:rowOff>
    </xdr:from>
    <xdr:ext cx="534377" cy="259045"/>
    <xdr:sp macro="" textlink="">
      <xdr:nvSpPr>
        <xdr:cNvPr id="372" name="テキスト ボックス 371"/>
        <xdr:cNvSpPr txBox="1"/>
      </xdr:nvSpPr>
      <xdr:spPr>
        <a:xfrm>
          <a:off x="8483111" y="998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24,891</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163609</xdr:rowOff>
    </xdr:from>
    <xdr:to>
      <xdr:col>11</xdr:col>
      <xdr:colOff>358775</xdr:colOff>
      <xdr:row>57</xdr:row>
      <xdr:rowOff>93759</xdr:rowOff>
    </xdr:to>
    <xdr:sp macro="" textlink="">
      <xdr:nvSpPr>
        <xdr:cNvPr id="373" name="円/楕円 372"/>
        <xdr:cNvSpPr/>
      </xdr:nvSpPr>
      <xdr:spPr>
        <a:xfrm>
          <a:off x="7810500" y="976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84886</xdr:rowOff>
    </xdr:from>
    <xdr:ext cx="534377" cy="259045"/>
    <xdr:sp macro="" textlink="">
      <xdr:nvSpPr>
        <xdr:cNvPr id="374" name="テキスト ボックス 373"/>
        <xdr:cNvSpPr txBox="1"/>
      </xdr:nvSpPr>
      <xdr:spPr>
        <a:xfrm>
          <a:off x="7594111" y="9857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36,637</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93559</xdr:rowOff>
    </xdr:from>
    <xdr:to>
      <xdr:col>10</xdr:col>
      <xdr:colOff>155575</xdr:colOff>
      <xdr:row>58</xdr:row>
      <xdr:rowOff>23709</xdr:rowOff>
    </xdr:to>
    <xdr:sp macro="" textlink="">
      <xdr:nvSpPr>
        <xdr:cNvPr id="375" name="円/楕円 374"/>
        <xdr:cNvSpPr/>
      </xdr:nvSpPr>
      <xdr:spPr>
        <a:xfrm>
          <a:off x="6921500" y="986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14836</xdr:rowOff>
    </xdr:from>
    <xdr:ext cx="534377" cy="259045"/>
    <xdr:sp macro="" textlink="">
      <xdr:nvSpPr>
        <xdr:cNvPr id="376" name="テキスト ボックス 375"/>
        <xdr:cNvSpPr txBox="1"/>
      </xdr:nvSpPr>
      <xdr:spPr>
        <a:xfrm>
          <a:off x="6705111" y="9958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27,322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15,210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2" name="テキスト ボックス 391"/>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4" name="テキスト ボックス 393"/>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6" name="テキスト ボックス 395"/>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90932</xdr:rowOff>
    </xdr:from>
    <xdr:to>
      <xdr:col>15</xdr:col>
      <xdr:colOff>180340</xdr:colOff>
      <xdr:row>79</xdr:row>
      <xdr:rowOff>44450</xdr:rowOff>
    </xdr:to>
    <xdr:cxnSp macro="">
      <xdr:nvCxnSpPr>
        <xdr:cNvPr id="400" name="直線コネクタ 399"/>
        <xdr:cNvCxnSpPr/>
      </xdr:nvCxnSpPr>
      <xdr:spPr>
        <a:xfrm flipV="1">
          <a:off x="10475595" y="12092432"/>
          <a:ext cx="1270" cy="1496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1"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2" name="直線コネクタ 401"/>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37609</xdr:rowOff>
    </xdr:from>
    <xdr:ext cx="534377" cy="259045"/>
    <xdr:sp macro="" textlink="">
      <xdr:nvSpPr>
        <xdr:cNvPr id="403" name="普通建設事業費 （ うち新規整備　）最大値テキスト"/>
        <xdr:cNvSpPr txBox="1"/>
      </xdr:nvSpPr>
      <xdr:spPr>
        <a:xfrm>
          <a:off x="10528300" y="1186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39,280</a:t>
          </a:r>
          <a:endParaRPr kumimoji="1" lang="ja-JP" altLang="en-US" sz="1000" b="1">
            <a:latin typeface="ＭＳ Ｐゴシック"/>
          </a:endParaRPr>
        </a:p>
      </xdr:txBody>
    </xdr:sp>
    <xdr:clientData/>
  </xdr:oneCellAnchor>
  <xdr:twoCellAnchor>
    <xdr:from>
      <xdr:col>15</xdr:col>
      <xdr:colOff>92075</xdr:colOff>
      <xdr:row>70</xdr:row>
      <xdr:rowOff>90932</xdr:rowOff>
    </xdr:from>
    <xdr:to>
      <xdr:col>15</xdr:col>
      <xdr:colOff>269875</xdr:colOff>
      <xdr:row>70</xdr:row>
      <xdr:rowOff>90932</xdr:rowOff>
    </xdr:to>
    <xdr:cxnSp macro="">
      <xdr:nvCxnSpPr>
        <xdr:cNvPr id="404" name="直線コネクタ 403"/>
        <xdr:cNvCxnSpPr/>
      </xdr:nvCxnSpPr>
      <xdr:spPr>
        <a:xfrm>
          <a:off x="10388600" y="1209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291</xdr:rowOff>
    </xdr:from>
    <xdr:to>
      <xdr:col>15</xdr:col>
      <xdr:colOff>180975</xdr:colOff>
      <xdr:row>77</xdr:row>
      <xdr:rowOff>10350</xdr:rowOff>
    </xdr:to>
    <xdr:cxnSp macro="">
      <xdr:nvCxnSpPr>
        <xdr:cNvPr id="405" name="直線コネクタ 404"/>
        <xdr:cNvCxnSpPr/>
      </xdr:nvCxnSpPr>
      <xdr:spPr>
        <a:xfrm>
          <a:off x="9639300" y="13030491"/>
          <a:ext cx="838200" cy="18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118418</xdr:rowOff>
    </xdr:from>
    <xdr:ext cx="469744" cy="259045"/>
    <xdr:sp macro="" textlink="">
      <xdr:nvSpPr>
        <xdr:cNvPr id="406" name="普通建設事業費 （ うち新規整備　）平均値テキスト"/>
        <xdr:cNvSpPr txBox="1"/>
      </xdr:nvSpPr>
      <xdr:spPr>
        <a:xfrm>
          <a:off x="10528300" y="131486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9,659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139991</xdr:rowOff>
    </xdr:from>
    <xdr:to>
      <xdr:col>15</xdr:col>
      <xdr:colOff>231775</xdr:colOff>
      <xdr:row>77</xdr:row>
      <xdr:rowOff>70141</xdr:rowOff>
    </xdr:to>
    <xdr:sp macro="" textlink="">
      <xdr:nvSpPr>
        <xdr:cNvPr id="407" name="フローチャート : 判断 406"/>
        <xdr:cNvSpPr/>
      </xdr:nvSpPr>
      <xdr:spPr>
        <a:xfrm>
          <a:off x="10426700" y="1317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291</xdr:rowOff>
    </xdr:from>
    <xdr:to>
      <xdr:col>14</xdr:col>
      <xdr:colOff>28575</xdr:colOff>
      <xdr:row>77</xdr:row>
      <xdr:rowOff>81065</xdr:rowOff>
    </xdr:to>
    <xdr:cxnSp macro="">
      <xdr:nvCxnSpPr>
        <xdr:cNvPr id="408" name="直線コネクタ 407"/>
        <xdr:cNvCxnSpPr/>
      </xdr:nvCxnSpPr>
      <xdr:spPr>
        <a:xfrm flipV="1">
          <a:off x="8750300" y="13030491"/>
          <a:ext cx="889000" cy="252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1080</xdr:rowOff>
    </xdr:from>
    <xdr:to>
      <xdr:col>14</xdr:col>
      <xdr:colOff>79375</xdr:colOff>
      <xdr:row>75</xdr:row>
      <xdr:rowOff>102680</xdr:rowOff>
    </xdr:to>
    <xdr:sp macro="" textlink="">
      <xdr:nvSpPr>
        <xdr:cNvPr id="409" name="フローチャート : 判断 408"/>
        <xdr:cNvSpPr/>
      </xdr:nvSpPr>
      <xdr:spPr>
        <a:xfrm>
          <a:off x="9588500" y="128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73</xdr:row>
      <xdr:rowOff>119207</xdr:rowOff>
    </xdr:from>
    <xdr:ext cx="534377" cy="259045"/>
    <xdr:sp macro="" textlink="">
      <xdr:nvSpPr>
        <xdr:cNvPr id="410" name="テキスト ボックス 409"/>
        <xdr:cNvSpPr txBox="1"/>
      </xdr:nvSpPr>
      <xdr:spPr>
        <a:xfrm>
          <a:off x="9372111" y="1263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17,805</a:t>
          </a:r>
          <a:endParaRPr kumimoji="1" lang="ja-JP" altLang="en-US" sz="1000" b="1">
            <a:solidFill>
              <a:srgbClr val="000080"/>
            </a:solidFill>
            <a:latin typeface="ＭＳ Ｐゴシック"/>
          </a:endParaRPr>
        </a:p>
      </xdr:txBody>
    </xdr:sp>
    <xdr:clientData/>
  </xdr:oneCellAnchor>
  <xdr:twoCellAnchor>
    <xdr:from>
      <xdr:col>12</xdr:col>
      <xdr:colOff>460375</xdr:colOff>
      <xdr:row>74</xdr:row>
      <xdr:rowOff>40894</xdr:rowOff>
    </xdr:from>
    <xdr:to>
      <xdr:col>12</xdr:col>
      <xdr:colOff>561975</xdr:colOff>
      <xdr:row>74</xdr:row>
      <xdr:rowOff>142494</xdr:rowOff>
    </xdr:to>
    <xdr:sp macro="" textlink="">
      <xdr:nvSpPr>
        <xdr:cNvPr id="411" name="フローチャート : 判断 410"/>
        <xdr:cNvSpPr/>
      </xdr:nvSpPr>
      <xdr:spPr>
        <a:xfrm>
          <a:off x="8699500" y="1272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72</xdr:row>
      <xdr:rowOff>159021</xdr:rowOff>
    </xdr:from>
    <xdr:ext cx="534377" cy="259045"/>
    <xdr:sp macro="" textlink="">
      <xdr:nvSpPr>
        <xdr:cNvPr id="412" name="テキスト ボックス 411"/>
        <xdr:cNvSpPr txBox="1"/>
      </xdr:nvSpPr>
      <xdr:spPr>
        <a:xfrm>
          <a:off x="8483111" y="12503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21,260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131000</xdr:rowOff>
    </xdr:from>
    <xdr:to>
      <xdr:col>15</xdr:col>
      <xdr:colOff>231775</xdr:colOff>
      <xdr:row>77</xdr:row>
      <xdr:rowOff>61150</xdr:rowOff>
    </xdr:to>
    <xdr:sp macro="" textlink="">
      <xdr:nvSpPr>
        <xdr:cNvPr id="418" name="円/楕円 417"/>
        <xdr:cNvSpPr/>
      </xdr:nvSpPr>
      <xdr:spPr>
        <a:xfrm>
          <a:off x="10426700" y="1316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153877</xdr:rowOff>
    </xdr:from>
    <xdr:ext cx="469744" cy="259045"/>
    <xdr:sp macro="" textlink="">
      <xdr:nvSpPr>
        <xdr:cNvPr id="419" name="普通建設事業費 （ うち新規整備　）該当値テキスト"/>
        <xdr:cNvSpPr txBox="1"/>
      </xdr:nvSpPr>
      <xdr:spPr>
        <a:xfrm>
          <a:off x="10528300" y="130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9,895</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120942</xdr:rowOff>
    </xdr:from>
    <xdr:to>
      <xdr:col>14</xdr:col>
      <xdr:colOff>79375</xdr:colOff>
      <xdr:row>76</xdr:row>
      <xdr:rowOff>51091</xdr:rowOff>
    </xdr:to>
    <xdr:sp macro="" textlink="">
      <xdr:nvSpPr>
        <xdr:cNvPr id="420" name="円/楕円 419"/>
        <xdr:cNvSpPr/>
      </xdr:nvSpPr>
      <xdr:spPr>
        <a:xfrm>
          <a:off x="9588500" y="129796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42218</xdr:rowOff>
    </xdr:from>
    <xdr:ext cx="534377" cy="259045"/>
    <xdr:sp macro="" textlink="">
      <xdr:nvSpPr>
        <xdr:cNvPr id="421" name="テキスト ボックス 420"/>
        <xdr:cNvSpPr txBox="1"/>
      </xdr:nvSpPr>
      <xdr:spPr>
        <a:xfrm>
          <a:off x="9372111" y="1307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14,659</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30265</xdr:rowOff>
    </xdr:from>
    <xdr:to>
      <xdr:col>12</xdr:col>
      <xdr:colOff>561975</xdr:colOff>
      <xdr:row>77</xdr:row>
      <xdr:rowOff>131865</xdr:rowOff>
    </xdr:to>
    <xdr:sp macro="" textlink="">
      <xdr:nvSpPr>
        <xdr:cNvPr id="422" name="円/楕円 421"/>
        <xdr:cNvSpPr/>
      </xdr:nvSpPr>
      <xdr:spPr>
        <a:xfrm>
          <a:off x="8699500" y="1323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122992</xdr:rowOff>
    </xdr:from>
    <xdr:ext cx="469744" cy="259045"/>
    <xdr:sp macro="" textlink="">
      <xdr:nvSpPr>
        <xdr:cNvPr id="423" name="テキスト ボックス 422"/>
        <xdr:cNvSpPr txBox="1"/>
      </xdr:nvSpPr>
      <xdr:spPr>
        <a:xfrm>
          <a:off x="8515427" y="13324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8,039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25,458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4" name="直線コネクタ 43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5" name="テキスト ボックス 43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6" name="直線コネクタ 43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7" name="テキスト ボックス 43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8" name="直線コネクタ 43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9" name="テキスト ボックス 43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0" name="直線コネクタ 43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1" name="テキスト ボックス 44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2" name="直線コネクタ 44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3" name="テキスト ボックス 44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134683</xdr:rowOff>
    </xdr:from>
    <xdr:to>
      <xdr:col>15</xdr:col>
      <xdr:colOff>180340</xdr:colOff>
      <xdr:row>99</xdr:row>
      <xdr:rowOff>28435</xdr:rowOff>
    </xdr:to>
    <xdr:cxnSp macro="">
      <xdr:nvCxnSpPr>
        <xdr:cNvPr id="447" name="直線コネクタ 446"/>
        <xdr:cNvCxnSpPr/>
      </xdr:nvCxnSpPr>
      <xdr:spPr>
        <a:xfrm flipV="1">
          <a:off x="10475595" y="15565183"/>
          <a:ext cx="1270" cy="1436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32262</xdr:rowOff>
    </xdr:from>
    <xdr:ext cx="469744" cy="259045"/>
    <xdr:sp macro="" textlink="">
      <xdr:nvSpPr>
        <xdr:cNvPr id="448" name="普通建設事業費 （ うち更新整備　）最小値テキスト"/>
        <xdr:cNvSpPr txBox="1"/>
      </xdr:nvSpPr>
      <xdr:spPr>
        <a:xfrm>
          <a:off x="10528300" y="17005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1,261</a:t>
          </a:r>
          <a:endParaRPr kumimoji="1" lang="ja-JP" altLang="en-US" sz="1000" b="1">
            <a:latin typeface="ＭＳ Ｐゴシック"/>
          </a:endParaRPr>
        </a:p>
      </xdr:txBody>
    </xdr:sp>
    <xdr:clientData/>
  </xdr:oneCellAnchor>
  <xdr:twoCellAnchor>
    <xdr:from>
      <xdr:col>15</xdr:col>
      <xdr:colOff>92075</xdr:colOff>
      <xdr:row>99</xdr:row>
      <xdr:rowOff>28435</xdr:rowOff>
    </xdr:from>
    <xdr:to>
      <xdr:col>15</xdr:col>
      <xdr:colOff>269875</xdr:colOff>
      <xdr:row>99</xdr:row>
      <xdr:rowOff>28435</xdr:rowOff>
    </xdr:to>
    <xdr:cxnSp macro="">
      <xdr:nvCxnSpPr>
        <xdr:cNvPr id="449" name="直線コネクタ 448"/>
        <xdr:cNvCxnSpPr/>
      </xdr:nvCxnSpPr>
      <xdr:spPr>
        <a:xfrm>
          <a:off x="10388600" y="1700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81360</xdr:rowOff>
    </xdr:from>
    <xdr:ext cx="599010" cy="259045"/>
    <xdr:sp macro="" textlink="">
      <xdr:nvSpPr>
        <xdr:cNvPr id="450" name="普通建設事業費 （ うち更新整備　）最大値テキスト"/>
        <xdr:cNvSpPr txBox="1"/>
      </xdr:nvSpPr>
      <xdr:spPr>
        <a:xfrm>
          <a:off x="10528300" y="15340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114,395</a:t>
          </a:r>
          <a:endParaRPr kumimoji="1" lang="ja-JP" altLang="en-US" sz="1000" b="1">
            <a:latin typeface="ＭＳ Ｐゴシック"/>
          </a:endParaRPr>
        </a:p>
      </xdr:txBody>
    </xdr:sp>
    <xdr:clientData/>
  </xdr:oneCellAnchor>
  <xdr:twoCellAnchor>
    <xdr:from>
      <xdr:col>15</xdr:col>
      <xdr:colOff>92075</xdr:colOff>
      <xdr:row>90</xdr:row>
      <xdr:rowOff>134683</xdr:rowOff>
    </xdr:from>
    <xdr:to>
      <xdr:col>15</xdr:col>
      <xdr:colOff>269875</xdr:colOff>
      <xdr:row>90</xdr:row>
      <xdr:rowOff>134683</xdr:rowOff>
    </xdr:to>
    <xdr:cxnSp macro="">
      <xdr:nvCxnSpPr>
        <xdr:cNvPr id="451" name="直線コネクタ 450"/>
        <xdr:cNvCxnSpPr/>
      </xdr:nvCxnSpPr>
      <xdr:spPr>
        <a:xfrm>
          <a:off x="10388600" y="15565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98768</xdr:rowOff>
    </xdr:from>
    <xdr:to>
      <xdr:col>15</xdr:col>
      <xdr:colOff>180975</xdr:colOff>
      <xdr:row>98</xdr:row>
      <xdr:rowOff>99403</xdr:rowOff>
    </xdr:to>
    <xdr:cxnSp macro="">
      <xdr:nvCxnSpPr>
        <xdr:cNvPr id="452" name="直線コネクタ 451"/>
        <xdr:cNvCxnSpPr/>
      </xdr:nvCxnSpPr>
      <xdr:spPr>
        <a:xfrm>
          <a:off x="9639300" y="16900868"/>
          <a:ext cx="838200" cy="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79709</xdr:rowOff>
    </xdr:from>
    <xdr:ext cx="534377" cy="259045"/>
    <xdr:sp macro="" textlink="">
      <xdr:nvSpPr>
        <xdr:cNvPr id="453" name="普通建設事業費 （ うち更新整備　）平均値テキスト"/>
        <xdr:cNvSpPr txBox="1"/>
      </xdr:nvSpPr>
      <xdr:spPr>
        <a:xfrm>
          <a:off x="10528300" y="165389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22,025</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56832</xdr:rowOff>
    </xdr:from>
    <xdr:to>
      <xdr:col>15</xdr:col>
      <xdr:colOff>231775</xdr:colOff>
      <xdr:row>97</xdr:row>
      <xdr:rowOff>158432</xdr:rowOff>
    </xdr:to>
    <xdr:sp macro="" textlink="">
      <xdr:nvSpPr>
        <xdr:cNvPr id="454" name="フローチャート : 判断 453"/>
        <xdr:cNvSpPr/>
      </xdr:nvSpPr>
      <xdr:spPr>
        <a:xfrm>
          <a:off x="10426700" y="1668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98768</xdr:rowOff>
    </xdr:from>
    <xdr:to>
      <xdr:col>14</xdr:col>
      <xdr:colOff>28575</xdr:colOff>
      <xdr:row>98</xdr:row>
      <xdr:rowOff>112598</xdr:rowOff>
    </xdr:to>
    <xdr:cxnSp macro="">
      <xdr:nvCxnSpPr>
        <xdr:cNvPr id="455" name="直線コネクタ 454"/>
        <xdr:cNvCxnSpPr/>
      </xdr:nvCxnSpPr>
      <xdr:spPr>
        <a:xfrm flipV="1">
          <a:off x="8750300" y="16900868"/>
          <a:ext cx="889000" cy="1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98755</xdr:rowOff>
    </xdr:from>
    <xdr:to>
      <xdr:col>14</xdr:col>
      <xdr:colOff>79375</xdr:colOff>
      <xdr:row>98</xdr:row>
      <xdr:rowOff>28905</xdr:rowOff>
    </xdr:to>
    <xdr:sp macro="" textlink="">
      <xdr:nvSpPr>
        <xdr:cNvPr id="456" name="フローチャート : 判断 455"/>
        <xdr:cNvSpPr/>
      </xdr:nvSpPr>
      <xdr:spPr>
        <a:xfrm>
          <a:off x="9588500" y="1672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45432</xdr:rowOff>
    </xdr:from>
    <xdr:ext cx="534377" cy="259045"/>
    <xdr:sp macro="" textlink="">
      <xdr:nvSpPr>
        <xdr:cNvPr id="457" name="テキスト ボックス 456"/>
        <xdr:cNvSpPr txBox="1"/>
      </xdr:nvSpPr>
      <xdr:spPr>
        <a:xfrm>
          <a:off x="9372111" y="16504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18,724</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65176</xdr:rowOff>
    </xdr:from>
    <xdr:to>
      <xdr:col>12</xdr:col>
      <xdr:colOff>561975</xdr:colOff>
      <xdr:row>97</xdr:row>
      <xdr:rowOff>166776</xdr:rowOff>
    </xdr:to>
    <xdr:sp macro="" textlink="">
      <xdr:nvSpPr>
        <xdr:cNvPr id="458" name="フローチャート : 判断 457"/>
        <xdr:cNvSpPr/>
      </xdr:nvSpPr>
      <xdr:spPr>
        <a:xfrm>
          <a:off x="8699500" y="16695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11853</xdr:rowOff>
    </xdr:from>
    <xdr:ext cx="534377" cy="259045"/>
    <xdr:sp macro="" textlink="">
      <xdr:nvSpPr>
        <xdr:cNvPr id="459" name="テキスト ボックス 458"/>
        <xdr:cNvSpPr txBox="1"/>
      </xdr:nvSpPr>
      <xdr:spPr>
        <a:xfrm>
          <a:off x="8483111" y="1647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21,368</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0" name="テキスト ボックス 45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1" name="テキスト ボックス 46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2" name="テキスト ボックス 46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3" name="テキスト ボックス 46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4" name="テキスト ボックス 46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48603</xdr:rowOff>
    </xdr:from>
    <xdr:to>
      <xdr:col>15</xdr:col>
      <xdr:colOff>231775</xdr:colOff>
      <xdr:row>98</xdr:row>
      <xdr:rowOff>150203</xdr:rowOff>
    </xdr:to>
    <xdr:sp macro="" textlink="">
      <xdr:nvSpPr>
        <xdr:cNvPr id="465" name="円/楕円 464"/>
        <xdr:cNvSpPr/>
      </xdr:nvSpPr>
      <xdr:spPr>
        <a:xfrm>
          <a:off x="10426700" y="1685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134980</xdr:rowOff>
    </xdr:from>
    <xdr:ext cx="469744" cy="259045"/>
    <xdr:sp macro="" textlink="">
      <xdr:nvSpPr>
        <xdr:cNvPr id="466" name="普通建設事業費 （ うち更新整備　）該当値テキスト"/>
        <xdr:cNvSpPr txBox="1"/>
      </xdr:nvSpPr>
      <xdr:spPr>
        <a:xfrm>
          <a:off x="10528300" y="16765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9,173</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47968</xdr:rowOff>
    </xdr:from>
    <xdr:to>
      <xdr:col>14</xdr:col>
      <xdr:colOff>79375</xdr:colOff>
      <xdr:row>98</xdr:row>
      <xdr:rowOff>149568</xdr:rowOff>
    </xdr:to>
    <xdr:sp macro="" textlink="">
      <xdr:nvSpPr>
        <xdr:cNvPr id="467" name="円/楕円 466"/>
        <xdr:cNvSpPr/>
      </xdr:nvSpPr>
      <xdr:spPr>
        <a:xfrm>
          <a:off x="9588500" y="1685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98</xdr:row>
      <xdr:rowOff>140695</xdr:rowOff>
    </xdr:from>
    <xdr:ext cx="469744" cy="259045"/>
    <xdr:sp macro="" textlink="">
      <xdr:nvSpPr>
        <xdr:cNvPr id="468" name="テキスト ボックス 467"/>
        <xdr:cNvSpPr txBox="1"/>
      </xdr:nvSpPr>
      <xdr:spPr>
        <a:xfrm>
          <a:off x="9404427" y="16942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9,223</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61798</xdr:rowOff>
    </xdr:from>
    <xdr:to>
      <xdr:col>12</xdr:col>
      <xdr:colOff>561975</xdr:colOff>
      <xdr:row>98</xdr:row>
      <xdr:rowOff>163398</xdr:rowOff>
    </xdr:to>
    <xdr:sp macro="" textlink="">
      <xdr:nvSpPr>
        <xdr:cNvPr id="469" name="円/楕円 468"/>
        <xdr:cNvSpPr/>
      </xdr:nvSpPr>
      <xdr:spPr>
        <a:xfrm>
          <a:off x="8699500" y="1686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98</xdr:row>
      <xdr:rowOff>154525</xdr:rowOff>
    </xdr:from>
    <xdr:ext cx="469744" cy="259045"/>
    <xdr:sp macro="" textlink="">
      <xdr:nvSpPr>
        <xdr:cNvPr id="470" name="テキスト ボックス 469"/>
        <xdr:cNvSpPr txBox="1"/>
      </xdr:nvSpPr>
      <xdr:spPr>
        <a:xfrm>
          <a:off x="8515427" y="1695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8,134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1" name="正方形/長方形 47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2" name="正方形/長方形 47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3" name="正方形/長方形 47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4" name="正方形/長方形 47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5" name="正方形/長方形 47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6" name="正方形/長方形 47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7" name="正方形/長方形 47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8" name="正方形/長方形 47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9" name="テキスト ボックス 47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0" name="直線コネクタ 47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81" name="直線コネクタ 48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82" name="テキスト ボックス 48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83" name="直線コネクタ 48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144434</xdr:rowOff>
    </xdr:from>
    <xdr:ext cx="467179" cy="259045"/>
    <xdr:sp macro="" textlink="">
      <xdr:nvSpPr>
        <xdr:cNvPr id="484" name="テキスト ボックス 483"/>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85" name="直線コネクタ 48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34</xdr:row>
      <xdr:rowOff>160763</xdr:rowOff>
    </xdr:from>
    <xdr:ext cx="467179" cy="259045"/>
    <xdr:sp macro="" textlink="">
      <xdr:nvSpPr>
        <xdr:cNvPr id="486" name="テキスト ボックス 485"/>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87" name="直線コネクタ 48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33</xdr:row>
      <xdr:rowOff>5641</xdr:rowOff>
    </xdr:from>
    <xdr:ext cx="467179" cy="259045"/>
    <xdr:sp macro="" textlink="">
      <xdr:nvSpPr>
        <xdr:cNvPr id="488" name="テキスト ボックス 487"/>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89" name="直線コネクタ 48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31</xdr:row>
      <xdr:rowOff>21970</xdr:rowOff>
    </xdr:from>
    <xdr:ext cx="467179" cy="259045"/>
    <xdr:sp macro="" textlink="">
      <xdr:nvSpPr>
        <xdr:cNvPr id="490" name="テキスト ボックス 489"/>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91" name="直線コネクタ 49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492" name="テキスト ボックス 491"/>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3" name="直線コネクタ 49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4" name="テキスト ボックス 49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32911</xdr:rowOff>
    </xdr:from>
    <xdr:to>
      <xdr:col>23</xdr:col>
      <xdr:colOff>516889</xdr:colOff>
      <xdr:row>39</xdr:row>
      <xdr:rowOff>98878</xdr:rowOff>
    </xdr:to>
    <xdr:cxnSp macro="">
      <xdr:nvCxnSpPr>
        <xdr:cNvPr id="496" name="直線コネクタ 495"/>
        <xdr:cNvCxnSpPr/>
      </xdr:nvCxnSpPr>
      <xdr:spPr>
        <a:xfrm flipV="1">
          <a:off x="16317595" y="5176411"/>
          <a:ext cx="1269" cy="1609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497"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498" name="直線コネクタ 497"/>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151038</xdr:rowOff>
    </xdr:from>
    <xdr:ext cx="469744" cy="259045"/>
    <xdr:sp macro="" textlink="">
      <xdr:nvSpPr>
        <xdr:cNvPr id="499" name="災害復旧事業費最大値テキスト"/>
        <xdr:cNvSpPr txBox="1"/>
      </xdr:nvSpPr>
      <xdr:spPr>
        <a:xfrm>
          <a:off x="16370300" y="4951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9,854</a:t>
          </a:r>
          <a:endParaRPr kumimoji="1" lang="ja-JP" altLang="en-US" sz="1000" b="1">
            <a:latin typeface="ＭＳ Ｐゴシック"/>
          </a:endParaRPr>
        </a:p>
      </xdr:txBody>
    </xdr:sp>
    <xdr:clientData/>
  </xdr:oneCellAnchor>
  <xdr:twoCellAnchor>
    <xdr:from>
      <xdr:col>23</xdr:col>
      <xdr:colOff>428625</xdr:colOff>
      <xdr:row>30</xdr:row>
      <xdr:rowOff>32911</xdr:rowOff>
    </xdr:from>
    <xdr:to>
      <xdr:col>23</xdr:col>
      <xdr:colOff>606425</xdr:colOff>
      <xdr:row>30</xdr:row>
      <xdr:rowOff>32911</xdr:rowOff>
    </xdr:to>
    <xdr:cxnSp macro="">
      <xdr:nvCxnSpPr>
        <xdr:cNvPr id="500" name="直線コネクタ 499"/>
        <xdr:cNvCxnSpPr/>
      </xdr:nvCxnSpPr>
      <xdr:spPr>
        <a:xfrm>
          <a:off x="16230600" y="517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98878</xdr:rowOff>
    </xdr:from>
    <xdr:to>
      <xdr:col>23</xdr:col>
      <xdr:colOff>517525</xdr:colOff>
      <xdr:row>39</xdr:row>
      <xdr:rowOff>98878</xdr:rowOff>
    </xdr:to>
    <xdr:cxnSp macro="">
      <xdr:nvCxnSpPr>
        <xdr:cNvPr id="501" name="直線コネクタ 500"/>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152272</xdr:rowOff>
    </xdr:from>
    <xdr:ext cx="378565" cy="259045"/>
    <xdr:sp macro="" textlink="">
      <xdr:nvSpPr>
        <xdr:cNvPr id="502" name="災害復旧事業費平均値テキスト"/>
        <xdr:cNvSpPr txBox="1"/>
      </xdr:nvSpPr>
      <xdr:spPr>
        <a:xfrm>
          <a:off x="16370300" y="649592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129395</xdr:rowOff>
    </xdr:from>
    <xdr:to>
      <xdr:col>23</xdr:col>
      <xdr:colOff>568325</xdr:colOff>
      <xdr:row>39</xdr:row>
      <xdr:rowOff>59545</xdr:rowOff>
    </xdr:to>
    <xdr:sp macro="" textlink="">
      <xdr:nvSpPr>
        <xdr:cNvPr id="503" name="フローチャート : 判断 502"/>
        <xdr:cNvSpPr/>
      </xdr:nvSpPr>
      <xdr:spPr>
        <a:xfrm>
          <a:off x="16268700" y="664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98878</xdr:rowOff>
    </xdr:from>
    <xdr:to>
      <xdr:col>22</xdr:col>
      <xdr:colOff>365125</xdr:colOff>
      <xdr:row>39</xdr:row>
      <xdr:rowOff>98878</xdr:rowOff>
    </xdr:to>
    <xdr:cxnSp macro="">
      <xdr:nvCxnSpPr>
        <xdr:cNvPr id="504" name="直線コネクタ 503"/>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141641</xdr:rowOff>
    </xdr:from>
    <xdr:to>
      <xdr:col>22</xdr:col>
      <xdr:colOff>415925</xdr:colOff>
      <xdr:row>39</xdr:row>
      <xdr:rowOff>71791</xdr:rowOff>
    </xdr:to>
    <xdr:sp macro="" textlink="">
      <xdr:nvSpPr>
        <xdr:cNvPr id="505" name="フローチャート : 判断 504"/>
        <xdr:cNvSpPr/>
      </xdr:nvSpPr>
      <xdr:spPr>
        <a:xfrm>
          <a:off x="15430500" y="665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88318</xdr:rowOff>
    </xdr:from>
    <xdr:ext cx="378565" cy="259045"/>
    <xdr:sp macro="" textlink="">
      <xdr:nvSpPr>
        <xdr:cNvPr id="506" name="テキスト ボックス 505"/>
        <xdr:cNvSpPr txBox="1"/>
      </xdr:nvSpPr>
      <xdr:spPr>
        <a:xfrm>
          <a:off x="15292017" y="6431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98878</xdr:rowOff>
    </xdr:from>
    <xdr:to>
      <xdr:col>21</xdr:col>
      <xdr:colOff>161925</xdr:colOff>
      <xdr:row>39</xdr:row>
      <xdr:rowOff>98878</xdr:rowOff>
    </xdr:to>
    <xdr:cxnSp macro="">
      <xdr:nvCxnSpPr>
        <xdr:cNvPr id="507" name="直線コネクタ 506"/>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107352</xdr:rowOff>
    </xdr:from>
    <xdr:to>
      <xdr:col>21</xdr:col>
      <xdr:colOff>212725</xdr:colOff>
      <xdr:row>39</xdr:row>
      <xdr:rowOff>37502</xdr:rowOff>
    </xdr:to>
    <xdr:sp macro="" textlink="">
      <xdr:nvSpPr>
        <xdr:cNvPr id="508" name="フローチャート : 判断 507"/>
        <xdr:cNvSpPr/>
      </xdr:nvSpPr>
      <xdr:spPr>
        <a:xfrm>
          <a:off x="14541500" y="662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37</xdr:row>
      <xdr:rowOff>54028</xdr:rowOff>
    </xdr:from>
    <xdr:ext cx="378565" cy="259045"/>
    <xdr:sp macro="" textlink="">
      <xdr:nvSpPr>
        <xdr:cNvPr id="509" name="テキスト ボックス 508"/>
        <xdr:cNvSpPr txBox="1"/>
      </xdr:nvSpPr>
      <xdr:spPr>
        <a:xfrm>
          <a:off x="14403017" y="639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98878</xdr:rowOff>
    </xdr:from>
    <xdr:to>
      <xdr:col>19</xdr:col>
      <xdr:colOff>644525</xdr:colOff>
      <xdr:row>39</xdr:row>
      <xdr:rowOff>98878</xdr:rowOff>
    </xdr:to>
    <xdr:cxnSp macro="">
      <xdr:nvCxnSpPr>
        <xdr:cNvPr id="510" name="直線コネクタ 509"/>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104249</xdr:rowOff>
    </xdr:from>
    <xdr:to>
      <xdr:col>20</xdr:col>
      <xdr:colOff>9525</xdr:colOff>
      <xdr:row>39</xdr:row>
      <xdr:rowOff>34399</xdr:rowOff>
    </xdr:to>
    <xdr:sp macro="" textlink="">
      <xdr:nvSpPr>
        <xdr:cNvPr id="511" name="フローチャート : 判断 510"/>
        <xdr:cNvSpPr/>
      </xdr:nvSpPr>
      <xdr:spPr>
        <a:xfrm>
          <a:off x="13652500" y="6619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37</xdr:row>
      <xdr:rowOff>50926</xdr:rowOff>
    </xdr:from>
    <xdr:ext cx="378565" cy="259045"/>
    <xdr:sp macro="" textlink="">
      <xdr:nvSpPr>
        <xdr:cNvPr id="512" name="テキスト ボックス 511"/>
        <xdr:cNvSpPr txBox="1"/>
      </xdr:nvSpPr>
      <xdr:spPr>
        <a:xfrm>
          <a:off x="13514017" y="63945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22606</xdr:rowOff>
    </xdr:from>
    <xdr:to>
      <xdr:col>18</xdr:col>
      <xdr:colOff>492125</xdr:colOff>
      <xdr:row>38</xdr:row>
      <xdr:rowOff>124206</xdr:rowOff>
    </xdr:to>
    <xdr:sp macro="" textlink="">
      <xdr:nvSpPr>
        <xdr:cNvPr id="513" name="フローチャート : 判断 512"/>
        <xdr:cNvSpPr/>
      </xdr:nvSpPr>
      <xdr:spPr>
        <a:xfrm>
          <a:off x="12763500" y="6537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140733</xdr:rowOff>
    </xdr:from>
    <xdr:ext cx="469744" cy="259045"/>
    <xdr:sp macro="" textlink="">
      <xdr:nvSpPr>
        <xdr:cNvPr id="514" name="テキスト ボックス 513"/>
        <xdr:cNvSpPr txBox="1"/>
      </xdr:nvSpPr>
      <xdr:spPr>
        <a:xfrm>
          <a:off x="12579427" y="6312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5" name="テキスト ボックス 51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6" name="テキスト ボックス 51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7" name="テキスト ボックス 51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8" name="テキスト ボックス 51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9" name="テキスト ボックス 51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39</xdr:row>
      <xdr:rowOff>48078</xdr:rowOff>
    </xdr:from>
    <xdr:to>
      <xdr:col>23</xdr:col>
      <xdr:colOff>568325</xdr:colOff>
      <xdr:row>39</xdr:row>
      <xdr:rowOff>149678</xdr:rowOff>
    </xdr:to>
    <xdr:sp macro="" textlink="">
      <xdr:nvSpPr>
        <xdr:cNvPr id="520" name="円/楕円 519"/>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134455</xdr:rowOff>
    </xdr:from>
    <xdr:ext cx="249299" cy="259045"/>
    <xdr:sp macro="" textlink="">
      <xdr:nvSpPr>
        <xdr:cNvPr id="521" name="災害復旧事業費該当値テキスト"/>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48078</xdr:rowOff>
    </xdr:from>
    <xdr:to>
      <xdr:col>22</xdr:col>
      <xdr:colOff>415925</xdr:colOff>
      <xdr:row>39</xdr:row>
      <xdr:rowOff>149678</xdr:rowOff>
    </xdr:to>
    <xdr:sp macro="" textlink="">
      <xdr:nvSpPr>
        <xdr:cNvPr id="522" name="円/楕円 521"/>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140805</xdr:rowOff>
    </xdr:from>
    <xdr:ext cx="249299" cy="259045"/>
    <xdr:sp macro="" textlink="">
      <xdr:nvSpPr>
        <xdr:cNvPr id="523" name="テキスト ボックス 522"/>
        <xdr:cNvSpPr txBox="1"/>
      </xdr:nvSpPr>
      <xdr:spPr>
        <a:xfrm>
          <a:off x="15356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48078</xdr:rowOff>
    </xdr:from>
    <xdr:to>
      <xdr:col>21</xdr:col>
      <xdr:colOff>212725</xdr:colOff>
      <xdr:row>39</xdr:row>
      <xdr:rowOff>149678</xdr:rowOff>
    </xdr:to>
    <xdr:sp macro="" textlink="">
      <xdr:nvSpPr>
        <xdr:cNvPr id="524" name="円/楕円 523"/>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140805</xdr:rowOff>
    </xdr:from>
    <xdr:ext cx="249299" cy="259045"/>
    <xdr:sp macro="" textlink="">
      <xdr:nvSpPr>
        <xdr:cNvPr id="525" name="テキスト ボックス 524"/>
        <xdr:cNvSpPr txBox="1"/>
      </xdr:nvSpPr>
      <xdr:spPr>
        <a:xfrm>
          <a:off x="14467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48078</xdr:rowOff>
    </xdr:from>
    <xdr:to>
      <xdr:col>20</xdr:col>
      <xdr:colOff>9525</xdr:colOff>
      <xdr:row>39</xdr:row>
      <xdr:rowOff>149678</xdr:rowOff>
    </xdr:to>
    <xdr:sp macro="" textlink="">
      <xdr:nvSpPr>
        <xdr:cNvPr id="526" name="円/楕円 525"/>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140805</xdr:rowOff>
    </xdr:from>
    <xdr:ext cx="249299" cy="259045"/>
    <xdr:sp macro="" textlink="">
      <xdr:nvSpPr>
        <xdr:cNvPr id="527" name="テキスト ボックス 526"/>
        <xdr:cNvSpPr txBox="1"/>
      </xdr:nvSpPr>
      <xdr:spPr>
        <a:xfrm>
          <a:off x="1357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39</xdr:row>
      <xdr:rowOff>48078</xdr:rowOff>
    </xdr:from>
    <xdr:to>
      <xdr:col>18</xdr:col>
      <xdr:colOff>492125</xdr:colOff>
      <xdr:row>39</xdr:row>
      <xdr:rowOff>149678</xdr:rowOff>
    </xdr:to>
    <xdr:sp macro="" textlink="">
      <xdr:nvSpPr>
        <xdr:cNvPr id="528" name="円/楕円 527"/>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140805</xdr:rowOff>
    </xdr:from>
    <xdr:ext cx="249299" cy="259045"/>
    <xdr:sp macro="" textlink="">
      <xdr:nvSpPr>
        <xdr:cNvPr id="529" name="テキスト ボックス 528"/>
        <xdr:cNvSpPr txBox="1"/>
      </xdr:nvSpPr>
      <xdr:spPr>
        <a:xfrm>
          <a:off x="1268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0" name="正方形/長方形 52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1" name="正方形/長方形 53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2" name="正方形/長方形 53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3" name="正方形/長方形 53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4" name="正方形/長方形 53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5" name="正方形/長方形 53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6" name="正方形/長方形 53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7" name="正方形/長方形 53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8" name="テキスト ボックス 53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9" name="直線コネクタ 53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0" name="直線コネクタ 53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1" name="テキスト ボックス 54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2" name="直線コネクタ 54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3" name="テキスト ボックス 54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5" name="直線コネクタ 54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7" name="直線コネクタ 54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9" name="直線コネクタ 54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0" name="直線コネクタ 54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2" name="フローチャート : 判断 55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3" name="直線コネクタ 55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4" name="フローチャート : 判断 55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5" name="テキスト ボックス 554"/>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6" name="直線コネクタ 55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7" name="フローチャート : 判断 55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8" name="テキスト ボックス 557"/>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9" name="直線コネクタ 55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0" name="フローチャート : 判断 55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1" name="テキスト ボックス 560"/>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2" name="フローチャート : 判断 56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3" name="テキスト ボックス 562"/>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4" name="テキスト ボックス 56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5" name="テキスト ボックス 56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6" name="テキスト ボックス 56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7" name="テキスト ボックス 56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8" name="テキスト ボックス 56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9" name="円/楕円 56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1" name="円/楕円 57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2" name="テキスト ボックス 571"/>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3" name="円/楕円 57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4" name="テキスト ボックス 573"/>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5" name="円/楕円 57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6" name="テキスト ボックス 575"/>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7" name="円/楕円 57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8" name="テキスト ボックス 577"/>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9" name="正方形/長方形 57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0" name="正方形/長方形 57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1" name="正方形/長方形 58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2" name="正方形/長方形 58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3" name="正方形/長方形 58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4" name="正方形/長方形 58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5" name="正方形/長方形 58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47,576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6" name="正方形/長方形 58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7" name="テキスト ボックス 58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8" name="直線コネクタ 58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9" name="直線コネクタ 58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0" name="テキスト ボックス 58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1" name="直線コネクタ 59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92" name="テキスト ボックス 59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3" name="直線コネクタ 59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4" name="テキスト ボックス 59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5" name="直線コネクタ 59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96" name="テキスト ボックス 595"/>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7" name="直線コネクタ 59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8" name="テキスト ボックス 59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9" name="直線コネクタ 59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0" name="テキスト ボックス 59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146497</xdr:rowOff>
    </xdr:from>
    <xdr:to>
      <xdr:col>23</xdr:col>
      <xdr:colOff>516889</xdr:colOff>
      <xdr:row>78</xdr:row>
      <xdr:rowOff>115506</xdr:rowOff>
    </xdr:to>
    <xdr:cxnSp macro="">
      <xdr:nvCxnSpPr>
        <xdr:cNvPr id="602" name="直線コネクタ 601"/>
        <xdr:cNvCxnSpPr/>
      </xdr:nvCxnSpPr>
      <xdr:spPr>
        <a:xfrm flipV="1">
          <a:off x="16317595" y="12319447"/>
          <a:ext cx="1269" cy="1169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119333</xdr:rowOff>
    </xdr:from>
    <xdr:ext cx="534377" cy="259045"/>
    <xdr:sp macro="" textlink="">
      <xdr:nvSpPr>
        <xdr:cNvPr id="603" name="公債費最小値テキスト"/>
        <xdr:cNvSpPr txBox="1"/>
      </xdr:nvSpPr>
      <xdr:spPr>
        <a:xfrm>
          <a:off x="16370300" y="1349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13,175</a:t>
          </a:r>
          <a:endParaRPr kumimoji="1" lang="ja-JP" altLang="en-US" sz="1000" b="1">
            <a:latin typeface="ＭＳ Ｐゴシック"/>
          </a:endParaRPr>
        </a:p>
      </xdr:txBody>
    </xdr:sp>
    <xdr:clientData/>
  </xdr:oneCellAnchor>
  <xdr:twoCellAnchor>
    <xdr:from>
      <xdr:col>23</xdr:col>
      <xdr:colOff>428625</xdr:colOff>
      <xdr:row>78</xdr:row>
      <xdr:rowOff>115506</xdr:rowOff>
    </xdr:from>
    <xdr:to>
      <xdr:col>23</xdr:col>
      <xdr:colOff>606425</xdr:colOff>
      <xdr:row>78</xdr:row>
      <xdr:rowOff>115506</xdr:rowOff>
    </xdr:to>
    <xdr:cxnSp macro="">
      <xdr:nvCxnSpPr>
        <xdr:cNvPr id="604" name="直線コネクタ 603"/>
        <xdr:cNvCxnSpPr/>
      </xdr:nvCxnSpPr>
      <xdr:spPr>
        <a:xfrm>
          <a:off x="16230600" y="13488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93174</xdr:rowOff>
    </xdr:from>
    <xdr:ext cx="599010" cy="259045"/>
    <xdr:sp macro="" textlink="">
      <xdr:nvSpPr>
        <xdr:cNvPr id="605" name="公債費最大値テキスト"/>
        <xdr:cNvSpPr txBox="1"/>
      </xdr:nvSpPr>
      <xdr:spPr>
        <a:xfrm>
          <a:off x="16370300" y="12094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166,608</a:t>
          </a:r>
          <a:endParaRPr kumimoji="1" lang="ja-JP" altLang="en-US" sz="1000" b="1">
            <a:latin typeface="ＭＳ Ｐゴシック"/>
          </a:endParaRPr>
        </a:p>
      </xdr:txBody>
    </xdr:sp>
    <xdr:clientData/>
  </xdr:oneCellAnchor>
  <xdr:twoCellAnchor>
    <xdr:from>
      <xdr:col>23</xdr:col>
      <xdr:colOff>428625</xdr:colOff>
      <xdr:row>71</xdr:row>
      <xdr:rowOff>146497</xdr:rowOff>
    </xdr:from>
    <xdr:to>
      <xdr:col>23</xdr:col>
      <xdr:colOff>606425</xdr:colOff>
      <xdr:row>71</xdr:row>
      <xdr:rowOff>146497</xdr:rowOff>
    </xdr:to>
    <xdr:cxnSp macro="">
      <xdr:nvCxnSpPr>
        <xdr:cNvPr id="606" name="直線コネクタ 605"/>
        <xdr:cNvCxnSpPr/>
      </xdr:nvCxnSpPr>
      <xdr:spPr>
        <a:xfrm>
          <a:off x="16230600" y="12319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106485</xdr:rowOff>
    </xdr:from>
    <xdr:to>
      <xdr:col>23</xdr:col>
      <xdr:colOff>517525</xdr:colOff>
      <xdr:row>77</xdr:row>
      <xdr:rowOff>111758</xdr:rowOff>
    </xdr:to>
    <xdr:cxnSp macro="">
      <xdr:nvCxnSpPr>
        <xdr:cNvPr id="607" name="直線コネクタ 606"/>
        <xdr:cNvCxnSpPr/>
      </xdr:nvCxnSpPr>
      <xdr:spPr>
        <a:xfrm flipV="1">
          <a:off x="15481300" y="13308135"/>
          <a:ext cx="838200" cy="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49550</xdr:rowOff>
    </xdr:from>
    <xdr:ext cx="534377" cy="259045"/>
    <xdr:sp macro="" textlink="">
      <xdr:nvSpPr>
        <xdr:cNvPr id="608" name="公債費平均値テキスト"/>
        <xdr:cNvSpPr txBox="1"/>
      </xdr:nvSpPr>
      <xdr:spPr>
        <a:xfrm>
          <a:off x="16370300" y="13251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34,833</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71123</xdr:rowOff>
    </xdr:from>
    <xdr:to>
      <xdr:col>23</xdr:col>
      <xdr:colOff>568325</xdr:colOff>
      <xdr:row>78</xdr:row>
      <xdr:rowOff>1273</xdr:rowOff>
    </xdr:to>
    <xdr:sp macro="" textlink="">
      <xdr:nvSpPr>
        <xdr:cNvPr id="609" name="フローチャート : 判断 608"/>
        <xdr:cNvSpPr/>
      </xdr:nvSpPr>
      <xdr:spPr>
        <a:xfrm>
          <a:off x="16268700" y="1327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79220</xdr:rowOff>
    </xdr:from>
    <xdr:to>
      <xdr:col>22</xdr:col>
      <xdr:colOff>365125</xdr:colOff>
      <xdr:row>77</xdr:row>
      <xdr:rowOff>111758</xdr:rowOff>
    </xdr:to>
    <xdr:cxnSp macro="">
      <xdr:nvCxnSpPr>
        <xdr:cNvPr id="610" name="直線コネクタ 609"/>
        <xdr:cNvCxnSpPr/>
      </xdr:nvCxnSpPr>
      <xdr:spPr>
        <a:xfrm>
          <a:off x="14592300" y="13280870"/>
          <a:ext cx="889000" cy="32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89472</xdr:rowOff>
    </xdr:from>
    <xdr:to>
      <xdr:col>22</xdr:col>
      <xdr:colOff>415925</xdr:colOff>
      <xdr:row>78</xdr:row>
      <xdr:rowOff>19622</xdr:rowOff>
    </xdr:to>
    <xdr:sp macro="" textlink="">
      <xdr:nvSpPr>
        <xdr:cNvPr id="611" name="フローチャート : 判断 610"/>
        <xdr:cNvSpPr/>
      </xdr:nvSpPr>
      <xdr:spPr>
        <a:xfrm>
          <a:off x="15430500" y="1329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10749</xdr:rowOff>
    </xdr:from>
    <xdr:ext cx="534377" cy="259045"/>
    <xdr:sp macro="" textlink="">
      <xdr:nvSpPr>
        <xdr:cNvPr id="612" name="テキスト ボックス 611"/>
        <xdr:cNvSpPr txBox="1"/>
      </xdr:nvSpPr>
      <xdr:spPr>
        <a:xfrm>
          <a:off x="15214111" y="133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32,425</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79220</xdr:rowOff>
    </xdr:from>
    <xdr:to>
      <xdr:col>21</xdr:col>
      <xdr:colOff>161925</xdr:colOff>
      <xdr:row>77</xdr:row>
      <xdr:rowOff>79471</xdr:rowOff>
    </xdr:to>
    <xdr:cxnSp macro="">
      <xdr:nvCxnSpPr>
        <xdr:cNvPr id="613" name="直線コネクタ 612"/>
        <xdr:cNvCxnSpPr/>
      </xdr:nvCxnSpPr>
      <xdr:spPr>
        <a:xfrm flipV="1">
          <a:off x="13703300" y="13280870"/>
          <a:ext cx="889000" cy="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42898</xdr:rowOff>
    </xdr:from>
    <xdr:to>
      <xdr:col>21</xdr:col>
      <xdr:colOff>212725</xdr:colOff>
      <xdr:row>77</xdr:row>
      <xdr:rowOff>144498</xdr:rowOff>
    </xdr:to>
    <xdr:sp macro="" textlink="">
      <xdr:nvSpPr>
        <xdr:cNvPr id="614" name="フローチャート : 判断 613"/>
        <xdr:cNvSpPr/>
      </xdr:nvSpPr>
      <xdr:spPr>
        <a:xfrm>
          <a:off x="14541500" y="132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135625</xdr:rowOff>
    </xdr:from>
    <xdr:ext cx="534377" cy="259045"/>
    <xdr:sp macro="" textlink="">
      <xdr:nvSpPr>
        <xdr:cNvPr id="615" name="テキスト ボックス 614"/>
        <xdr:cNvSpPr txBox="1"/>
      </xdr:nvSpPr>
      <xdr:spPr>
        <a:xfrm>
          <a:off x="14325111" y="13337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38,537</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72332</xdr:rowOff>
    </xdr:from>
    <xdr:to>
      <xdr:col>19</xdr:col>
      <xdr:colOff>644525</xdr:colOff>
      <xdr:row>77</xdr:row>
      <xdr:rowOff>79471</xdr:rowOff>
    </xdr:to>
    <xdr:cxnSp macro="">
      <xdr:nvCxnSpPr>
        <xdr:cNvPr id="616" name="直線コネクタ 615"/>
        <xdr:cNvCxnSpPr/>
      </xdr:nvCxnSpPr>
      <xdr:spPr>
        <a:xfrm>
          <a:off x="12814300" y="13273982"/>
          <a:ext cx="889000" cy="7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38692</xdr:rowOff>
    </xdr:from>
    <xdr:to>
      <xdr:col>20</xdr:col>
      <xdr:colOff>9525</xdr:colOff>
      <xdr:row>77</xdr:row>
      <xdr:rowOff>140292</xdr:rowOff>
    </xdr:to>
    <xdr:sp macro="" textlink="">
      <xdr:nvSpPr>
        <xdr:cNvPr id="617" name="フローチャート : 判断 616"/>
        <xdr:cNvSpPr/>
      </xdr:nvSpPr>
      <xdr:spPr>
        <a:xfrm>
          <a:off x="13652500" y="1324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131419</xdr:rowOff>
    </xdr:from>
    <xdr:ext cx="534377" cy="259045"/>
    <xdr:sp macro="" textlink="">
      <xdr:nvSpPr>
        <xdr:cNvPr id="618" name="テキスト ボックス 617"/>
        <xdr:cNvSpPr txBox="1"/>
      </xdr:nvSpPr>
      <xdr:spPr>
        <a:xfrm>
          <a:off x="13436111" y="1333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39,089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40331</xdr:rowOff>
    </xdr:from>
    <xdr:to>
      <xdr:col>18</xdr:col>
      <xdr:colOff>492125</xdr:colOff>
      <xdr:row>77</xdr:row>
      <xdr:rowOff>141931</xdr:rowOff>
    </xdr:to>
    <xdr:sp macro="" textlink="">
      <xdr:nvSpPr>
        <xdr:cNvPr id="619" name="フローチャート : 判断 618"/>
        <xdr:cNvSpPr/>
      </xdr:nvSpPr>
      <xdr:spPr>
        <a:xfrm>
          <a:off x="12763500" y="1324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133058</xdr:rowOff>
    </xdr:from>
    <xdr:ext cx="534377" cy="259045"/>
    <xdr:sp macro="" textlink="">
      <xdr:nvSpPr>
        <xdr:cNvPr id="620" name="テキスト ボックス 619"/>
        <xdr:cNvSpPr txBox="1"/>
      </xdr:nvSpPr>
      <xdr:spPr>
        <a:xfrm>
          <a:off x="12547111" y="1333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38,874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1" name="テキスト ボックス 62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2" name="テキスト ボックス 62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3" name="テキスト ボックス 62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4" name="テキスト ボックス 62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5" name="テキスト ボックス 62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55685</xdr:rowOff>
    </xdr:from>
    <xdr:to>
      <xdr:col>23</xdr:col>
      <xdr:colOff>568325</xdr:colOff>
      <xdr:row>77</xdr:row>
      <xdr:rowOff>157285</xdr:rowOff>
    </xdr:to>
    <xdr:sp macro="" textlink="">
      <xdr:nvSpPr>
        <xdr:cNvPr id="626" name="円/楕円 625"/>
        <xdr:cNvSpPr/>
      </xdr:nvSpPr>
      <xdr:spPr>
        <a:xfrm>
          <a:off x="16268700" y="1325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78562</xdr:rowOff>
    </xdr:from>
    <xdr:ext cx="534377" cy="259045"/>
    <xdr:sp macro="" textlink="">
      <xdr:nvSpPr>
        <xdr:cNvPr id="627" name="公債費該当値テキスト"/>
        <xdr:cNvSpPr txBox="1"/>
      </xdr:nvSpPr>
      <xdr:spPr>
        <a:xfrm>
          <a:off x="16370300" y="1310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36,859</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60958</xdr:rowOff>
    </xdr:from>
    <xdr:to>
      <xdr:col>22</xdr:col>
      <xdr:colOff>415925</xdr:colOff>
      <xdr:row>77</xdr:row>
      <xdr:rowOff>162558</xdr:rowOff>
    </xdr:to>
    <xdr:sp macro="" textlink="">
      <xdr:nvSpPr>
        <xdr:cNvPr id="628" name="円/楕円 627"/>
        <xdr:cNvSpPr/>
      </xdr:nvSpPr>
      <xdr:spPr>
        <a:xfrm>
          <a:off x="15430500" y="1326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7635</xdr:rowOff>
    </xdr:from>
    <xdr:ext cx="534377" cy="259045"/>
    <xdr:sp macro="" textlink="">
      <xdr:nvSpPr>
        <xdr:cNvPr id="629" name="テキスト ボックス 628"/>
        <xdr:cNvSpPr txBox="1"/>
      </xdr:nvSpPr>
      <xdr:spPr>
        <a:xfrm>
          <a:off x="15214111" y="1303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36,167</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28420</xdr:rowOff>
    </xdr:from>
    <xdr:to>
      <xdr:col>21</xdr:col>
      <xdr:colOff>212725</xdr:colOff>
      <xdr:row>77</xdr:row>
      <xdr:rowOff>130020</xdr:rowOff>
    </xdr:to>
    <xdr:sp macro="" textlink="">
      <xdr:nvSpPr>
        <xdr:cNvPr id="630" name="円/楕円 629"/>
        <xdr:cNvSpPr/>
      </xdr:nvSpPr>
      <xdr:spPr>
        <a:xfrm>
          <a:off x="14541500" y="132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146547</xdr:rowOff>
    </xdr:from>
    <xdr:ext cx="534377" cy="259045"/>
    <xdr:sp macro="" textlink="">
      <xdr:nvSpPr>
        <xdr:cNvPr id="631" name="テキスト ボックス 630"/>
        <xdr:cNvSpPr txBox="1"/>
      </xdr:nvSpPr>
      <xdr:spPr>
        <a:xfrm>
          <a:off x="14325111" y="13005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40,437</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28671</xdr:rowOff>
    </xdr:from>
    <xdr:to>
      <xdr:col>20</xdr:col>
      <xdr:colOff>9525</xdr:colOff>
      <xdr:row>77</xdr:row>
      <xdr:rowOff>130271</xdr:rowOff>
    </xdr:to>
    <xdr:sp macro="" textlink="">
      <xdr:nvSpPr>
        <xdr:cNvPr id="632" name="円/楕円 631"/>
        <xdr:cNvSpPr/>
      </xdr:nvSpPr>
      <xdr:spPr>
        <a:xfrm>
          <a:off x="13652500" y="13230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146798</xdr:rowOff>
    </xdr:from>
    <xdr:ext cx="534377" cy="259045"/>
    <xdr:sp macro="" textlink="">
      <xdr:nvSpPr>
        <xdr:cNvPr id="633" name="テキスト ボックス 632"/>
        <xdr:cNvSpPr txBox="1"/>
      </xdr:nvSpPr>
      <xdr:spPr>
        <a:xfrm>
          <a:off x="13436111" y="13005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40,404</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21532</xdr:rowOff>
    </xdr:from>
    <xdr:to>
      <xdr:col>18</xdr:col>
      <xdr:colOff>492125</xdr:colOff>
      <xdr:row>77</xdr:row>
      <xdr:rowOff>123132</xdr:rowOff>
    </xdr:to>
    <xdr:sp macro="" textlink="">
      <xdr:nvSpPr>
        <xdr:cNvPr id="634" name="円/楕円 633"/>
        <xdr:cNvSpPr/>
      </xdr:nvSpPr>
      <xdr:spPr>
        <a:xfrm>
          <a:off x="12763500" y="13223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139659</xdr:rowOff>
    </xdr:from>
    <xdr:ext cx="534377" cy="259045"/>
    <xdr:sp macro="" textlink="">
      <xdr:nvSpPr>
        <xdr:cNvPr id="635" name="テキスト ボックス 634"/>
        <xdr:cNvSpPr txBox="1"/>
      </xdr:nvSpPr>
      <xdr:spPr>
        <a:xfrm>
          <a:off x="12547111" y="1299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41,341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6" name="正方形/長方形 63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7" name="正方形/長方形 63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8" name="正方形/長方形 63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9" name="正方形/長方形 63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0" name="正方形/長方形 63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1" name="正方形/長方形 64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2" name="正方形/長方形 64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6,431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3" name="正方形/長方形 64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4" name="テキスト ボックス 64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5" name="直線コネクタ 64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6" name="直線コネクタ 64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7" name="テキスト ボックス 64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8" name="直線コネクタ 64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9" name="テキスト ボックス 64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0" name="直線コネクタ 64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51" name="テキスト ボックス 65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2" name="直線コネクタ 65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53" name="テキスト ボックス 65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4" name="直線コネクタ 65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55" name="テキスト ボックス 654"/>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6" name="直線コネクタ 65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57" name="テキスト ボックス 656"/>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146901</xdr:rowOff>
    </xdr:from>
    <xdr:to>
      <xdr:col>23</xdr:col>
      <xdr:colOff>516889</xdr:colOff>
      <xdr:row>99</xdr:row>
      <xdr:rowOff>34010</xdr:rowOff>
    </xdr:to>
    <xdr:cxnSp macro="">
      <xdr:nvCxnSpPr>
        <xdr:cNvPr id="659" name="直線コネクタ 658"/>
        <xdr:cNvCxnSpPr/>
      </xdr:nvCxnSpPr>
      <xdr:spPr>
        <a:xfrm flipV="1">
          <a:off x="16317595" y="15405951"/>
          <a:ext cx="1269" cy="160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37837</xdr:rowOff>
    </xdr:from>
    <xdr:ext cx="378565" cy="259045"/>
    <xdr:sp macro="" textlink="">
      <xdr:nvSpPr>
        <xdr:cNvPr id="660" name="積立金最小値テキスト"/>
        <xdr:cNvSpPr txBox="1"/>
      </xdr:nvSpPr>
      <xdr:spPr>
        <a:xfrm>
          <a:off x="16370300" y="17011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274</a:t>
          </a:r>
          <a:endParaRPr kumimoji="1" lang="ja-JP" altLang="en-US" sz="1000" b="1">
            <a:latin typeface="ＭＳ Ｐゴシック"/>
          </a:endParaRPr>
        </a:p>
      </xdr:txBody>
    </xdr:sp>
    <xdr:clientData/>
  </xdr:oneCellAnchor>
  <xdr:twoCellAnchor>
    <xdr:from>
      <xdr:col>23</xdr:col>
      <xdr:colOff>428625</xdr:colOff>
      <xdr:row>99</xdr:row>
      <xdr:rowOff>34010</xdr:rowOff>
    </xdr:from>
    <xdr:to>
      <xdr:col>23</xdr:col>
      <xdr:colOff>606425</xdr:colOff>
      <xdr:row>99</xdr:row>
      <xdr:rowOff>34010</xdr:rowOff>
    </xdr:to>
    <xdr:cxnSp macro="">
      <xdr:nvCxnSpPr>
        <xdr:cNvPr id="661" name="直線コネクタ 660"/>
        <xdr:cNvCxnSpPr/>
      </xdr:nvCxnSpPr>
      <xdr:spPr>
        <a:xfrm>
          <a:off x="16230600" y="1700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93578</xdr:rowOff>
    </xdr:from>
    <xdr:ext cx="534377" cy="259045"/>
    <xdr:sp macro="" textlink="">
      <xdr:nvSpPr>
        <xdr:cNvPr id="662" name="積立金最大値テキスト"/>
        <xdr:cNvSpPr txBox="1"/>
      </xdr:nvSpPr>
      <xdr:spPr>
        <a:xfrm>
          <a:off x="16370300" y="1518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42,311</a:t>
          </a:r>
          <a:endParaRPr kumimoji="1" lang="ja-JP" altLang="en-US" sz="1000" b="1">
            <a:latin typeface="ＭＳ Ｐゴシック"/>
          </a:endParaRPr>
        </a:p>
      </xdr:txBody>
    </xdr:sp>
    <xdr:clientData/>
  </xdr:oneCellAnchor>
  <xdr:twoCellAnchor>
    <xdr:from>
      <xdr:col>23</xdr:col>
      <xdr:colOff>428625</xdr:colOff>
      <xdr:row>89</xdr:row>
      <xdr:rowOff>146901</xdr:rowOff>
    </xdr:from>
    <xdr:to>
      <xdr:col>23</xdr:col>
      <xdr:colOff>606425</xdr:colOff>
      <xdr:row>89</xdr:row>
      <xdr:rowOff>146901</xdr:rowOff>
    </xdr:to>
    <xdr:cxnSp macro="">
      <xdr:nvCxnSpPr>
        <xdr:cNvPr id="663" name="直線コネクタ 662"/>
        <xdr:cNvCxnSpPr/>
      </xdr:nvCxnSpPr>
      <xdr:spPr>
        <a:xfrm>
          <a:off x="16230600" y="15405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157645</xdr:rowOff>
    </xdr:from>
    <xdr:to>
      <xdr:col>23</xdr:col>
      <xdr:colOff>517525</xdr:colOff>
      <xdr:row>97</xdr:row>
      <xdr:rowOff>108153</xdr:rowOff>
    </xdr:to>
    <xdr:cxnSp macro="">
      <xdr:nvCxnSpPr>
        <xdr:cNvPr id="664" name="直線コネクタ 663"/>
        <xdr:cNvCxnSpPr/>
      </xdr:nvCxnSpPr>
      <xdr:spPr>
        <a:xfrm>
          <a:off x="15481300" y="16616845"/>
          <a:ext cx="838200" cy="12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157878</xdr:rowOff>
    </xdr:from>
    <xdr:ext cx="469744" cy="259045"/>
    <xdr:sp macro="" textlink="">
      <xdr:nvSpPr>
        <xdr:cNvPr id="665" name="積立金平均値テキスト"/>
        <xdr:cNvSpPr txBox="1"/>
      </xdr:nvSpPr>
      <xdr:spPr>
        <a:xfrm>
          <a:off x="16370300" y="16445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9,790</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135001</xdr:rowOff>
    </xdr:from>
    <xdr:to>
      <xdr:col>23</xdr:col>
      <xdr:colOff>568325</xdr:colOff>
      <xdr:row>97</xdr:row>
      <xdr:rowOff>65151</xdr:rowOff>
    </xdr:to>
    <xdr:sp macro="" textlink="">
      <xdr:nvSpPr>
        <xdr:cNvPr id="666" name="フローチャート : 判断 665"/>
        <xdr:cNvSpPr/>
      </xdr:nvSpPr>
      <xdr:spPr>
        <a:xfrm>
          <a:off x="16268700" y="1659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157645</xdr:rowOff>
    </xdr:from>
    <xdr:to>
      <xdr:col>22</xdr:col>
      <xdr:colOff>365125</xdr:colOff>
      <xdr:row>96</xdr:row>
      <xdr:rowOff>160159</xdr:rowOff>
    </xdr:to>
    <xdr:cxnSp macro="">
      <xdr:nvCxnSpPr>
        <xdr:cNvPr id="667" name="直線コネクタ 666"/>
        <xdr:cNvCxnSpPr/>
      </xdr:nvCxnSpPr>
      <xdr:spPr>
        <a:xfrm flipV="1">
          <a:off x="14592300" y="16616845"/>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61240</xdr:rowOff>
    </xdr:from>
    <xdr:to>
      <xdr:col>22</xdr:col>
      <xdr:colOff>415925</xdr:colOff>
      <xdr:row>96</xdr:row>
      <xdr:rowOff>162840</xdr:rowOff>
    </xdr:to>
    <xdr:sp macro="" textlink="">
      <xdr:nvSpPr>
        <xdr:cNvPr id="668" name="フローチャート : 判断 667"/>
        <xdr:cNvSpPr/>
      </xdr:nvSpPr>
      <xdr:spPr>
        <a:xfrm>
          <a:off x="15430500" y="1652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7917</xdr:rowOff>
    </xdr:from>
    <xdr:ext cx="534377" cy="259045"/>
    <xdr:sp macro="" textlink="">
      <xdr:nvSpPr>
        <xdr:cNvPr id="669" name="テキスト ボックス 668"/>
        <xdr:cNvSpPr txBox="1"/>
      </xdr:nvSpPr>
      <xdr:spPr>
        <a:xfrm>
          <a:off x="15214111" y="1629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11,726</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160159</xdr:rowOff>
    </xdr:from>
    <xdr:to>
      <xdr:col>21</xdr:col>
      <xdr:colOff>161925</xdr:colOff>
      <xdr:row>98</xdr:row>
      <xdr:rowOff>46965</xdr:rowOff>
    </xdr:to>
    <xdr:cxnSp macro="">
      <xdr:nvCxnSpPr>
        <xdr:cNvPr id="670" name="直線コネクタ 669"/>
        <xdr:cNvCxnSpPr/>
      </xdr:nvCxnSpPr>
      <xdr:spPr>
        <a:xfrm flipV="1">
          <a:off x="13703300" y="16619359"/>
          <a:ext cx="889000" cy="229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121132</xdr:rowOff>
    </xdr:from>
    <xdr:to>
      <xdr:col>21</xdr:col>
      <xdr:colOff>212725</xdr:colOff>
      <xdr:row>97</xdr:row>
      <xdr:rowOff>51282</xdr:rowOff>
    </xdr:to>
    <xdr:sp macro="" textlink="">
      <xdr:nvSpPr>
        <xdr:cNvPr id="671" name="フローチャート : 判断 670"/>
        <xdr:cNvSpPr/>
      </xdr:nvSpPr>
      <xdr:spPr>
        <a:xfrm>
          <a:off x="14541500" y="16580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42409</xdr:rowOff>
    </xdr:from>
    <xdr:ext cx="534377" cy="259045"/>
    <xdr:sp macro="" textlink="">
      <xdr:nvSpPr>
        <xdr:cNvPr id="672" name="テキスト ボックス 671"/>
        <xdr:cNvSpPr txBox="1"/>
      </xdr:nvSpPr>
      <xdr:spPr>
        <a:xfrm>
          <a:off x="14325111" y="16673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10,154</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31725</xdr:rowOff>
    </xdr:from>
    <xdr:to>
      <xdr:col>19</xdr:col>
      <xdr:colOff>644525</xdr:colOff>
      <xdr:row>98</xdr:row>
      <xdr:rowOff>46965</xdr:rowOff>
    </xdr:to>
    <xdr:cxnSp macro="">
      <xdr:nvCxnSpPr>
        <xdr:cNvPr id="673" name="直線コネクタ 672"/>
        <xdr:cNvCxnSpPr/>
      </xdr:nvCxnSpPr>
      <xdr:spPr>
        <a:xfrm>
          <a:off x="12814300" y="1683382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34455</xdr:rowOff>
    </xdr:from>
    <xdr:to>
      <xdr:col>20</xdr:col>
      <xdr:colOff>9525</xdr:colOff>
      <xdr:row>96</xdr:row>
      <xdr:rowOff>136055</xdr:rowOff>
    </xdr:to>
    <xdr:sp macro="" textlink="">
      <xdr:nvSpPr>
        <xdr:cNvPr id="674" name="フローチャート : 判断 673"/>
        <xdr:cNvSpPr/>
      </xdr:nvSpPr>
      <xdr:spPr>
        <a:xfrm>
          <a:off x="13652500" y="1649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152582</xdr:rowOff>
    </xdr:from>
    <xdr:ext cx="534377" cy="259045"/>
    <xdr:sp macro="" textlink="">
      <xdr:nvSpPr>
        <xdr:cNvPr id="675" name="テキスト ボックス 674"/>
        <xdr:cNvSpPr txBox="1"/>
      </xdr:nvSpPr>
      <xdr:spPr>
        <a:xfrm>
          <a:off x="13436111" y="1626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12,429</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153212</xdr:rowOff>
    </xdr:from>
    <xdr:to>
      <xdr:col>18</xdr:col>
      <xdr:colOff>492125</xdr:colOff>
      <xdr:row>97</xdr:row>
      <xdr:rowOff>83362</xdr:rowOff>
    </xdr:to>
    <xdr:sp macro="" textlink="">
      <xdr:nvSpPr>
        <xdr:cNvPr id="676" name="フローチャート : 判断 675"/>
        <xdr:cNvSpPr/>
      </xdr:nvSpPr>
      <xdr:spPr>
        <a:xfrm>
          <a:off x="12763500" y="16612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95</xdr:row>
      <xdr:rowOff>99889</xdr:rowOff>
    </xdr:from>
    <xdr:ext cx="469744" cy="259045"/>
    <xdr:sp macro="" textlink="">
      <xdr:nvSpPr>
        <xdr:cNvPr id="677" name="テキスト ボックス 676"/>
        <xdr:cNvSpPr txBox="1"/>
      </xdr:nvSpPr>
      <xdr:spPr>
        <a:xfrm>
          <a:off x="12579427" y="16387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9,312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8" name="テキスト ボックス 67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9" name="テキスト ボックス 67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0" name="テキスト ボックス 67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1" name="テキスト ボックス 68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2" name="テキスト ボックス 68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57353</xdr:rowOff>
    </xdr:from>
    <xdr:to>
      <xdr:col>23</xdr:col>
      <xdr:colOff>568325</xdr:colOff>
      <xdr:row>97</xdr:row>
      <xdr:rowOff>158953</xdr:rowOff>
    </xdr:to>
    <xdr:sp macro="" textlink="">
      <xdr:nvSpPr>
        <xdr:cNvPr id="683" name="円/楕円 682"/>
        <xdr:cNvSpPr/>
      </xdr:nvSpPr>
      <xdr:spPr>
        <a:xfrm>
          <a:off x="16268700" y="1668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35780</xdr:rowOff>
    </xdr:from>
    <xdr:ext cx="469744" cy="259045"/>
    <xdr:sp macro="" textlink="">
      <xdr:nvSpPr>
        <xdr:cNvPr id="684" name="積立金該当値テキスト"/>
        <xdr:cNvSpPr txBox="1"/>
      </xdr:nvSpPr>
      <xdr:spPr>
        <a:xfrm>
          <a:off x="16370300" y="16666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7,328</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106845</xdr:rowOff>
    </xdr:from>
    <xdr:to>
      <xdr:col>22</xdr:col>
      <xdr:colOff>415925</xdr:colOff>
      <xdr:row>97</xdr:row>
      <xdr:rowOff>36995</xdr:rowOff>
    </xdr:to>
    <xdr:sp macro="" textlink="">
      <xdr:nvSpPr>
        <xdr:cNvPr id="685" name="円/楕円 684"/>
        <xdr:cNvSpPr/>
      </xdr:nvSpPr>
      <xdr:spPr>
        <a:xfrm>
          <a:off x="15430500" y="1656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28122</xdr:rowOff>
    </xdr:from>
    <xdr:ext cx="534377" cy="259045"/>
    <xdr:sp macro="" textlink="">
      <xdr:nvSpPr>
        <xdr:cNvPr id="686" name="テキスト ボックス 685"/>
        <xdr:cNvSpPr txBox="1"/>
      </xdr:nvSpPr>
      <xdr:spPr>
        <a:xfrm>
          <a:off x="15214111" y="16658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10,529</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109359</xdr:rowOff>
    </xdr:from>
    <xdr:to>
      <xdr:col>21</xdr:col>
      <xdr:colOff>212725</xdr:colOff>
      <xdr:row>97</xdr:row>
      <xdr:rowOff>39509</xdr:rowOff>
    </xdr:to>
    <xdr:sp macro="" textlink="">
      <xdr:nvSpPr>
        <xdr:cNvPr id="687" name="円/楕円 686"/>
        <xdr:cNvSpPr/>
      </xdr:nvSpPr>
      <xdr:spPr>
        <a:xfrm>
          <a:off x="14541500" y="1656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56036</xdr:rowOff>
    </xdr:from>
    <xdr:ext cx="534377" cy="259045"/>
    <xdr:sp macro="" textlink="">
      <xdr:nvSpPr>
        <xdr:cNvPr id="688" name="テキスト ボックス 687"/>
        <xdr:cNvSpPr txBox="1"/>
      </xdr:nvSpPr>
      <xdr:spPr>
        <a:xfrm>
          <a:off x="14325111" y="16343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10,463</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167615</xdr:rowOff>
    </xdr:from>
    <xdr:to>
      <xdr:col>20</xdr:col>
      <xdr:colOff>9525</xdr:colOff>
      <xdr:row>98</xdr:row>
      <xdr:rowOff>97765</xdr:rowOff>
    </xdr:to>
    <xdr:sp macro="" textlink="">
      <xdr:nvSpPr>
        <xdr:cNvPr id="689" name="円/楕円 688"/>
        <xdr:cNvSpPr/>
      </xdr:nvSpPr>
      <xdr:spPr>
        <a:xfrm>
          <a:off x="13652500" y="1679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88892</xdr:rowOff>
    </xdr:from>
    <xdr:ext cx="469744" cy="259045"/>
    <xdr:sp macro="" textlink="">
      <xdr:nvSpPr>
        <xdr:cNvPr id="690" name="テキスト ボックス 689"/>
        <xdr:cNvSpPr txBox="1"/>
      </xdr:nvSpPr>
      <xdr:spPr>
        <a:xfrm>
          <a:off x="13468427" y="1689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4,434</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152375</xdr:rowOff>
    </xdr:from>
    <xdr:to>
      <xdr:col>18</xdr:col>
      <xdr:colOff>492125</xdr:colOff>
      <xdr:row>98</xdr:row>
      <xdr:rowOff>82525</xdr:rowOff>
    </xdr:to>
    <xdr:sp macro="" textlink="">
      <xdr:nvSpPr>
        <xdr:cNvPr id="691" name="円/楕円 690"/>
        <xdr:cNvSpPr/>
      </xdr:nvSpPr>
      <xdr:spPr>
        <a:xfrm>
          <a:off x="12763500" y="1678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73652</xdr:rowOff>
    </xdr:from>
    <xdr:ext cx="469744" cy="259045"/>
    <xdr:sp macro="" textlink="">
      <xdr:nvSpPr>
        <xdr:cNvPr id="692" name="テキスト ボックス 691"/>
        <xdr:cNvSpPr txBox="1"/>
      </xdr:nvSpPr>
      <xdr:spPr>
        <a:xfrm>
          <a:off x="12579427" y="16875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3" name="正方形/長方形 69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4" name="正方形/長方形 69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5" name="正方形/長方形 69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6" name="正方形/長方形 69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7" name="正方形/長方形 69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8" name="正方形/長方形 69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9" name="正方形/長方形 69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0" name="正方形/長方形 69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1" name="テキスト ボックス 70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2" name="直線コネクタ 70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3" name="直線コネクタ 70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4" name="テキスト ボックス 70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5" name="直線コネクタ 70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06" name="テキスト ボックス 705"/>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7" name="直線コネクタ 70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08" name="テキスト ボックス 707"/>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9" name="直線コネクタ 70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10" name="テキスト ボックス 709"/>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1" name="直線コネクタ 71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12" name="テキスト ボックス 71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154559</xdr:rowOff>
    </xdr:from>
    <xdr:to>
      <xdr:col>32</xdr:col>
      <xdr:colOff>186689</xdr:colOff>
      <xdr:row>38</xdr:row>
      <xdr:rowOff>139700</xdr:rowOff>
    </xdr:to>
    <xdr:cxnSp macro="">
      <xdr:nvCxnSpPr>
        <xdr:cNvPr id="714" name="直線コネクタ 713"/>
        <xdr:cNvCxnSpPr/>
      </xdr:nvCxnSpPr>
      <xdr:spPr>
        <a:xfrm flipV="1">
          <a:off x="22159595" y="5298059"/>
          <a:ext cx="1269" cy="1356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5"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6" name="直線コネクタ 71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101236</xdr:rowOff>
    </xdr:from>
    <xdr:ext cx="469744" cy="259045"/>
    <xdr:sp macro="" textlink="">
      <xdr:nvSpPr>
        <xdr:cNvPr id="717" name="投資及び出資金最大値テキスト"/>
        <xdr:cNvSpPr txBox="1"/>
      </xdr:nvSpPr>
      <xdr:spPr>
        <a:xfrm>
          <a:off x="22212300" y="5073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5,935</a:t>
          </a:r>
          <a:endParaRPr kumimoji="1" lang="ja-JP" altLang="en-US" sz="1000" b="1">
            <a:latin typeface="ＭＳ Ｐゴシック"/>
          </a:endParaRPr>
        </a:p>
      </xdr:txBody>
    </xdr:sp>
    <xdr:clientData/>
  </xdr:oneCellAnchor>
  <xdr:twoCellAnchor>
    <xdr:from>
      <xdr:col>32</xdr:col>
      <xdr:colOff>98425</xdr:colOff>
      <xdr:row>30</xdr:row>
      <xdr:rowOff>154559</xdr:rowOff>
    </xdr:from>
    <xdr:to>
      <xdr:col>32</xdr:col>
      <xdr:colOff>276225</xdr:colOff>
      <xdr:row>30</xdr:row>
      <xdr:rowOff>154559</xdr:rowOff>
    </xdr:to>
    <xdr:cxnSp macro="">
      <xdr:nvCxnSpPr>
        <xdr:cNvPr id="718" name="直線コネクタ 717"/>
        <xdr:cNvCxnSpPr/>
      </xdr:nvCxnSpPr>
      <xdr:spPr>
        <a:xfrm>
          <a:off x="22072600" y="5298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19" name="直線コネクタ 718"/>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140809</xdr:rowOff>
    </xdr:from>
    <xdr:ext cx="378565" cy="259045"/>
    <xdr:sp macro="" textlink="">
      <xdr:nvSpPr>
        <xdr:cNvPr id="720" name="投資及び出資金平均値テキスト"/>
        <xdr:cNvSpPr txBox="1"/>
      </xdr:nvSpPr>
      <xdr:spPr>
        <a:xfrm>
          <a:off x="22212300" y="63130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117932</xdr:rowOff>
    </xdr:from>
    <xdr:to>
      <xdr:col>32</xdr:col>
      <xdr:colOff>238125</xdr:colOff>
      <xdr:row>38</xdr:row>
      <xdr:rowOff>48082</xdr:rowOff>
    </xdr:to>
    <xdr:sp macro="" textlink="">
      <xdr:nvSpPr>
        <xdr:cNvPr id="721" name="フローチャート : 判断 720"/>
        <xdr:cNvSpPr/>
      </xdr:nvSpPr>
      <xdr:spPr>
        <a:xfrm>
          <a:off x="22110700" y="6461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22" name="直線コネクタ 721"/>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85928</xdr:rowOff>
    </xdr:from>
    <xdr:to>
      <xdr:col>31</xdr:col>
      <xdr:colOff>85725</xdr:colOff>
      <xdr:row>38</xdr:row>
      <xdr:rowOff>16078</xdr:rowOff>
    </xdr:to>
    <xdr:sp macro="" textlink="">
      <xdr:nvSpPr>
        <xdr:cNvPr id="723" name="フローチャート : 判断 722"/>
        <xdr:cNvSpPr/>
      </xdr:nvSpPr>
      <xdr:spPr>
        <a:xfrm>
          <a:off x="21272500" y="6429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32605</xdr:rowOff>
    </xdr:from>
    <xdr:ext cx="378565" cy="259045"/>
    <xdr:sp macro="" textlink="">
      <xdr:nvSpPr>
        <xdr:cNvPr id="724" name="テキスト ボックス 723"/>
        <xdr:cNvSpPr txBox="1"/>
      </xdr:nvSpPr>
      <xdr:spPr>
        <a:xfrm>
          <a:off x="21134017" y="62048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763</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25" name="直線コネクタ 724"/>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23063</xdr:rowOff>
    </xdr:from>
    <xdr:to>
      <xdr:col>29</xdr:col>
      <xdr:colOff>568325</xdr:colOff>
      <xdr:row>37</xdr:row>
      <xdr:rowOff>124663</xdr:rowOff>
    </xdr:to>
    <xdr:sp macro="" textlink="">
      <xdr:nvSpPr>
        <xdr:cNvPr id="726" name="フローチャート : 判断 725"/>
        <xdr:cNvSpPr/>
      </xdr:nvSpPr>
      <xdr:spPr>
        <a:xfrm>
          <a:off x="20383500" y="636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141190</xdr:rowOff>
    </xdr:from>
    <xdr:ext cx="469744" cy="259045"/>
    <xdr:sp macro="" textlink="">
      <xdr:nvSpPr>
        <xdr:cNvPr id="727" name="テキスト ボックス 726"/>
        <xdr:cNvSpPr txBox="1"/>
      </xdr:nvSpPr>
      <xdr:spPr>
        <a:xfrm>
          <a:off x="20199427" y="6141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28" name="直線コネクタ 727"/>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36</xdr:row>
      <xdr:rowOff>89814</xdr:rowOff>
    </xdr:from>
    <xdr:to>
      <xdr:col>28</xdr:col>
      <xdr:colOff>365125</xdr:colOff>
      <xdr:row>37</xdr:row>
      <xdr:rowOff>19964</xdr:rowOff>
    </xdr:to>
    <xdr:sp macro="" textlink="">
      <xdr:nvSpPr>
        <xdr:cNvPr id="729" name="フローチャート : 判断 728"/>
        <xdr:cNvSpPr/>
      </xdr:nvSpPr>
      <xdr:spPr>
        <a:xfrm>
          <a:off x="19494500" y="626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36491</xdr:rowOff>
    </xdr:from>
    <xdr:ext cx="469744" cy="259045"/>
    <xdr:sp macro="" textlink="">
      <xdr:nvSpPr>
        <xdr:cNvPr id="730" name="テキスト ボックス 729"/>
        <xdr:cNvSpPr txBox="1"/>
      </xdr:nvSpPr>
      <xdr:spPr>
        <a:xfrm>
          <a:off x="19310427" y="603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147879</xdr:rowOff>
    </xdr:from>
    <xdr:to>
      <xdr:col>27</xdr:col>
      <xdr:colOff>161925</xdr:colOff>
      <xdr:row>37</xdr:row>
      <xdr:rowOff>78029</xdr:rowOff>
    </xdr:to>
    <xdr:sp macro="" textlink="">
      <xdr:nvSpPr>
        <xdr:cNvPr id="731" name="フローチャート : 判断 730"/>
        <xdr:cNvSpPr/>
      </xdr:nvSpPr>
      <xdr:spPr>
        <a:xfrm>
          <a:off x="18605500" y="6320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35</xdr:row>
      <xdr:rowOff>94556</xdr:rowOff>
    </xdr:from>
    <xdr:ext cx="469744" cy="259045"/>
    <xdr:sp macro="" textlink="">
      <xdr:nvSpPr>
        <xdr:cNvPr id="732" name="テキスト ボックス 731"/>
        <xdr:cNvSpPr txBox="1"/>
      </xdr:nvSpPr>
      <xdr:spPr>
        <a:xfrm>
          <a:off x="18421427" y="6095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3" name="テキスト ボックス 73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4" name="テキスト ボックス 73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5" name="テキスト ボックス 73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6" name="テキスト ボックス 73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7" name="テキスト ボックス 73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38" name="円/楕円 737"/>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39"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40" name="円/楕円 739"/>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41" name="テキスト ボックス 740"/>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42" name="円/楕円 741"/>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43" name="テキスト ボックス 742"/>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44" name="円/楕円 743"/>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45" name="テキスト ボックス 744"/>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46" name="円/楕円 745"/>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47" name="テキスト ボックス 746"/>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8" name="正方形/長方形 74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9" name="正方形/長方形 74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0" name="正方形/長方形 74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1" name="正方形/長方形 75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2" name="正方形/長方形 75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3" name="正方形/長方形 75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4" name="正方形/長方形 75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1,612</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5" name="正方形/長方形 75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6" name="テキスト ボックス 75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7" name="直線コネクタ 75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58" name="直線コネクタ 757"/>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59" name="テキスト ボックス 758"/>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0" name="直線コネクタ 759"/>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61" name="テキスト ボックス 760"/>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62" name="直線コネクタ 761"/>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63" name="テキスト ボックス 762"/>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64" name="直線コネクタ 763"/>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65" name="テキスト ボックス 764"/>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66" name="直線コネクタ 765"/>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67" name="テキスト ボックス 766"/>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68" name="直線コネクタ 767"/>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69" name="テキスト ボックス 768"/>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0" name="直線コネクタ 76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1" name="テキスト ボックス 77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24551</xdr:rowOff>
    </xdr:from>
    <xdr:to>
      <xdr:col>32</xdr:col>
      <xdr:colOff>186689</xdr:colOff>
      <xdr:row>59</xdr:row>
      <xdr:rowOff>98878</xdr:rowOff>
    </xdr:to>
    <xdr:cxnSp macro="">
      <xdr:nvCxnSpPr>
        <xdr:cNvPr id="773" name="直線コネクタ 772"/>
        <xdr:cNvCxnSpPr/>
      </xdr:nvCxnSpPr>
      <xdr:spPr>
        <a:xfrm flipV="1">
          <a:off x="22159595" y="8597051"/>
          <a:ext cx="1269" cy="1617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74"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75" name="直線コネクタ 774"/>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142678</xdr:rowOff>
    </xdr:from>
    <xdr:ext cx="534377" cy="259045"/>
    <xdr:sp macro="" textlink="">
      <xdr:nvSpPr>
        <xdr:cNvPr id="776" name="貸付金最大値テキスト"/>
        <xdr:cNvSpPr txBox="1"/>
      </xdr:nvSpPr>
      <xdr:spPr>
        <a:xfrm>
          <a:off x="22212300" y="837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49,526</a:t>
          </a:r>
          <a:endParaRPr kumimoji="1" lang="ja-JP" altLang="en-US" sz="1000" b="1">
            <a:latin typeface="ＭＳ Ｐゴシック"/>
          </a:endParaRPr>
        </a:p>
      </xdr:txBody>
    </xdr:sp>
    <xdr:clientData/>
  </xdr:oneCellAnchor>
  <xdr:twoCellAnchor>
    <xdr:from>
      <xdr:col>32</xdr:col>
      <xdr:colOff>98425</xdr:colOff>
      <xdr:row>50</xdr:row>
      <xdr:rowOff>24551</xdr:rowOff>
    </xdr:from>
    <xdr:to>
      <xdr:col>32</xdr:col>
      <xdr:colOff>276225</xdr:colOff>
      <xdr:row>50</xdr:row>
      <xdr:rowOff>24551</xdr:rowOff>
    </xdr:to>
    <xdr:cxnSp macro="">
      <xdr:nvCxnSpPr>
        <xdr:cNvPr id="777" name="直線コネクタ 776"/>
        <xdr:cNvCxnSpPr/>
      </xdr:nvCxnSpPr>
      <xdr:spPr>
        <a:xfrm>
          <a:off x="22072600" y="8597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45320</xdr:rowOff>
    </xdr:from>
    <xdr:to>
      <xdr:col>32</xdr:col>
      <xdr:colOff>187325</xdr:colOff>
      <xdr:row>58</xdr:row>
      <xdr:rowOff>46105</xdr:rowOff>
    </xdr:to>
    <xdr:cxnSp macro="">
      <xdr:nvCxnSpPr>
        <xdr:cNvPr id="778" name="直線コネクタ 777"/>
        <xdr:cNvCxnSpPr/>
      </xdr:nvCxnSpPr>
      <xdr:spPr>
        <a:xfrm flipV="1">
          <a:off x="21323300" y="9989420"/>
          <a:ext cx="838200" cy="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70528</xdr:rowOff>
    </xdr:from>
    <xdr:ext cx="469744" cy="259045"/>
    <xdr:sp macro="" textlink="">
      <xdr:nvSpPr>
        <xdr:cNvPr id="779" name="貸付金平均値テキスト"/>
        <xdr:cNvSpPr txBox="1"/>
      </xdr:nvSpPr>
      <xdr:spPr>
        <a:xfrm>
          <a:off x="22212300" y="10014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3,902</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92101</xdr:rowOff>
    </xdr:from>
    <xdr:to>
      <xdr:col>32</xdr:col>
      <xdr:colOff>238125</xdr:colOff>
      <xdr:row>59</xdr:row>
      <xdr:rowOff>22251</xdr:rowOff>
    </xdr:to>
    <xdr:sp macro="" textlink="">
      <xdr:nvSpPr>
        <xdr:cNvPr id="780" name="フローチャート : 判断 779"/>
        <xdr:cNvSpPr/>
      </xdr:nvSpPr>
      <xdr:spPr>
        <a:xfrm>
          <a:off x="22110700" y="1003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46105</xdr:rowOff>
    </xdr:from>
    <xdr:to>
      <xdr:col>31</xdr:col>
      <xdr:colOff>34925</xdr:colOff>
      <xdr:row>58</xdr:row>
      <xdr:rowOff>49991</xdr:rowOff>
    </xdr:to>
    <xdr:cxnSp macro="">
      <xdr:nvCxnSpPr>
        <xdr:cNvPr id="781" name="直線コネクタ 780"/>
        <xdr:cNvCxnSpPr/>
      </xdr:nvCxnSpPr>
      <xdr:spPr>
        <a:xfrm flipV="1">
          <a:off x="20434300" y="9990205"/>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112120</xdr:rowOff>
    </xdr:from>
    <xdr:to>
      <xdr:col>31</xdr:col>
      <xdr:colOff>85725</xdr:colOff>
      <xdr:row>59</xdr:row>
      <xdr:rowOff>42270</xdr:rowOff>
    </xdr:to>
    <xdr:sp macro="" textlink="">
      <xdr:nvSpPr>
        <xdr:cNvPr id="782" name="フローチャート : 判断 781"/>
        <xdr:cNvSpPr/>
      </xdr:nvSpPr>
      <xdr:spPr>
        <a:xfrm>
          <a:off x="21272500" y="10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33397</xdr:rowOff>
    </xdr:from>
    <xdr:ext cx="469744" cy="259045"/>
    <xdr:sp macro="" textlink="">
      <xdr:nvSpPr>
        <xdr:cNvPr id="783" name="テキスト ボックス 782"/>
        <xdr:cNvSpPr txBox="1"/>
      </xdr:nvSpPr>
      <xdr:spPr>
        <a:xfrm>
          <a:off x="21088427" y="1014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3,289</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49991</xdr:rowOff>
    </xdr:from>
    <xdr:to>
      <xdr:col>29</xdr:col>
      <xdr:colOff>517525</xdr:colOff>
      <xdr:row>58</xdr:row>
      <xdr:rowOff>55706</xdr:rowOff>
    </xdr:to>
    <xdr:cxnSp macro="">
      <xdr:nvCxnSpPr>
        <xdr:cNvPr id="784" name="直線コネクタ 783"/>
        <xdr:cNvCxnSpPr/>
      </xdr:nvCxnSpPr>
      <xdr:spPr>
        <a:xfrm flipV="1">
          <a:off x="19545300" y="9994091"/>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25382</xdr:rowOff>
    </xdr:from>
    <xdr:to>
      <xdr:col>29</xdr:col>
      <xdr:colOff>568325</xdr:colOff>
      <xdr:row>58</xdr:row>
      <xdr:rowOff>126982</xdr:rowOff>
    </xdr:to>
    <xdr:sp macro="" textlink="">
      <xdr:nvSpPr>
        <xdr:cNvPr id="785" name="フローチャート : 判断 784"/>
        <xdr:cNvSpPr/>
      </xdr:nvSpPr>
      <xdr:spPr>
        <a:xfrm>
          <a:off x="20383500" y="996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118109</xdr:rowOff>
    </xdr:from>
    <xdr:ext cx="469744" cy="259045"/>
    <xdr:sp macro="" textlink="">
      <xdr:nvSpPr>
        <xdr:cNvPr id="786" name="テキスト ボックス 785"/>
        <xdr:cNvSpPr txBox="1"/>
      </xdr:nvSpPr>
      <xdr:spPr>
        <a:xfrm>
          <a:off x="20199427" y="10062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5,945</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55706</xdr:rowOff>
    </xdr:from>
    <xdr:to>
      <xdr:col>28</xdr:col>
      <xdr:colOff>314325</xdr:colOff>
      <xdr:row>58</xdr:row>
      <xdr:rowOff>58123</xdr:rowOff>
    </xdr:to>
    <xdr:cxnSp macro="">
      <xdr:nvCxnSpPr>
        <xdr:cNvPr id="787" name="直線コネクタ 786"/>
        <xdr:cNvCxnSpPr/>
      </xdr:nvCxnSpPr>
      <xdr:spPr>
        <a:xfrm flipV="1">
          <a:off x="18656300" y="9999806"/>
          <a:ext cx="889000" cy="2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12221</xdr:rowOff>
    </xdr:from>
    <xdr:to>
      <xdr:col>28</xdr:col>
      <xdr:colOff>365125</xdr:colOff>
      <xdr:row>58</xdr:row>
      <xdr:rowOff>113821</xdr:rowOff>
    </xdr:to>
    <xdr:sp macro="" textlink="">
      <xdr:nvSpPr>
        <xdr:cNvPr id="788" name="フローチャート : 判断 787"/>
        <xdr:cNvSpPr/>
      </xdr:nvSpPr>
      <xdr:spPr>
        <a:xfrm>
          <a:off x="19494500" y="9956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104948</xdr:rowOff>
    </xdr:from>
    <xdr:ext cx="469744" cy="259045"/>
    <xdr:sp macro="" textlink="">
      <xdr:nvSpPr>
        <xdr:cNvPr id="789" name="テキスト ボックス 788"/>
        <xdr:cNvSpPr txBox="1"/>
      </xdr:nvSpPr>
      <xdr:spPr>
        <a:xfrm>
          <a:off x="19310427" y="10049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6,348</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163130</xdr:rowOff>
    </xdr:from>
    <xdr:to>
      <xdr:col>27</xdr:col>
      <xdr:colOff>161925</xdr:colOff>
      <xdr:row>58</xdr:row>
      <xdr:rowOff>93280</xdr:rowOff>
    </xdr:to>
    <xdr:sp macro="" textlink="">
      <xdr:nvSpPr>
        <xdr:cNvPr id="790" name="フローチャート : 判断 789"/>
        <xdr:cNvSpPr/>
      </xdr:nvSpPr>
      <xdr:spPr>
        <a:xfrm>
          <a:off x="18605500" y="993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109807</xdr:rowOff>
    </xdr:from>
    <xdr:ext cx="469744" cy="259045"/>
    <xdr:sp macro="" textlink="">
      <xdr:nvSpPr>
        <xdr:cNvPr id="791" name="テキスト ボックス 790"/>
        <xdr:cNvSpPr txBox="1"/>
      </xdr:nvSpPr>
      <xdr:spPr>
        <a:xfrm>
          <a:off x="18421427" y="971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6,977</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2" name="テキスト ボックス 79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3" name="テキスト ボックス 79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4" name="テキスト ボックス 79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5" name="テキスト ボックス 79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6" name="テキスト ボックス 79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57</xdr:row>
      <xdr:rowOff>165970</xdr:rowOff>
    </xdr:from>
    <xdr:to>
      <xdr:col>32</xdr:col>
      <xdr:colOff>238125</xdr:colOff>
      <xdr:row>58</xdr:row>
      <xdr:rowOff>96120</xdr:rowOff>
    </xdr:to>
    <xdr:sp macro="" textlink="">
      <xdr:nvSpPr>
        <xdr:cNvPr id="797" name="円/楕円 796"/>
        <xdr:cNvSpPr/>
      </xdr:nvSpPr>
      <xdr:spPr>
        <a:xfrm>
          <a:off x="22110700" y="99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17397</xdr:rowOff>
    </xdr:from>
    <xdr:ext cx="469744" cy="259045"/>
    <xdr:sp macro="" textlink="">
      <xdr:nvSpPr>
        <xdr:cNvPr id="798" name="貸付金該当値テキスト"/>
        <xdr:cNvSpPr txBox="1"/>
      </xdr:nvSpPr>
      <xdr:spPr>
        <a:xfrm>
          <a:off x="22212300" y="979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6,890</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166755</xdr:rowOff>
    </xdr:from>
    <xdr:to>
      <xdr:col>31</xdr:col>
      <xdr:colOff>85725</xdr:colOff>
      <xdr:row>58</xdr:row>
      <xdr:rowOff>96905</xdr:rowOff>
    </xdr:to>
    <xdr:sp macro="" textlink="">
      <xdr:nvSpPr>
        <xdr:cNvPr id="799" name="円/楕円 798"/>
        <xdr:cNvSpPr/>
      </xdr:nvSpPr>
      <xdr:spPr>
        <a:xfrm>
          <a:off x="21272500" y="993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113432</xdr:rowOff>
    </xdr:from>
    <xdr:ext cx="469744" cy="259045"/>
    <xdr:sp macro="" textlink="">
      <xdr:nvSpPr>
        <xdr:cNvPr id="800" name="テキスト ボックス 799"/>
        <xdr:cNvSpPr txBox="1"/>
      </xdr:nvSpPr>
      <xdr:spPr>
        <a:xfrm>
          <a:off x="21088427" y="9714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6,866</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170641</xdr:rowOff>
    </xdr:from>
    <xdr:to>
      <xdr:col>29</xdr:col>
      <xdr:colOff>568325</xdr:colOff>
      <xdr:row>58</xdr:row>
      <xdr:rowOff>100791</xdr:rowOff>
    </xdr:to>
    <xdr:sp macro="" textlink="">
      <xdr:nvSpPr>
        <xdr:cNvPr id="801" name="円/楕円 800"/>
        <xdr:cNvSpPr/>
      </xdr:nvSpPr>
      <xdr:spPr>
        <a:xfrm>
          <a:off x="20383500" y="994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117318</xdr:rowOff>
    </xdr:from>
    <xdr:ext cx="469744" cy="259045"/>
    <xdr:sp macro="" textlink="">
      <xdr:nvSpPr>
        <xdr:cNvPr id="802" name="テキスト ボックス 801"/>
        <xdr:cNvSpPr txBox="1"/>
      </xdr:nvSpPr>
      <xdr:spPr>
        <a:xfrm>
          <a:off x="20199427" y="9718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6,747</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4906</xdr:rowOff>
    </xdr:from>
    <xdr:to>
      <xdr:col>28</xdr:col>
      <xdr:colOff>365125</xdr:colOff>
      <xdr:row>58</xdr:row>
      <xdr:rowOff>106506</xdr:rowOff>
    </xdr:to>
    <xdr:sp macro="" textlink="">
      <xdr:nvSpPr>
        <xdr:cNvPr id="803" name="円/楕円 802"/>
        <xdr:cNvSpPr/>
      </xdr:nvSpPr>
      <xdr:spPr>
        <a:xfrm>
          <a:off x="19494500" y="994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123033</xdr:rowOff>
    </xdr:from>
    <xdr:ext cx="469744" cy="259045"/>
    <xdr:sp macro="" textlink="">
      <xdr:nvSpPr>
        <xdr:cNvPr id="804" name="テキスト ボックス 803"/>
        <xdr:cNvSpPr txBox="1"/>
      </xdr:nvSpPr>
      <xdr:spPr>
        <a:xfrm>
          <a:off x="19310427" y="9724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6,572</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7323</xdr:rowOff>
    </xdr:from>
    <xdr:to>
      <xdr:col>27</xdr:col>
      <xdr:colOff>161925</xdr:colOff>
      <xdr:row>58</xdr:row>
      <xdr:rowOff>108923</xdr:rowOff>
    </xdr:to>
    <xdr:sp macro="" textlink="">
      <xdr:nvSpPr>
        <xdr:cNvPr id="805" name="円/楕円 804"/>
        <xdr:cNvSpPr/>
      </xdr:nvSpPr>
      <xdr:spPr>
        <a:xfrm>
          <a:off x="18605500" y="995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100050</xdr:rowOff>
    </xdr:from>
    <xdr:ext cx="469744" cy="259045"/>
    <xdr:sp macro="" textlink="">
      <xdr:nvSpPr>
        <xdr:cNvPr id="806" name="テキスト ボックス 805"/>
        <xdr:cNvSpPr txBox="1"/>
      </xdr:nvSpPr>
      <xdr:spPr>
        <a:xfrm>
          <a:off x="18421427" y="10044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6,498</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7" name="正方形/長方形 80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8" name="正方形/長方形 80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9" name="正方形/長方形 80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48/50</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0" name="正方形/長方形 80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1" name="正方形/長方形 81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2" name="正方形/長方形 81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3" name="正方形/長方形 81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40,237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4" name="正方形/長方形 81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5" name="テキスト ボックス 81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6" name="直線コネクタ 81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17" name="テキスト ボックス 816"/>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18" name="直線コネクタ 817"/>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19" name="テキスト ボックス 818"/>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0" name="直線コネクタ 819"/>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1" name="テキスト ボックス 820"/>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2" name="直線コネクタ 821"/>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3" name="テキスト ボックス 822"/>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24" name="直線コネクタ 823"/>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25" name="テキスト ボックス 824"/>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26" name="直線コネクタ 825"/>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21970</xdr:rowOff>
    </xdr:from>
    <xdr:ext cx="531299" cy="259045"/>
    <xdr:sp macro="" textlink="">
      <xdr:nvSpPr>
        <xdr:cNvPr id="827" name="テキスト ボックス 826"/>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28" name="直線コネクタ 827"/>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38299</xdr:rowOff>
    </xdr:from>
    <xdr:ext cx="531299" cy="259045"/>
    <xdr:sp macro="" textlink="">
      <xdr:nvSpPr>
        <xdr:cNvPr id="829" name="テキスト ボックス 828"/>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0" name="直線コネクタ 82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31" name="テキスト ボックス 830"/>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109525</xdr:rowOff>
    </xdr:from>
    <xdr:to>
      <xdr:col>32</xdr:col>
      <xdr:colOff>186689</xdr:colOff>
      <xdr:row>78</xdr:row>
      <xdr:rowOff>152240</xdr:rowOff>
    </xdr:to>
    <xdr:cxnSp macro="">
      <xdr:nvCxnSpPr>
        <xdr:cNvPr id="833" name="直線コネクタ 832"/>
        <xdr:cNvCxnSpPr/>
      </xdr:nvCxnSpPr>
      <xdr:spPr>
        <a:xfrm flipV="1">
          <a:off x="22159595" y="12111025"/>
          <a:ext cx="1269" cy="1414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156067</xdr:rowOff>
    </xdr:from>
    <xdr:ext cx="534377" cy="259045"/>
    <xdr:sp macro="" textlink="">
      <xdr:nvSpPr>
        <xdr:cNvPr id="834" name="繰出金最小値テキスト"/>
        <xdr:cNvSpPr txBox="1"/>
      </xdr:nvSpPr>
      <xdr:spPr>
        <a:xfrm>
          <a:off x="22212300" y="13529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23,616</a:t>
          </a:r>
          <a:endParaRPr kumimoji="1" lang="ja-JP" altLang="en-US" sz="1000" b="1">
            <a:latin typeface="ＭＳ Ｐゴシック"/>
          </a:endParaRPr>
        </a:p>
      </xdr:txBody>
    </xdr:sp>
    <xdr:clientData/>
  </xdr:oneCellAnchor>
  <xdr:twoCellAnchor>
    <xdr:from>
      <xdr:col>32</xdr:col>
      <xdr:colOff>98425</xdr:colOff>
      <xdr:row>78</xdr:row>
      <xdr:rowOff>152240</xdr:rowOff>
    </xdr:from>
    <xdr:to>
      <xdr:col>32</xdr:col>
      <xdr:colOff>276225</xdr:colOff>
      <xdr:row>78</xdr:row>
      <xdr:rowOff>152240</xdr:rowOff>
    </xdr:to>
    <xdr:cxnSp macro="">
      <xdr:nvCxnSpPr>
        <xdr:cNvPr id="835" name="直線コネクタ 834"/>
        <xdr:cNvCxnSpPr/>
      </xdr:nvCxnSpPr>
      <xdr:spPr>
        <a:xfrm>
          <a:off x="22072600" y="1352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56202</xdr:rowOff>
    </xdr:from>
    <xdr:ext cx="534377" cy="259045"/>
    <xdr:sp macro="" textlink="">
      <xdr:nvSpPr>
        <xdr:cNvPr id="836" name="繰出金最大値テキスト"/>
        <xdr:cNvSpPr txBox="1"/>
      </xdr:nvSpPr>
      <xdr:spPr>
        <a:xfrm>
          <a:off x="22212300" y="1188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66,924</a:t>
          </a:r>
          <a:endParaRPr kumimoji="1" lang="ja-JP" altLang="en-US" sz="1000" b="1">
            <a:latin typeface="ＭＳ Ｐゴシック"/>
          </a:endParaRPr>
        </a:p>
      </xdr:txBody>
    </xdr:sp>
    <xdr:clientData/>
  </xdr:oneCellAnchor>
  <xdr:twoCellAnchor>
    <xdr:from>
      <xdr:col>32</xdr:col>
      <xdr:colOff>98425</xdr:colOff>
      <xdr:row>70</xdr:row>
      <xdr:rowOff>109525</xdr:rowOff>
    </xdr:from>
    <xdr:to>
      <xdr:col>32</xdr:col>
      <xdr:colOff>276225</xdr:colOff>
      <xdr:row>70</xdr:row>
      <xdr:rowOff>109525</xdr:rowOff>
    </xdr:to>
    <xdr:cxnSp macro="">
      <xdr:nvCxnSpPr>
        <xdr:cNvPr id="837" name="直線コネクタ 836"/>
        <xdr:cNvCxnSpPr/>
      </xdr:nvCxnSpPr>
      <xdr:spPr>
        <a:xfrm>
          <a:off x="22072600" y="12111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52473</xdr:rowOff>
    </xdr:from>
    <xdr:to>
      <xdr:col>32</xdr:col>
      <xdr:colOff>187325</xdr:colOff>
      <xdr:row>78</xdr:row>
      <xdr:rowOff>27197</xdr:rowOff>
    </xdr:to>
    <xdr:cxnSp macro="">
      <xdr:nvCxnSpPr>
        <xdr:cNvPr id="838" name="直線コネクタ 837"/>
        <xdr:cNvCxnSpPr/>
      </xdr:nvCxnSpPr>
      <xdr:spPr>
        <a:xfrm>
          <a:off x="21323300" y="13082673"/>
          <a:ext cx="838200" cy="317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124317</xdr:rowOff>
    </xdr:from>
    <xdr:ext cx="534377" cy="259045"/>
    <xdr:sp macro="" textlink="">
      <xdr:nvSpPr>
        <xdr:cNvPr id="839" name="繰出金平均値テキスト"/>
        <xdr:cNvSpPr txBox="1"/>
      </xdr:nvSpPr>
      <xdr:spPr>
        <a:xfrm>
          <a:off x="22212300" y="128116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39,366</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101440</xdr:rowOff>
    </xdr:from>
    <xdr:to>
      <xdr:col>32</xdr:col>
      <xdr:colOff>238125</xdr:colOff>
      <xdr:row>76</xdr:row>
      <xdr:rowOff>31590</xdr:rowOff>
    </xdr:to>
    <xdr:sp macro="" textlink="">
      <xdr:nvSpPr>
        <xdr:cNvPr id="840" name="フローチャート : 判断 839"/>
        <xdr:cNvSpPr/>
      </xdr:nvSpPr>
      <xdr:spPr>
        <a:xfrm>
          <a:off x="22110700" y="1296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52473</xdr:rowOff>
    </xdr:from>
    <xdr:to>
      <xdr:col>31</xdr:col>
      <xdr:colOff>34925</xdr:colOff>
      <xdr:row>77</xdr:row>
      <xdr:rowOff>56490</xdr:rowOff>
    </xdr:to>
    <xdr:cxnSp macro="">
      <xdr:nvCxnSpPr>
        <xdr:cNvPr id="841" name="直線コネクタ 840"/>
        <xdr:cNvCxnSpPr/>
      </xdr:nvCxnSpPr>
      <xdr:spPr>
        <a:xfrm flipV="1">
          <a:off x="20434300" y="13082673"/>
          <a:ext cx="889000" cy="175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134261</xdr:rowOff>
    </xdr:from>
    <xdr:to>
      <xdr:col>31</xdr:col>
      <xdr:colOff>85725</xdr:colOff>
      <xdr:row>76</xdr:row>
      <xdr:rowOff>64412</xdr:rowOff>
    </xdr:to>
    <xdr:sp macro="" textlink="">
      <xdr:nvSpPr>
        <xdr:cNvPr id="842" name="フローチャート : 判断 841"/>
        <xdr:cNvSpPr/>
      </xdr:nvSpPr>
      <xdr:spPr>
        <a:xfrm>
          <a:off x="21272500" y="129930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80938</xdr:rowOff>
    </xdr:from>
    <xdr:ext cx="534377" cy="259045"/>
    <xdr:sp macro="" textlink="">
      <xdr:nvSpPr>
        <xdr:cNvPr id="843" name="テキスト ボックス 842"/>
        <xdr:cNvSpPr txBox="1"/>
      </xdr:nvSpPr>
      <xdr:spPr>
        <a:xfrm>
          <a:off x="21056111" y="1276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38,361</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56490</xdr:rowOff>
    </xdr:from>
    <xdr:to>
      <xdr:col>29</xdr:col>
      <xdr:colOff>517525</xdr:colOff>
      <xdr:row>77</xdr:row>
      <xdr:rowOff>112660</xdr:rowOff>
    </xdr:to>
    <xdr:cxnSp macro="">
      <xdr:nvCxnSpPr>
        <xdr:cNvPr id="844" name="直線コネクタ 843"/>
        <xdr:cNvCxnSpPr/>
      </xdr:nvCxnSpPr>
      <xdr:spPr>
        <a:xfrm flipV="1">
          <a:off x="19545300" y="13258140"/>
          <a:ext cx="889000" cy="56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90827</xdr:rowOff>
    </xdr:from>
    <xdr:to>
      <xdr:col>29</xdr:col>
      <xdr:colOff>568325</xdr:colOff>
      <xdr:row>76</xdr:row>
      <xdr:rowOff>20977</xdr:rowOff>
    </xdr:to>
    <xdr:sp macro="" textlink="">
      <xdr:nvSpPr>
        <xdr:cNvPr id="845" name="フローチャート : 判断 844"/>
        <xdr:cNvSpPr/>
      </xdr:nvSpPr>
      <xdr:spPr>
        <a:xfrm>
          <a:off x="20383500" y="1294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37504</xdr:rowOff>
    </xdr:from>
    <xdr:ext cx="534377" cy="259045"/>
    <xdr:sp macro="" textlink="">
      <xdr:nvSpPr>
        <xdr:cNvPr id="846" name="テキスト ボックス 845"/>
        <xdr:cNvSpPr txBox="1"/>
      </xdr:nvSpPr>
      <xdr:spPr>
        <a:xfrm>
          <a:off x="20167111" y="1272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39,691</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112660</xdr:rowOff>
    </xdr:from>
    <xdr:to>
      <xdr:col>28</xdr:col>
      <xdr:colOff>314325</xdr:colOff>
      <xdr:row>77</xdr:row>
      <xdr:rowOff>135911</xdr:rowOff>
    </xdr:to>
    <xdr:cxnSp macro="">
      <xdr:nvCxnSpPr>
        <xdr:cNvPr id="847" name="直線コネクタ 846"/>
        <xdr:cNvCxnSpPr/>
      </xdr:nvCxnSpPr>
      <xdr:spPr>
        <a:xfrm flipV="1">
          <a:off x="18656300" y="13314310"/>
          <a:ext cx="889000" cy="2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120055</xdr:rowOff>
    </xdr:from>
    <xdr:to>
      <xdr:col>28</xdr:col>
      <xdr:colOff>365125</xdr:colOff>
      <xdr:row>76</xdr:row>
      <xdr:rowOff>50205</xdr:rowOff>
    </xdr:to>
    <xdr:sp macro="" textlink="">
      <xdr:nvSpPr>
        <xdr:cNvPr id="848" name="フローチャート : 判断 847"/>
        <xdr:cNvSpPr/>
      </xdr:nvSpPr>
      <xdr:spPr>
        <a:xfrm>
          <a:off x="19494500" y="12978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66732</xdr:rowOff>
    </xdr:from>
    <xdr:ext cx="534377" cy="259045"/>
    <xdr:sp macro="" textlink="">
      <xdr:nvSpPr>
        <xdr:cNvPr id="849" name="テキスト ボックス 848"/>
        <xdr:cNvSpPr txBox="1"/>
      </xdr:nvSpPr>
      <xdr:spPr>
        <a:xfrm>
          <a:off x="19278111" y="12754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38,796</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148499</xdr:rowOff>
    </xdr:from>
    <xdr:to>
      <xdr:col>27</xdr:col>
      <xdr:colOff>161925</xdr:colOff>
      <xdr:row>76</xdr:row>
      <xdr:rowOff>78649</xdr:rowOff>
    </xdr:to>
    <xdr:sp macro="" textlink="">
      <xdr:nvSpPr>
        <xdr:cNvPr id="850" name="フローチャート : 判断 849"/>
        <xdr:cNvSpPr/>
      </xdr:nvSpPr>
      <xdr:spPr>
        <a:xfrm>
          <a:off x="18605500" y="1300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95176</xdr:rowOff>
    </xdr:from>
    <xdr:ext cx="534377" cy="259045"/>
    <xdr:sp macro="" textlink="">
      <xdr:nvSpPr>
        <xdr:cNvPr id="851" name="テキスト ボックス 850"/>
        <xdr:cNvSpPr txBox="1"/>
      </xdr:nvSpPr>
      <xdr:spPr>
        <a:xfrm>
          <a:off x="18389111" y="12782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37,925</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2" name="テキスト ボックス 85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3" name="テキスト ボックス 85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4" name="テキスト ボックス 85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5" name="テキスト ボックス 85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6" name="テキスト ボックス 85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77</xdr:row>
      <xdr:rowOff>147847</xdr:rowOff>
    </xdr:from>
    <xdr:to>
      <xdr:col>32</xdr:col>
      <xdr:colOff>238125</xdr:colOff>
      <xdr:row>78</xdr:row>
      <xdr:rowOff>77997</xdr:rowOff>
    </xdr:to>
    <xdr:sp macro="" textlink="">
      <xdr:nvSpPr>
        <xdr:cNvPr id="857" name="円/楕円 856"/>
        <xdr:cNvSpPr/>
      </xdr:nvSpPr>
      <xdr:spPr>
        <a:xfrm>
          <a:off x="22110700" y="13349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62774</xdr:rowOff>
    </xdr:from>
    <xdr:ext cx="534377" cy="259045"/>
    <xdr:sp macro="" textlink="">
      <xdr:nvSpPr>
        <xdr:cNvPr id="858" name="繰出金該当値テキスト"/>
        <xdr:cNvSpPr txBox="1"/>
      </xdr:nvSpPr>
      <xdr:spPr>
        <a:xfrm>
          <a:off x="22212300" y="13264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27,445</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1673</xdr:rowOff>
    </xdr:from>
    <xdr:to>
      <xdr:col>31</xdr:col>
      <xdr:colOff>85725</xdr:colOff>
      <xdr:row>76</xdr:row>
      <xdr:rowOff>103273</xdr:rowOff>
    </xdr:to>
    <xdr:sp macro="" textlink="">
      <xdr:nvSpPr>
        <xdr:cNvPr id="859" name="円/楕円 858"/>
        <xdr:cNvSpPr/>
      </xdr:nvSpPr>
      <xdr:spPr>
        <a:xfrm>
          <a:off x="21272500" y="1303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94400</xdr:rowOff>
    </xdr:from>
    <xdr:ext cx="534377" cy="259045"/>
    <xdr:sp macro="" textlink="">
      <xdr:nvSpPr>
        <xdr:cNvPr id="860" name="テキスト ボックス 859"/>
        <xdr:cNvSpPr txBox="1"/>
      </xdr:nvSpPr>
      <xdr:spPr>
        <a:xfrm>
          <a:off x="21056111" y="1312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37,171</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5690</xdr:rowOff>
    </xdr:from>
    <xdr:to>
      <xdr:col>29</xdr:col>
      <xdr:colOff>568325</xdr:colOff>
      <xdr:row>77</xdr:row>
      <xdr:rowOff>107290</xdr:rowOff>
    </xdr:to>
    <xdr:sp macro="" textlink="">
      <xdr:nvSpPr>
        <xdr:cNvPr id="861" name="円/楕円 860"/>
        <xdr:cNvSpPr/>
      </xdr:nvSpPr>
      <xdr:spPr>
        <a:xfrm>
          <a:off x="20383500" y="1320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98417</xdr:rowOff>
    </xdr:from>
    <xdr:ext cx="534377" cy="259045"/>
    <xdr:sp macro="" textlink="">
      <xdr:nvSpPr>
        <xdr:cNvPr id="862" name="テキスト ボックス 861"/>
        <xdr:cNvSpPr txBox="1"/>
      </xdr:nvSpPr>
      <xdr:spPr>
        <a:xfrm>
          <a:off x="20167111" y="13300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31,798</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61860</xdr:rowOff>
    </xdr:from>
    <xdr:to>
      <xdr:col>28</xdr:col>
      <xdr:colOff>365125</xdr:colOff>
      <xdr:row>77</xdr:row>
      <xdr:rowOff>163460</xdr:rowOff>
    </xdr:to>
    <xdr:sp macro="" textlink="">
      <xdr:nvSpPr>
        <xdr:cNvPr id="863" name="円/楕円 862"/>
        <xdr:cNvSpPr/>
      </xdr:nvSpPr>
      <xdr:spPr>
        <a:xfrm>
          <a:off x="19494500" y="1326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154587</xdr:rowOff>
    </xdr:from>
    <xdr:ext cx="534377" cy="259045"/>
    <xdr:sp macro="" textlink="">
      <xdr:nvSpPr>
        <xdr:cNvPr id="864" name="テキスト ボックス 863"/>
        <xdr:cNvSpPr txBox="1"/>
      </xdr:nvSpPr>
      <xdr:spPr>
        <a:xfrm>
          <a:off x="19278111" y="1335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30,078</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85111</xdr:rowOff>
    </xdr:from>
    <xdr:to>
      <xdr:col>27</xdr:col>
      <xdr:colOff>161925</xdr:colOff>
      <xdr:row>78</xdr:row>
      <xdr:rowOff>15261</xdr:rowOff>
    </xdr:to>
    <xdr:sp macro="" textlink="">
      <xdr:nvSpPr>
        <xdr:cNvPr id="865" name="円/楕円 864"/>
        <xdr:cNvSpPr/>
      </xdr:nvSpPr>
      <xdr:spPr>
        <a:xfrm>
          <a:off x="18605500" y="1328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6388</xdr:rowOff>
    </xdr:from>
    <xdr:ext cx="534377" cy="259045"/>
    <xdr:sp macro="" textlink="">
      <xdr:nvSpPr>
        <xdr:cNvPr id="866" name="テキスト ボックス 865"/>
        <xdr:cNvSpPr txBox="1"/>
      </xdr:nvSpPr>
      <xdr:spPr>
        <a:xfrm>
          <a:off x="18389111" y="13379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29,366</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7" name="正方形/長方形 86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8" name="正方形/長方形 86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9" name="正方形/長方形 86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0" name="正方形/長方形 86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1" name="正方形/長方形 87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2" name="正方形/長方形 87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3" name="正方形/長方形 87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4" name="正方形/長方形 87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5" name="テキスト ボックス 87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6" name="直線コネクタ 87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77" name="直線コネクタ 876"/>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78" name="テキスト ボックス 877"/>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79" name="直線コネクタ 878"/>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96</xdr:row>
      <xdr:rowOff>35577</xdr:rowOff>
    </xdr:from>
    <xdr:ext cx="312906" cy="259045"/>
    <xdr:sp macro="" textlink="">
      <xdr:nvSpPr>
        <xdr:cNvPr id="880" name="テキスト ボックス 879"/>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81" name="直線コネクタ 88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93</xdr:row>
      <xdr:rowOff>168927</xdr:rowOff>
    </xdr:from>
    <xdr:ext cx="312906" cy="259045"/>
    <xdr:sp macro="" textlink="">
      <xdr:nvSpPr>
        <xdr:cNvPr id="882" name="テキスト ボックス 881"/>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83" name="直線コネクタ 882"/>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130827</xdr:rowOff>
    </xdr:from>
    <xdr:ext cx="312906" cy="259045"/>
    <xdr:sp macro="" textlink="">
      <xdr:nvSpPr>
        <xdr:cNvPr id="884" name="テキスト ボックス 883"/>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85" name="直線コネクタ 884"/>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92727</xdr:rowOff>
    </xdr:from>
    <xdr:ext cx="312906" cy="259045"/>
    <xdr:sp macro="" textlink="">
      <xdr:nvSpPr>
        <xdr:cNvPr id="886" name="テキスト ボックス 885"/>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7" name="直線コネクタ 88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88" name="テキスト ボックス 887"/>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44450</xdr:rowOff>
    </xdr:from>
    <xdr:to>
      <xdr:col>32</xdr:col>
      <xdr:colOff>186689</xdr:colOff>
      <xdr:row>99</xdr:row>
      <xdr:rowOff>44450</xdr:rowOff>
    </xdr:to>
    <xdr:cxnSp macro="">
      <xdr:nvCxnSpPr>
        <xdr:cNvPr id="890" name="直線コネクタ 889"/>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86377</xdr:rowOff>
    </xdr:from>
    <xdr:ext cx="249299" cy="259045"/>
    <xdr:sp macro="" textlink="">
      <xdr:nvSpPr>
        <xdr:cNvPr id="891"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92" name="直線コネクタ 891"/>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86377</xdr:rowOff>
    </xdr:from>
    <xdr:ext cx="249299" cy="259045"/>
    <xdr:sp macro="" textlink="">
      <xdr:nvSpPr>
        <xdr:cNvPr id="893"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94" name="直線コネクタ 893"/>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895" name="直線コネクタ 894"/>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143527</xdr:rowOff>
    </xdr:from>
    <xdr:ext cx="249299" cy="259045"/>
    <xdr:sp macro="" textlink="">
      <xdr:nvSpPr>
        <xdr:cNvPr id="896"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897" name="フローチャート : 判断 896"/>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898" name="直線コネクタ 897"/>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165100</xdr:rowOff>
    </xdr:from>
    <xdr:to>
      <xdr:col>31</xdr:col>
      <xdr:colOff>85725</xdr:colOff>
      <xdr:row>99</xdr:row>
      <xdr:rowOff>95250</xdr:rowOff>
    </xdr:to>
    <xdr:sp macro="" textlink="">
      <xdr:nvSpPr>
        <xdr:cNvPr id="899" name="フローチャート : 判断 898"/>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900" name="テキスト ボックス 899"/>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901" name="直線コネクタ 900"/>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165100</xdr:rowOff>
    </xdr:from>
    <xdr:to>
      <xdr:col>29</xdr:col>
      <xdr:colOff>568325</xdr:colOff>
      <xdr:row>99</xdr:row>
      <xdr:rowOff>95250</xdr:rowOff>
    </xdr:to>
    <xdr:sp macro="" textlink="">
      <xdr:nvSpPr>
        <xdr:cNvPr id="902" name="フローチャート : 判断 901"/>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903" name="テキスト ボックス 902"/>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904" name="直線コネクタ 903"/>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165100</xdr:rowOff>
    </xdr:from>
    <xdr:to>
      <xdr:col>28</xdr:col>
      <xdr:colOff>365125</xdr:colOff>
      <xdr:row>99</xdr:row>
      <xdr:rowOff>95250</xdr:rowOff>
    </xdr:to>
    <xdr:sp macro="" textlink="">
      <xdr:nvSpPr>
        <xdr:cNvPr id="905" name="フローチャート : 判断 904"/>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906" name="テキスト ボックス 905"/>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88900</xdr:rowOff>
    </xdr:from>
    <xdr:to>
      <xdr:col>27</xdr:col>
      <xdr:colOff>161925</xdr:colOff>
      <xdr:row>91</xdr:row>
      <xdr:rowOff>19050</xdr:rowOff>
    </xdr:to>
    <xdr:sp macro="" textlink="">
      <xdr:nvSpPr>
        <xdr:cNvPr id="907" name="フローチャート : 判断 906"/>
        <xdr:cNvSpPr/>
      </xdr:nvSpPr>
      <xdr:spPr>
        <a:xfrm>
          <a:off x="18605500" y="155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89</xdr:row>
      <xdr:rowOff>35577</xdr:rowOff>
    </xdr:from>
    <xdr:ext cx="313932" cy="259045"/>
    <xdr:sp macro="" textlink="">
      <xdr:nvSpPr>
        <xdr:cNvPr id="908" name="テキスト ボックス 907"/>
        <xdr:cNvSpPr txBox="1"/>
      </xdr:nvSpPr>
      <xdr:spPr>
        <a:xfrm>
          <a:off x="18499333" y="15294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9" name="テキスト ボックス 90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10" name="テキスト ボックス 90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11" name="テキスト ボックス 91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2" name="テキスト ボックス 91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3" name="テキスト ボックス 91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14" name="円/楕円 913"/>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29227</xdr:rowOff>
    </xdr:from>
    <xdr:ext cx="249299" cy="259045"/>
    <xdr:sp macro="" textlink="">
      <xdr:nvSpPr>
        <xdr:cNvPr id="915"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16" name="円/楕円 915"/>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111777</xdr:rowOff>
    </xdr:from>
    <xdr:ext cx="249299" cy="259045"/>
    <xdr:sp macro="" textlink="">
      <xdr:nvSpPr>
        <xdr:cNvPr id="917" name="テキスト ボックス 916"/>
        <xdr:cNvSpPr txBox="1"/>
      </xdr:nvSpPr>
      <xdr:spPr>
        <a:xfrm>
          <a:off x="21198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18" name="円/楕円 917"/>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111777</xdr:rowOff>
    </xdr:from>
    <xdr:ext cx="249299" cy="259045"/>
    <xdr:sp macro="" textlink="">
      <xdr:nvSpPr>
        <xdr:cNvPr id="919" name="テキスト ボックス 918"/>
        <xdr:cNvSpPr txBox="1"/>
      </xdr:nvSpPr>
      <xdr:spPr>
        <a:xfrm>
          <a:off x="20309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20" name="円/楕円 919"/>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111777</xdr:rowOff>
    </xdr:from>
    <xdr:ext cx="249299" cy="259045"/>
    <xdr:sp macro="" textlink="">
      <xdr:nvSpPr>
        <xdr:cNvPr id="921" name="テキスト ボックス 920"/>
        <xdr:cNvSpPr txBox="1"/>
      </xdr:nvSpPr>
      <xdr:spPr>
        <a:xfrm>
          <a:off x="19420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22" name="円/楕円 921"/>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923" name="テキスト ボックス 922"/>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4" name="正方形/長方形 9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5" name="正方形/長方形 9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6" name="テキスト ボックス 9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歳出決算総額は、住民一人当たり</a:t>
          </a:r>
          <a:r>
            <a:rPr kumimoji="1" lang="en-US" altLang="ja-JP" sz="1300">
              <a:latin typeface="ＭＳ Ｐゴシック"/>
            </a:rPr>
            <a:t>335,382</a:t>
          </a:r>
          <a:r>
            <a:rPr kumimoji="1" lang="ja-JP" altLang="en-US" sz="1300">
              <a:latin typeface="ＭＳ Ｐゴシック"/>
            </a:rPr>
            <a:t>円となっており、全国平均（</a:t>
          </a:r>
          <a:r>
            <a:rPr kumimoji="1" lang="en-US" altLang="ja-JP" sz="1300">
              <a:latin typeface="ＭＳ Ｐゴシック"/>
            </a:rPr>
            <a:t>535,081</a:t>
          </a:r>
          <a:r>
            <a:rPr kumimoji="1" lang="ja-JP" altLang="en-US" sz="1300">
              <a:latin typeface="ＭＳ Ｐゴシック"/>
            </a:rPr>
            <a:t>円）や類似団体平均（</a:t>
          </a:r>
          <a:r>
            <a:rPr kumimoji="1" lang="en-US" altLang="ja-JP" sz="1300">
              <a:latin typeface="ＭＳ Ｐゴシック"/>
            </a:rPr>
            <a:t>370,738</a:t>
          </a:r>
          <a:r>
            <a:rPr kumimoji="1" lang="ja-JP" altLang="en-US" sz="1300">
              <a:latin typeface="ＭＳ Ｐゴシック"/>
            </a:rPr>
            <a:t>円）よりも低くなっている。コストは扶助費（</a:t>
          </a:r>
          <a:r>
            <a:rPr kumimoji="1" lang="en-US" altLang="ja-JP" sz="1300">
              <a:latin typeface="ＭＳ Ｐゴシック"/>
            </a:rPr>
            <a:t>86,378</a:t>
          </a:r>
          <a:r>
            <a:rPr kumimoji="1" lang="ja-JP" altLang="en-US" sz="1300">
              <a:latin typeface="ＭＳ Ｐゴシック"/>
            </a:rPr>
            <a:t>円）、物件費（</a:t>
          </a:r>
          <a:r>
            <a:rPr kumimoji="1" lang="en-US" altLang="ja-JP" sz="1300">
              <a:latin typeface="ＭＳ Ｐゴシック"/>
            </a:rPr>
            <a:t>57,961</a:t>
          </a:r>
          <a:r>
            <a:rPr kumimoji="1" lang="ja-JP" altLang="en-US" sz="1300">
              <a:latin typeface="ＭＳ Ｐゴシック"/>
            </a:rPr>
            <a:t>円）、人件費（</a:t>
          </a:r>
          <a:r>
            <a:rPr kumimoji="1" lang="en-US" altLang="ja-JP" sz="1300">
              <a:latin typeface="ＭＳ Ｐゴシック"/>
            </a:rPr>
            <a:t>53,561</a:t>
          </a:r>
          <a:r>
            <a:rPr kumimoji="1" lang="ja-JP" altLang="en-US" sz="1300">
              <a:latin typeface="ＭＳ Ｐゴシック"/>
            </a:rPr>
            <a:t>円）の順で高くなっており、全体の</a:t>
          </a:r>
          <a:r>
            <a:rPr kumimoji="1" lang="en-US" altLang="ja-JP" sz="1300">
              <a:latin typeface="ＭＳ Ｐゴシック"/>
            </a:rPr>
            <a:t>59</a:t>
          </a:r>
          <a:r>
            <a:rPr kumimoji="1" lang="ja-JP" altLang="en-US" sz="1300">
              <a:latin typeface="ＭＳ Ｐゴシック"/>
            </a:rPr>
            <a:t>％を占めている。人件費は退職手当の減少から前年度より</a:t>
          </a:r>
          <a:endParaRPr kumimoji="1" lang="en-US" altLang="ja-JP" sz="1300">
            <a:latin typeface="ＭＳ Ｐゴシック"/>
          </a:endParaRPr>
        </a:p>
        <a:p>
          <a:r>
            <a:rPr kumimoji="1" lang="en-US" altLang="ja-JP" sz="1300">
              <a:latin typeface="ＭＳ Ｐゴシック"/>
            </a:rPr>
            <a:t>3,014</a:t>
          </a:r>
          <a:r>
            <a:rPr kumimoji="1" lang="ja-JP" altLang="en-US" sz="1300">
              <a:latin typeface="ＭＳ Ｐゴシック"/>
            </a:rPr>
            <a:t>円減少したが、物件費については小中学校用修繕料やシステム機器使用料の増加から</a:t>
          </a:r>
          <a:r>
            <a:rPr kumimoji="1" lang="en-US" altLang="ja-JP" sz="1300">
              <a:latin typeface="ＭＳ Ｐゴシック"/>
            </a:rPr>
            <a:t>666</a:t>
          </a:r>
          <a:r>
            <a:rPr kumimoji="1" lang="ja-JP" altLang="en-US" sz="1300">
              <a:latin typeface="ＭＳ Ｐゴシック"/>
            </a:rPr>
            <a:t>円が、扶助費については生活保護費や介護・訓練等給付費の増加から</a:t>
          </a:r>
          <a:r>
            <a:rPr kumimoji="1" lang="en-US" altLang="ja-JP" sz="1300">
              <a:latin typeface="ＭＳ Ｐゴシック"/>
            </a:rPr>
            <a:t>6,297</a:t>
          </a:r>
          <a:r>
            <a:rPr kumimoji="1" lang="ja-JP" altLang="en-US" sz="1300">
              <a:latin typeface="ＭＳ Ｐゴシック"/>
            </a:rPr>
            <a:t>円の増加が見られた。人件費と扶助費については、全国平均も類似団体平均も下回っているが、物件費については</a:t>
          </a:r>
          <a:endParaRPr kumimoji="1" lang="en-US" altLang="ja-JP" sz="1300">
            <a:latin typeface="ＭＳ Ｐゴシック"/>
          </a:endParaRPr>
        </a:p>
        <a:p>
          <a:r>
            <a:rPr kumimoji="1" lang="ja-JP" altLang="en-US" sz="1300">
              <a:latin typeface="ＭＳ Ｐゴシック"/>
            </a:rPr>
            <a:t>全国平均は下回っているものの、類似団体平均と比較すると</a:t>
          </a:r>
          <a:r>
            <a:rPr kumimoji="1" lang="en-US" altLang="ja-JP" sz="1300">
              <a:latin typeface="ＭＳ Ｐゴシック"/>
            </a:rPr>
            <a:t>6,698</a:t>
          </a:r>
          <a:r>
            <a:rPr kumimoji="1" lang="ja-JP" altLang="en-US" sz="1300">
              <a:latin typeface="ＭＳ Ｐゴシック"/>
            </a:rPr>
            <a:t>円上回っている。今後はより一層の事務事業の見直しを進め、経費の削減を努めていく必要がある。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奈良県橿原市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123,589
122,596
39.56
42,632,881
41,449,585
927,099
23,735,594
36,887,569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8.4
40.9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49022</xdr:rowOff>
    </xdr:from>
    <xdr:to>
      <xdr:col>6</xdr:col>
      <xdr:colOff>510540</xdr:colOff>
      <xdr:row>39</xdr:row>
      <xdr:rowOff>132080</xdr:rowOff>
    </xdr:to>
    <xdr:cxnSp macro="">
      <xdr:nvCxnSpPr>
        <xdr:cNvPr id="56" name="直線コネクタ 55"/>
        <xdr:cNvCxnSpPr/>
      </xdr:nvCxnSpPr>
      <xdr:spPr>
        <a:xfrm flipV="1">
          <a:off x="4633595" y="5363972"/>
          <a:ext cx="1270" cy="1454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135907</xdr:rowOff>
    </xdr:from>
    <xdr:ext cx="469744" cy="259045"/>
    <xdr:sp macro="" textlink="">
      <xdr:nvSpPr>
        <xdr:cNvPr id="57" name="議会費最小値テキスト"/>
        <xdr:cNvSpPr txBox="1"/>
      </xdr:nvSpPr>
      <xdr:spPr>
        <a:xfrm>
          <a:off x="4686300" y="682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1,885</a:t>
          </a:r>
          <a:endParaRPr kumimoji="1" lang="ja-JP" altLang="en-US" sz="1000" b="1">
            <a:latin typeface="ＭＳ Ｐゴシック"/>
          </a:endParaRPr>
        </a:p>
      </xdr:txBody>
    </xdr:sp>
    <xdr:clientData/>
  </xdr:oneCellAnchor>
  <xdr:twoCellAnchor>
    <xdr:from>
      <xdr:col>6</xdr:col>
      <xdr:colOff>422275</xdr:colOff>
      <xdr:row>39</xdr:row>
      <xdr:rowOff>132080</xdr:rowOff>
    </xdr:from>
    <xdr:to>
      <xdr:col>6</xdr:col>
      <xdr:colOff>600075</xdr:colOff>
      <xdr:row>39</xdr:row>
      <xdr:rowOff>132080</xdr:rowOff>
    </xdr:to>
    <xdr:cxnSp macro="">
      <xdr:nvCxnSpPr>
        <xdr:cNvPr id="58" name="直線コネクタ 57"/>
        <xdr:cNvCxnSpPr/>
      </xdr:nvCxnSpPr>
      <xdr:spPr>
        <a:xfrm>
          <a:off x="4546600" y="6818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167149</xdr:rowOff>
    </xdr:from>
    <xdr:ext cx="469744" cy="259045"/>
    <xdr:sp macro="" textlink="">
      <xdr:nvSpPr>
        <xdr:cNvPr id="59" name="議会費最大値テキスト"/>
        <xdr:cNvSpPr txBox="1"/>
      </xdr:nvSpPr>
      <xdr:spPr>
        <a:xfrm>
          <a:off x="4686300" y="5139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3,794</a:t>
          </a:r>
          <a:endParaRPr kumimoji="1" lang="ja-JP" altLang="en-US" sz="1000" b="1">
            <a:latin typeface="ＭＳ Ｐゴシック"/>
          </a:endParaRPr>
        </a:p>
      </xdr:txBody>
    </xdr:sp>
    <xdr:clientData/>
  </xdr:oneCellAnchor>
  <xdr:twoCellAnchor>
    <xdr:from>
      <xdr:col>6</xdr:col>
      <xdr:colOff>422275</xdr:colOff>
      <xdr:row>31</xdr:row>
      <xdr:rowOff>49022</xdr:rowOff>
    </xdr:from>
    <xdr:to>
      <xdr:col>6</xdr:col>
      <xdr:colOff>600075</xdr:colOff>
      <xdr:row>31</xdr:row>
      <xdr:rowOff>49022</xdr:rowOff>
    </xdr:to>
    <xdr:cxnSp macro="">
      <xdr:nvCxnSpPr>
        <xdr:cNvPr id="60" name="直線コネクタ 59"/>
        <xdr:cNvCxnSpPr/>
      </xdr:nvCxnSpPr>
      <xdr:spPr>
        <a:xfrm>
          <a:off x="4546600" y="5363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83312</xdr:rowOff>
    </xdr:from>
    <xdr:to>
      <xdr:col>6</xdr:col>
      <xdr:colOff>511175</xdr:colOff>
      <xdr:row>35</xdr:row>
      <xdr:rowOff>118364</xdr:rowOff>
    </xdr:to>
    <xdr:cxnSp macro="">
      <xdr:nvCxnSpPr>
        <xdr:cNvPr id="61" name="直線コネクタ 60"/>
        <xdr:cNvCxnSpPr/>
      </xdr:nvCxnSpPr>
      <xdr:spPr>
        <a:xfrm>
          <a:off x="3797300" y="5912612"/>
          <a:ext cx="838200" cy="20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148861</xdr:rowOff>
    </xdr:from>
    <xdr:ext cx="469744" cy="259045"/>
    <xdr:sp macro="" textlink="">
      <xdr:nvSpPr>
        <xdr:cNvPr id="62" name="議会費平均値テキスト"/>
        <xdr:cNvSpPr txBox="1"/>
      </xdr:nvSpPr>
      <xdr:spPr>
        <a:xfrm>
          <a:off x="4686300" y="6149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2,668</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170434</xdr:rowOff>
    </xdr:from>
    <xdr:to>
      <xdr:col>6</xdr:col>
      <xdr:colOff>561975</xdr:colOff>
      <xdr:row>36</xdr:row>
      <xdr:rowOff>100584</xdr:rowOff>
    </xdr:to>
    <xdr:sp macro="" textlink="">
      <xdr:nvSpPr>
        <xdr:cNvPr id="63" name="フローチャート : 判断 62"/>
        <xdr:cNvSpPr/>
      </xdr:nvSpPr>
      <xdr:spPr>
        <a:xfrm>
          <a:off x="45847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83312</xdr:rowOff>
    </xdr:from>
    <xdr:to>
      <xdr:col>5</xdr:col>
      <xdr:colOff>358775</xdr:colOff>
      <xdr:row>35</xdr:row>
      <xdr:rowOff>1778</xdr:rowOff>
    </xdr:to>
    <xdr:cxnSp macro="">
      <xdr:nvCxnSpPr>
        <xdr:cNvPr id="64" name="直線コネクタ 63"/>
        <xdr:cNvCxnSpPr/>
      </xdr:nvCxnSpPr>
      <xdr:spPr>
        <a:xfrm flipV="1">
          <a:off x="2908300" y="5912612"/>
          <a:ext cx="889000" cy="8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7366</xdr:rowOff>
    </xdr:from>
    <xdr:to>
      <xdr:col>5</xdr:col>
      <xdr:colOff>409575</xdr:colOff>
      <xdr:row>35</xdr:row>
      <xdr:rowOff>108966</xdr:rowOff>
    </xdr:to>
    <xdr:sp macro="" textlink="">
      <xdr:nvSpPr>
        <xdr:cNvPr id="65" name="フローチャート : 判断 64"/>
        <xdr:cNvSpPr/>
      </xdr:nvSpPr>
      <xdr:spPr>
        <a:xfrm>
          <a:off x="37465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100093</xdr:rowOff>
    </xdr:from>
    <xdr:ext cx="469744" cy="259045"/>
    <xdr:sp macro="" textlink="">
      <xdr:nvSpPr>
        <xdr:cNvPr id="66" name="テキスト ボックス 65"/>
        <xdr:cNvSpPr txBox="1"/>
      </xdr:nvSpPr>
      <xdr:spPr>
        <a:xfrm>
          <a:off x="3562427" y="610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2,882</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1778</xdr:rowOff>
    </xdr:from>
    <xdr:to>
      <xdr:col>4</xdr:col>
      <xdr:colOff>155575</xdr:colOff>
      <xdr:row>35</xdr:row>
      <xdr:rowOff>30734</xdr:rowOff>
    </xdr:to>
    <xdr:cxnSp macro="">
      <xdr:nvCxnSpPr>
        <xdr:cNvPr id="67" name="直線コネクタ 66"/>
        <xdr:cNvCxnSpPr/>
      </xdr:nvCxnSpPr>
      <xdr:spPr>
        <a:xfrm flipV="1">
          <a:off x="2019300" y="600252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31750</xdr:rowOff>
    </xdr:from>
    <xdr:to>
      <xdr:col>4</xdr:col>
      <xdr:colOff>206375</xdr:colOff>
      <xdr:row>35</xdr:row>
      <xdr:rowOff>133350</xdr:rowOff>
    </xdr:to>
    <xdr:sp macro="" textlink="">
      <xdr:nvSpPr>
        <xdr:cNvPr id="68" name="フローチャート : 判断 67"/>
        <xdr:cNvSpPr/>
      </xdr:nvSpPr>
      <xdr:spPr>
        <a:xfrm>
          <a:off x="28575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124477</xdr:rowOff>
    </xdr:from>
    <xdr:ext cx="469744" cy="259045"/>
    <xdr:sp macro="" textlink="">
      <xdr:nvSpPr>
        <xdr:cNvPr id="69" name="テキスト ボックス 68"/>
        <xdr:cNvSpPr txBox="1"/>
      </xdr:nvSpPr>
      <xdr:spPr>
        <a:xfrm>
          <a:off x="2673427"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2,850</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142748</xdr:rowOff>
    </xdr:from>
    <xdr:to>
      <xdr:col>2</xdr:col>
      <xdr:colOff>638175</xdr:colOff>
      <xdr:row>35</xdr:row>
      <xdr:rowOff>30734</xdr:rowOff>
    </xdr:to>
    <xdr:cxnSp macro="">
      <xdr:nvCxnSpPr>
        <xdr:cNvPr id="70" name="直線コネクタ 69"/>
        <xdr:cNvCxnSpPr/>
      </xdr:nvCxnSpPr>
      <xdr:spPr>
        <a:xfrm>
          <a:off x="1130300" y="5800598"/>
          <a:ext cx="889000" cy="23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69850</xdr:rowOff>
    </xdr:from>
    <xdr:to>
      <xdr:col>3</xdr:col>
      <xdr:colOff>3175</xdr:colOff>
      <xdr:row>36</xdr:row>
      <xdr:rowOff>0</xdr:rowOff>
    </xdr:to>
    <xdr:sp macro="" textlink="">
      <xdr:nvSpPr>
        <xdr:cNvPr id="71" name="フローチャート : 判断 70"/>
        <xdr:cNvSpPr/>
      </xdr:nvSpPr>
      <xdr:spPr>
        <a:xfrm>
          <a:off x="1968500" y="607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162577</xdr:rowOff>
    </xdr:from>
    <xdr:ext cx="469744" cy="259045"/>
    <xdr:sp macro="" textlink="">
      <xdr:nvSpPr>
        <xdr:cNvPr id="72" name="テキスト ボックス 71"/>
        <xdr:cNvSpPr txBox="1"/>
      </xdr:nvSpPr>
      <xdr:spPr>
        <a:xfrm>
          <a:off x="1784427" y="61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2,800</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155194</xdr:rowOff>
    </xdr:from>
    <xdr:to>
      <xdr:col>1</xdr:col>
      <xdr:colOff>485775</xdr:colOff>
      <xdr:row>35</xdr:row>
      <xdr:rowOff>85344</xdr:rowOff>
    </xdr:to>
    <xdr:sp macro="" textlink="">
      <xdr:nvSpPr>
        <xdr:cNvPr id="73" name="フローチャート : 判断 72"/>
        <xdr:cNvSpPr/>
      </xdr:nvSpPr>
      <xdr:spPr>
        <a:xfrm>
          <a:off x="1079500" y="598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76471</xdr:rowOff>
    </xdr:from>
    <xdr:ext cx="469744" cy="259045"/>
    <xdr:sp macro="" textlink="">
      <xdr:nvSpPr>
        <xdr:cNvPr id="74" name="テキスト ボックス 73"/>
        <xdr:cNvSpPr txBox="1"/>
      </xdr:nvSpPr>
      <xdr:spPr>
        <a:xfrm>
          <a:off x="895427" y="6077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67564</xdr:rowOff>
    </xdr:from>
    <xdr:to>
      <xdr:col>6</xdr:col>
      <xdr:colOff>561975</xdr:colOff>
      <xdr:row>35</xdr:row>
      <xdr:rowOff>169164</xdr:rowOff>
    </xdr:to>
    <xdr:sp macro="" textlink="">
      <xdr:nvSpPr>
        <xdr:cNvPr id="80" name="円/楕円 79"/>
        <xdr:cNvSpPr/>
      </xdr:nvSpPr>
      <xdr:spPr>
        <a:xfrm>
          <a:off x="4584700" y="606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90441</xdr:rowOff>
    </xdr:from>
    <xdr:ext cx="469744" cy="259045"/>
    <xdr:sp macro="" textlink="">
      <xdr:nvSpPr>
        <xdr:cNvPr id="81" name="議会費該当値テキスト"/>
        <xdr:cNvSpPr txBox="1"/>
      </xdr:nvSpPr>
      <xdr:spPr>
        <a:xfrm>
          <a:off x="4686300" y="5919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2,803</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32512</xdr:rowOff>
    </xdr:from>
    <xdr:to>
      <xdr:col>5</xdr:col>
      <xdr:colOff>409575</xdr:colOff>
      <xdr:row>34</xdr:row>
      <xdr:rowOff>134112</xdr:rowOff>
    </xdr:to>
    <xdr:sp macro="" textlink="">
      <xdr:nvSpPr>
        <xdr:cNvPr id="82" name="円/楕円 81"/>
        <xdr:cNvSpPr/>
      </xdr:nvSpPr>
      <xdr:spPr>
        <a:xfrm>
          <a:off x="3746500" y="586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150639</xdr:rowOff>
    </xdr:from>
    <xdr:ext cx="469744" cy="259045"/>
    <xdr:sp macro="" textlink="">
      <xdr:nvSpPr>
        <xdr:cNvPr id="83" name="テキスト ボックス 82"/>
        <xdr:cNvSpPr txBox="1"/>
      </xdr:nvSpPr>
      <xdr:spPr>
        <a:xfrm>
          <a:off x="3562427" y="5637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3,074</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122428</xdr:rowOff>
    </xdr:from>
    <xdr:to>
      <xdr:col>4</xdr:col>
      <xdr:colOff>206375</xdr:colOff>
      <xdr:row>35</xdr:row>
      <xdr:rowOff>52578</xdr:rowOff>
    </xdr:to>
    <xdr:sp macro="" textlink="">
      <xdr:nvSpPr>
        <xdr:cNvPr id="84" name="円/楕円 83"/>
        <xdr:cNvSpPr/>
      </xdr:nvSpPr>
      <xdr:spPr>
        <a:xfrm>
          <a:off x="2857500" y="595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69105</xdr:rowOff>
    </xdr:from>
    <xdr:ext cx="469744" cy="259045"/>
    <xdr:sp macro="" textlink="">
      <xdr:nvSpPr>
        <xdr:cNvPr id="85" name="テキスト ボックス 84"/>
        <xdr:cNvSpPr txBox="1"/>
      </xdr:nvSpPr>
      <xdr:spPr>
        <a:xfrm>
          <a:off x="2673427" y="5726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2,956</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151384</xdr:rowOff>
    </xdr:from>
    <xdr:to>
      <xdr:col>3</xdr:col>
      <xdr:colOff>3175</xdr:colOff>
      <xdr:row>35</xdr:row>
      <xdr:rowOff>81534</xdr:rowOff>
    </xdr:to>
    <xdr:sp macro="" textlink="">
      <xdr:nvSpPr>
        <xdr:cNvPr id="86" name="円/楕円 85"/>
        <xdr:cNvSpPr/>
      </xdr:nvSpPr>
      <xdr:spPr>
        <a:xfrm>
          <a:off x="1968500" y="598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98061</xdr:rowOff>
    </xdr:from>
    <xdr:ext cx="469744" cy="259045"/>
    <xdr:sp macro="" textlink="">
      <xdr:nvSpPr>
        <xdr:cNvPr id="87" name="テキスト ボックス 86"/>
        <xdr:cNvSpPr txBox="1"/>
      </xdr:nvSpPr>
      <xdr:spPr>
        <a:xfrm>
          <a:off x="1784427" y="5755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2,918</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91948</xdr:rowOff>
    </xdr:from>
    <xdr:to>
      <xdr:col>1</xdr:col>
      <xdr:colOff>485775</xdr:colOff>
      <xdr:row>34</xdr:row>
      <xdr:rowOff>22098</xdr:rowOff>
    </xdr:to>
    <xdr:sp macro="" textlink="">
      <xdr:nvSpPr>
        <xdr:cNvPr id="88" name="円/楕円 87"/>
        <xdr:cNvSpPr/>
      </xdr:nvSpPr>
      <xdr:spPr>
        <a:xfrm>
          <a:off x="1079500" y="574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38625</xdr:rowOff>
    </xdr:from>
    <xdr:ext cx="469744" cy="259045"/>
    <xdr:sp macro="" textlink="">
      <xdr:nvSpPr>
        <xdr:cNvPr id="89" name="テキスト ボックス 88"/>
        <xdr:cNvSpPr txBox="1"/>
      </xdr:nvSpPr>
      <xdr:spPr>
        <a:xfrm>
          <a:off x="895427" y="5525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28/50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50,426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144101</xdr:rowOff>
    </xdr:from>
    <xdr:to>
      <xdr:col>6</xdr:col>
      <xdr:colOff>510540</xdr:colOff>
      <xdr:row>58</xdr:row>
      <xdr:rowOff>52432</xdr:rowOff>
    </xdr:to>
    <xdr:cxnSp macro="">
      <xdr:nvCxnSpPr>
        <xdr:cNvPr id="114" name="直線コネクタ 113"/>
        <xdr:cNvCxnSpPr/>
      </xdr:nvCxnSpPr>
      <xdr:spPr>
        <a:xfrm flipV="1">
          <a:off x="4633595" y="8545151"/>
          <a:ext cx="1270" cy="1451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56259</xdr:rowOff>
    </xdr:from>
    <xdr:ext cx="534377" cy="259045"/>
    <xdr:sp macro="" textlink="">
      <xdr:nvSpPr>
        <xdr:cNvPr id="115" name="総務費最小値テキスト"/>
        <xdr:cNvSpPr txBox="1"/>
      </xdr:nvSpPr>
      <xdr:spPr>
        <a:xfrm>
          <a:off x="4686300" y="1000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28,581</a:t>
          </a:r>
          <a:endParaRPr kumimoji="1" lang="ja-JP" altLang="en-US" sz="1000" b="1">
            <a:latin typeface="ＭＳ Ｐゴシック"/>
          </a:endParaRPr>
        </a:p>
      </xdr:txBody>
    </xdr:sp>
    <xdr:clientData/>
  </xdr:oneCellAnchor>
  <xdr:twoCellAnchor>
    <xdr:from>
      <xdr:col>6</xdr:col>
      <xdr:colOff>422275</xdr:colOff>
      <xdr:row>58</xdr:row>
      <xdr:rowOff>52432</xdr:rowOff>
    </xdr:from>
    <xdr:to>
      <xdr:col>6</xdr:col>
      <xdr:colOff>600075</xdr:colOff>
      <xdr:row>58</xdr:row>
      <xdr:rowOff>52432</xdr:rowOff>
    </xdr:to>
    <xdr:cxnSp macro="">
      <xdr:nvCxnSpPr>
        <xdr:cNvPr id="116" name="直線コネクタ 115"/>
        <xdr:cNvCxnSpPr/>
      </xdr:nvCxnSpPr>
      <xdr:spPr>
        <a:xfrm>
          <a:off x="4546600" y="9996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90778</xdr:rowOff>
    </xdr:from>
    <xdr:ext cx="599010" cy="259045"/>
    <xdr:sp macro="" textlink="">
      <xdr:nvSpPr>
        <xdr:cNvPr id="117" name="総務費最大値テキスト"/>
        <xdr:cNvSpPr txBox="1"/>
      </xdr:nvSpPr>
      <xdr:spPr>
        <a:xfrm>
          <a:off x="4686300" y="8320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104,769</a:t>
          </a:r>
          <a:endParaRPr kumimoji="1" lang="ja-JP" altLang="en-US" sz="1000" b="1">
            <a:latin typeface="ＭＳ Ｐゴシック"/>
          </a:endParaRPr>
        </a:p>
      </xdr:txBody>
    </xdr:sp>
    <xdr:clientData/>
  </xdr:oneCellAnchor>
  <xdr:twoCellAnchor>
    <xdr:from>
      <xdr:col>6</xdr:col>
      <xdr:colOff>422275</xdr:colOff>
      <xdr:row>49</xdr:row>
      <xdr:rowOff>144101</xdr:rowOff>
    </xdr:from>
    <xdr:to>
      <xdr:col>6</xdr:col>
      <xdr:colOff>600075</xdr:colOff>
      <xdr:row>49</xdr:row>
      <xdr:rowOff>144101</xdr:rowOff>
    </xdr:to>
    <xdr:cxnSp macro="">
      <xdr:nvCxnSpPr>
        <xdr:cNvPr id="118" name="直線コネクタ 117"/>
        <xdr:cNvCxnSpPr/>
      </xdr:nvCxnSpPr>
      <xdr:spPr>
        <a:xfrm>
          <a:off x="4546600" y="8545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47593</xdr:rowOff>
    </xdr:from>
    <xdr:to>
      <xdr:col>6</xdr:col>
      <xdr:colOff>511175</xdr:colOff>
      <xdr:row>56</xdr:row>
      <xdr:rowOff>161836</xdr:rowOff>
    </xdr:to>
    <xdr:cxnSp macro="">
      <xdr:nvCxnSpPr>
        <xdr:cNvPr id="119" name="直線コネクタ 118"/>
        <xdr:cNvCxnSpPr/>
      </xdr:nvCxnSpPr>
      <xdr:spPr>
        <a:xfrm>
          <a:off x="3797300" y="9648793"/>
          <a:ext cx="838200" cy="114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50474</xdr:rowOff>
    </xdr:from>
    <xdr:ext cx="534377" cy="259045"/>
    <xdr:sp macro="" textlink="">
      <xdr:nvSpPr>
        <xdr:cNvPr id="120" name="総務費平均値テキスト"/>
        <xdr:cNvSpPr txBox="1"/>
      </xdr:nvSpPr>
      <xdr:spPr>
        <a:xfrm>
          <a:off x="4686300" y="94802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45,218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27597</xdr:rowOff>
    </xdr:from>
    <xdr:to>
      <xdr:col>6</xdr:col>
      <xdr:colOff>561975</xdr:colOff>
      <xdr:row>56</xdr:row>
      <xdr:rowOff>129197</xdr:rowOff>
    </xdr:to>
    <xdr:sp macro="" textlink="">
      <xdr:nvSpPr>
        <xdr:cNvPr id="121" name="フローチャート : 判断 120"/>
        <xdr:cNvSpPr/>
      </xdr:nvSpPr>
      <xdr:spPr>
        <a:xfrm>
          <a:off x="4584700" y="9628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47593</xdr:rowOff>
    </xdr:from>
    <xdr:to>
      <xdr:col>5</xdr:col>
      <xdr:colOff>358775</xdr:colOff>
      <xdr:row>56</xdr:row>
      <xdr:rowOff>58871</xdr:rowOff>
    </xdr:to>
    <xdr:cxnSp macro="">
      <xdr:nvCxnSpPr>
        <xdr:cNvPr id="122" name="直線コネクタ 121"/>
        <xdr:cNvCxnSpPr/>
      </xdr:nvCxnSpPr>
      <xdr:spPr>
        <a:xfrm flipV="1">
          <a:off x="2908300" y="9648793"/>
          <a:ext cx="889000" cy="11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25426</xdr:rowOff>
    </xdr:from>
    <xdr:to>
      <xdr:col>5</xdr:col>
      <xdr:colOff>409575</xdr:colOff>
      <xdr:row>56</xdr:row>
      <xdr:rowOff>127026</xdr:rowOff>
    </xdr:to>
    <xdr:sp macro="" textlink="">
      <xdr:nvSpPr>
        <xdr:cNvPr id="123" name="フローチャート : 判断 122"/>
        <xdr:cNvSpPr/>
      </xdr:nvSpPr>
      <xdr:spPr>
        <a:xfrm>
          <a:off x="3746500" y="962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118153</xdr:rowOff>
    </xdr:from>
    <xdr:ext cx="534377" cy="259045"/>
    <xdr:sp macro="" textlink="">
      <xdr:nvSpPr>
        <xdr:cNvPr id="124" name="テキスト ボックス 123"/>
        <xdr:cNvSpPr txBox="1"/>
      </xdr:nvSpPr>
      <xdr:spPr>
        <a:xfrm>
          <a:off x="3530111" y="9719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45,332</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58871</xdr:rowOff>
    </xdr:from>
    <xdr:to>
      <xdr:col>4</xdr:col>
      <xdr:colOff>155575</xdr:colOff>
      <xdr:row>57</xdr:row>
      <xdr:rowOff>63024</xdr:rowOff>
    </xdr:to>
    <xdr:cxnSp macro="">
      <xdr:nvCxnSpPr>
        <xdr:cNvPr id="125" name="直線コネクタ 124"/>
        <xdr:cNvCxnSpPr/>
      </xdr:nvCxnSpPr>
      <xdr:spPr>
        <a:xfrm flipV="1">
          <a:off x="2019300" y="9660071"/>
          <a:ext cx="889000" cy="17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11061</xdr:rowOff>
    </xdr:from>
    <xdr:to>
      <xdr:col>4</xdr:col>
      <xdr:colOff>206375</xdr:colOff>
      <xdr:row>56</xdr:row>
      <xdr:rowOff>112661</xdr:rowOff>
    </xdr:to>
    <xdr:sp macro="" textlink="">
      <xdr:nvSpPr>
        <xdr:cNvPr id="126" name="フローチャート : 判断 125"/>
        <xdr:cNvSpPr/>
      </xdr:nvSpPr>
      <xdr:spPr>
        <a:xfrm>
          <a:off x="2857500" y="9612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103788</xdr:rowOff>
    </xdr:from>
    <xdr:ext cx="534377" cy="259045"/>
    <xdr:sp macro="" textlink="">
      <xdr:nvSpPr>
        <xdr:cNvPr id="127" name="テキスト ボックス 126"/>
        <xdr:cNvSpPr txBox="1"/>
      </xdr:nvSpPr>
      <xdr:spPr>
        <a:xfrm>
          <a:off x="2641111" y="970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46,086</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59861</xdr:rowOff>
    </xdr:from>
    <xdr:to>
      <xdr:col>2</xdr:col>
      <xdr:colOff>638175</xdr:colOff>
      <xdr:row>57</xdr:row>
      <xdr:rowOff>63024</xdr:rowOff>
    </xdr:to>
    <xdr:cxnSp macro="">
      <xdr:nvCxnSpPr>
        <xdr:cNvPr id="128" name="直線コネクタ 127"/>
        <xdr:cNvCxnSpPr/>
      </xdr:nvCxnSpPr>
      <xdr:spPr>
        <a:xfrm>
          <a:off x="1130300" y="9832511"/>
          <a:ext cx="889000" cy="3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162966</xdr:rowOff>
    </xdr:from>
    <xdr:to>
      <xdr:col>3</xdr:col>
      <xdr:colOff>3175</xdr:colOff>
      <xdr:row>56</xdr:row>
      <xdr:rowOff>93116</xdr:rowOff>
    </xdr:to>
    <xdr:sp macro="" textlink="">
      <xdr:nvSpPr>
        <xdr:cNvPr id="129" name="フローチャート : 判断 128"/>
        <xdr:cNvSpPr/>
      </xdr:nvSpPr>
      <xdr:spPr>
        <a:xfrm>
          <a:off x="1968500" y="959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109643</xdr:rowOff>
    </xdr:from>
    <xdr:ext cx="534377" cy="259045"/>
    <xdr:sp macro="" textlink="">
      <xdr:nvSpPr>
        <xdr:cNvPr id="130" name="テキスト ボックス 129"/>
        <xdr:cNvSpPr txBox="1"/>
      </xdr:nvSpPr>
      <xdr:spPr>
        <a:xfrm>
          <a:off x="1752111" y="936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47,112</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55849</xdr:rowOff>
    </xdr:from>
    <xdr:to>
      <xdr:col>1</xdr:col>
      <xdr:colOff>485775</xdr:colOff>
      <xdr:row>56</xdr:row>
      <xdr:rowOff>157449</xdr:rowOff>
    </xdr:to>
    <xdr:sp macro="" textlink="">
      <xdr:nvSpPr>
        <xdr:cNvPr id="131" name="フローチャート : 判断 130"/>
        <xdr:cNvSpPr/>
      </xdr:nvSpPr>
      <xdr:spPr>
        <a:xfrm>
          <a:off x="1079500" y="965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2526</xdr:rowOff>
    </xdr:from>
    <xdr:ext cx="534377" cy="259045"/>
    <xdr:sp macro="" textlink="">
      <xdr:nvSpPr>
        <xdr:cNvPr id="132" name="テキスト ボックス 131"/>
        <xdr:cNvSpPr txBox="1"/>
      </xdr:nvSpPr>
      <xdr:spPr>
        <a:xfrm>
          <a:off x="863111" y="943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43,735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111036</xdr:rowOff>
    </xdr:from>
    <xdr:to>
      <xdr:col>6</xdr:col>
      <xdr:colOff>561975</xdr:colOff>
      <xdr:row>57</xdr:row>
      <xdr:rowOff>41186</xdr:rowOff>
    </xdr:to>
    <xdr:sp macro="" textlink="">
      <xdr:nvSpPr>
        <xdr:cNvPr id="138" name="円/楕円 137"/>
        <xdr:cNvSpPr/>
      </xdr:nvSpPr>
      <xdr:spPr>
        <a:xfrm>
          <a:off x="4584700" y="971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89463</xdr:rowOff>
    </xdr:from>
    <xdr:ext cx="534377" cy="259045"/>
    <xdr:sp macro="" textlink="">
      <xdr:nvSpPr>
        <xdr:cNvPr id="139" name="総務費該当値テキスト"/>
        <xdr:cNvSpPr txBox="1"/>
      </xdr:nvSpPr>
      <xdr:spPr>
        <a:xfrm>
          <a:off x="4686300" y="969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40,838</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168243</xdr:rowOff>
    </xdr:from>
    <xdr:to>
      <xdr:col>5</xdr:col>
      <xdr:colOff>409575</xdr:colOff>
      <xdr:row>56</xdr:row>
      <xdr:rowOff>98393</xdr:rowOff>
    </xdr:to>
    <xdr:sp macro="" textlink="">
      <xdr:nvSpPr>
        <xdr:cNvPr id="140" name="円/楕円 139"/>
        <xdr:cNvSpPr/>
      </xdr:nvSpPr>
      <xdr:spPr>
        <a:xfrm>
          <a:off x="3746500" y="959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114920</xdr:rowOff>
    </xdr:from>
    <xdr:ext cx="534377" cy="259045"/>
    <xdr:sp macro="" textlink="">
      <xdr:nvSpPr>
        <xdr:cNvPr id="141" name="テキスト ボックス 140"/>
        <xdr:cNvSpPr txBox="1"/>
      </xdr:nvSpPr>
      <xdr:spPr>
        <a:xfrm>
          <a:off x="3530111" y="937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46,835</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8071</xdr:rowOff>
    </xdr:from>
    <xdr:to>
      <xdr:col>4</xdr:col>
      <xdr:colOff>206375</xdr:colOff>
      <xdr:row>56</xdr:row>
      <xdr:rowOff>109671</xdr:rowOff>
    </xdr:to>
    <xdr:sp macro="" textlink="">
      <xdr:nvSpPr>
        <xdr:cNvPr id="142" name="円/楕円 141"/>
        <xdr:cNvSpPr/>
      </xdr:nvSpPr>
      <xdr:spPr>
        <a:xfrm>
          <a:off x="2857500" y="960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126198</xdr:rowOff>
    </xdr:from>
    <xdr:ext cx="534377" cy="259045"/>
    <xdr:sp macro="" textlink="">
      <xdr:nvSpPr>
        <xdr:cNvPr id="143" name="テキスト ボックス 142"/>
        <xdr:cNvSpPr txBox="1"/>
      </xdr:nvSpPr>
      <xdr:spPr>
        <a:xfrm>
          <a:off x="2641111" y="938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46,243</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12224</xdr:rowOff>
    </xdr:from>
    <xdr:to>
      <xdr:col>3</xdr:col>
      <xdr:colOff>3175</xdr:colOff>
      <xdr:row>57</xdr:row>
      <xdr:rowOff>113824</xdr:rowOff>
    </xdr:to>
    <xdr:sp macro="" textlink="">
      <xdr:nvSpPr>
        <xdr:cNvPr id="144" name="円/楕円 143"/>
        <xdr:cNvSpPr/>
      </xdr:nvSpPr>
      <xdr:spPr>
        <a:xfrm>
          <a:off x="1968500" y="978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104951</xdr:rowOff>
    </xdr:from>
    <xdr:ext cx="534377" cy="259045"/>
    <xdr:sp macro="" textlink="">
      <xdr:nvSpPr>
        <xdr:cNvPr id="145" name="テキスト ボックス 144"/>
        <xdr:cNvSpPr txBox="1"/>
      </xdr:nvSpPr>
      <xdr:spPr>
        <a:xfrm>
          <a:off x="1752111" y="987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37,025</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9061</xdr:rowOff>
    </xdr:from>
    <xdr:to>
      <xdr:col>1</xdr:col>
      <xdr:colOff>485775</xdr:colOff>
      <xdr:row>57</xdr:row>
      <xdr:rowOff>110661</xdr:rowOff>
    </xdr:to>
    <xdr:sp macro="" textlink="">
      <xdr:nvSpPr>
        <xdr:cNvPr id="146" name="円/楕円 145"/>
        <xdr:cNvSpPr/>
      </xdr:nvSpPr>
      <xdr:spPr>
        <a:xfrm>
          <a:off x="1079500" y="978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101788</xdr:rowOff>
    </xdr:from>
    <xdr:ext cx="534377" cy="259045"/>
    <xdr:sp macro="" textlink="">
      <xdr:nvSpPr>
        <xdr:cNvPr id="147" name="テキスト ボックス 146"/>
        <xdr:cNvSpPr txBox="1"/>
      </xdr:nvSpPr>
      <xdr:spPr>
        <a:xfrm>
          <a:off x="863111" y="987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37,191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32/50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141,906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60" name="テキスト ボックス 159"/>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64959</xdr:rowOff>
    </xdr:from>
    <xdr:to>
      <xdr:col>6</xdr:col>
      <xdr:colOff>510540</xdr:colOff>
      <xdr:row>78</xdr:row>
      <xdr:rowOff>103853</xdr:rowOff>
    </xdr:to>
    <xdr:cxnSp macro="">
      <xdr:nvCxnSpPr>
        <xdr:cNvPr id="174" name="直線コネクタ 173"/>
        <xdr:cNvCxnSpPr/>
      </xdr:nvCxnSpPr>
      <xdr:spPr>
        <a:xfrm flipV="1">
          <a:off x="4633595" y="12066459"/>
          <a:ext cx="1270" cy="1410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107680</xdr:rowOff>
    </xdr:from>
    <xdr:ext cx="599010" cy="259045"/>
    <xdr:sp macro="" textlink="">
      <xdr:nvSpPr>
        <xdr:cNvPr id="175" name="民生費最小値テキスト"/>
        <xdr:cNvSpPr txBox="1"/>
      </xdr:nvSpPr>
      <xdr:spPr>
        <a:xfrm>
          <a:off x="4686300" y="13480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105,293</a:t>
          </a:r>
          <a:endParaRPr kumimoji="1" lang="ja-JP" altLang="en-US" sz="1000" b="1">
            <a:latin typeface="ＭＳ Ｐゴシック"/>
          </a:endParaRPr>
        </a:p>
      </xdr:txBody>
    </xdr:sp>
    <xdr:clientData/>
  </xdr:oneCellAnchor>
  <xdr:twoCellAnchor>
    <xdr:from>
      <xdr:col>6</xdr:col>
      <xdr:colOff>422275</xdr:colOff>
      <xdr:row>78</xdr:row>
      <xdr:rowOff>103853</xdr:rowOff>
    </xdr:from>
    <xdr:to>
      <xdr:col>6</xdr:col>
      <xdr:colOff>600075</xdr:colOff>
      <xdr:row>78</xdr:row>
      <xdr:rowOff>103853</xdr:rowOff>
    </xdr:to>
    <xdr:cxnSp macro="">
      <xdr:nvCxnSpPr>
        <xdr:cNvPr id="176" name="直線コネクタ 175"/>
        <xdr:cNvCxnSpPr/>
      </xdr:nvCxnSpPr>
      <xdr:spPr>
        <a:xfrm>
          <a:off x="4546600" y="13476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11636</xdr:rowOff>
    </xdr:from>
    <xdr:ext cx="599010" cy="259045"/>
    <xdr:sp macro="" textlink="">
      <xdr:nvSpPr>
        <xdr:cNvPr id="177" name="民生費最大値テキスト"/>
        <xdr:cNvSpPr txBox="1"/>
      </xdr:nvSpPr>
      <xdr:spPr>
        <a:xfrm>
          <a:off x="4686300" y="11841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234,866</a:t>
          </a:r>
          <a:endParaRPr kumimoji="1" lang="ja-JP" altLang="en-US" sz="1000" b="1">
            <a:latin typeface="ＭＳ Ｐゴシック"/>
          </a:endParaRPr>
        </a:p>
      </xdr:txBody>
    </xdr:sp>
    <xdr:clientData/>
  </xdr:oneCellAnchor>
  <xdr:twoCellAnchor>
    <xdr:from>
      <xdr:col>6</xdr:col>
      <xdr:colOff>422275</xdr:colOff>
      <xdr:row>70</xdr:row>
      <xdr:rowOff>64959</xdr:rowOff>
    </xdr:from>
    <xdr:to>
      <xdr:col>6</xdr:col>
      <xdr:colOff>600075</xdr:colOff>
      <xdr:row>70</xdr:row>
      <xdr:rowOff>64959</xdr:rowOff>
    </xdr:to>
    <xdr:cxnSp macro="">
      <xdr:nvCxnSpPr>
        <xdr:cNvPr id="178" name="直線コネクタ 177"/>
        <xdr:cNvCxnSpPr/>
      </xdr:nvCxnSpPr>
      <xdr:spPr>
        <a:xfrm>
          <a:off x="4546600" y="12066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96473</xdr:rowOff>
    </xdr:from>
    <xdr:to>
      <xdr:col>6</xdr:col>
      <xdr:colOff>511175</xdr:colOff>
      <xdr:row>77</xdr:row>
      <xdr:rowOff>22417</xdr:rowOff>
    </xdr:to>
    <xdr:cxnSp macro="">
      <xdr:nvCxnSpPr>
        <xdr:cNvPr id="179" name="直線コネクタ 178"/>
        <xdr:cNvCxnSpPr/>
      </xdr:nvCxnSpPr>
      <xdr:spPr>
        <a:xfrm flipV="1">
          <a:off x="3797300" y="13126673"/>
          <a:ext cx="838200" cy="97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46485</xdr:rowOff>
    </xdr:from>
    <xdr:ext cx="599010" cy="259045"/>
    <xdr:sp macro="" textlink="">
      <xdr:nvSpPr>
        <xdr:cNvPr id="180" name="民生費平均値テキスト"/>
        <xdr:cNvSpPr txBox="1"/>
      </xdr:nvSpPr>
      <xdr:spPr>
        <a:xfrm>
          <a:off x="4686300" y="127337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155,248</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23608</xdr:rowOff>
    </xdr:from>
    <xdr:to>
      <xdr:col>6</xdr:col>
      <xdr:colOff>561975</xdr:colOff>
      <xdr:row>75</xdr:row>
      <xdr:rowOff>125208</xdr:rowOff>
    </xdr:to>
    <xdr:sp macro="" textlink="">
      <xdr:nvSpPr>
        <xdr:cNvPr id="181" name="フローチャート : 判断 180"/>
        <xdr:cNvSpPr/>
      </xdr:nvSpPr>
      <xdr:spPr>
        <a:xfrm>
          <a:off x="4584700" y="1288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22417</xdr:rowOff>
    </xdr:from>
    <xdr:to>
      <xdr:col>5</xdr:col>
      <xdr:colOff>358775</xdr:colOff>
      <xdr:row>77</xdr:row>
      <xdr:rowOff>79350</xdr:rowOff>
    </xdr:to>
    <xdr:cxnSp macro="">
      <xdr:nvCxnSpPr>
        <xdr:cNvPr id="182" name="直線コネクタ 181"/>
        <xdr:cNvCxnSpPr/>
      </xdr:nvCxnSpPr>
      <xdr:spPr>
        <a:xfrm flipV="1">
          <a:off x="2908300" y="13224067"/>
          <a:ext cx="889000" cy="56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151688</xdr:rowOff>
    </xdr:from>
    <xdr:to>
      <xdr:col>5</xdr:col>
      <xdr:colOff>409575</xdr:colOff>
      <xdr:row>76</xdr:row>
      <xdr:rowOff>81838</xdr:rowOff>
    </xdr:to>
    <xdr:sp macro="" textlink="">
      <xdr:nvSpPr>
        <xdr:cNvPr id="183" name="フローチャート : 判断 182"/>
        <xdr:cNvSpPr/>
      </xdr:nvSpPr>
      <xdr:spPr>
        <a:xfrm>
          <a:off x="3746500" y="13010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98365</xdr:rowOff>
    </xdr:from>
    <xdr:ext cx="599010" cy="259045"/>
    <xdr:sp macro="" textlink="">
      <xdr:nvSpPr>
        <xdr:cNvPr id="184" name="テキスト ボックス 183"/>
        <xdr:cNvSpPr txBox="1"/>
      </xdr:nvSpPr>
      <xdr:spPr>
        <a:xfrm>
          <a:off x="3497794" y="12785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143,482</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79350</xdr:rowOff>
    </xdr:from>
    <xdr:to>
      <xdr:col>4</xdr:col>
      <xdr:colOff>155575</xdr:colOff>
      <xdr:row>78</xdr:row>
      <xdr:rowOff>13306</xdr:rowOff>
    </xdr:to>
    <xdr:cxnSp macro="">
      <xdr:nvCxnSpPr>
        <xdr:cNvPr id="185" name="直線コネクタ 184"/>
        <xdr:cNvCxnSpPr/>
      </xdr:nvCxnSpPr>
      <xdr:spPr>
        <a:xfrm flipV="1">
          <a:off x="2019300" y="13281000"/>
          <a:ext cx="889000" cy="10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3186</xdr:rowOff>
    </xdr:from>
    <xdr:to>
      <xdr:col>4</xdr:col>
      <xdr:colOff>206375</xdr:colOff>
      <xdr:row>76</xdr:row>
      <xdr:rowOff>104786</xdr:rowOff>
    </xdr:to>
    <xdr:sp macro="" textlink="">
      <xdr:nvSpPr>
        <xdr:cNvPr id="186" name="フローチャート : 判断 185"/>
        <xdr:cNvSpPr/>
      </xdr:nvSpPr>
      <xdr:spPr>
        <a:xfrm>
          <a:off x="2857500" y="130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121313</xdr:rowOff>
    </xdr:from>
    <xdr:ext cx="599010" cy="259045"/>
    <xdr:sp macro="" textlink="">
      <xdr:nvSpPr>
        <xdr:cNvPr id="187" name="テキスト ボックス 186"/>
        <xdr:cNvSpPr txBox="1"/>
      </xdr:nvSpPr>
      <xdr:spPr>
        <a:xfrm>
          <a:off x="2608794" y="12808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141,374</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13306</xdr:rowOff>
    </xdr:from>
    <xdr:to>
      <xdr:col>2</xdr:col>
      <xdr:colOff>638175</xdr:colOff>
      <xdr:row>78</xdr:row>
      <xdr:rowOff>60060</xdr:rowOff>
    </xdr:to>
    <xdr:cxnSp macro="">
      <xdr:nvCxnSpPr>
        <xdr:cNvPr id="188" name="直線コネクタ 187"/>
        <xdr:cNvCxnSpPr/>
      </xdr:nvCxnSpPr>
      <xdr:spPr>
        <a:xfrm flipV="1">
          <a:off x="1130300" y="13386406"/>
          <a:ext cx="889000" cy="4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104772</xdr:rowOff>
    </xdr:from>
    <xdr:to>
      <xdr:col>3</xdr:col>
      <xdr:colOff>3175</xdr:colOff>
      <xdr:row>77</xdr:row>
      <xdr:rowOff>34922</xdr:rowOff>
    </xdr:to>
    <xdr:sp macro="" textlink="">
      <xdr:nvSpPr>
        <xdr:cNvPr id="189" name="フローチャート : 判断 188"/>
        <xdr:cNvSpPr/>
      </xdr:nvSpPr>
      <xdr:spPr>
        <a:xfrm>
          <a:off x="1968500" y="1313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51448</xdr:rowOff>
    </xdr:from>
    <xdr:ext cx="599010" cy="259045"/>
    <xdr:sp macro="" textlink="">
      <xdr:nvSpPr>
        <xdr:cNvPr id="190" name="テキスト ボックス 189"/>
        <xdr:cNvSpPr txBox="1"/>
      </xdr:nvSpPr>
      <xdr:spPr>
        <a:xfrm>
          <a:off x="1719794" y="12910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132,042</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127763</xdr:rowOff>
    </xdr:from>
    <xdr:to>
      <xdr:col>1</xdr:col>
      <xdr:colOff>485775</xdr:colOff>
      <xdr:row>77</xdr:row>
      <xdr:rowOff>57913</xdr:rowOff>
    </xdr:to>
    <xdr:sp macro="" textlink="">
      <xdr:nvSpPr>
        <xdr:cNvPr id="191" name="フローチャート : 判断 190"/>
        <xdr:cNvSpPr/>
      </xdr:nvSpPr>
      <xdr:spPr>
        <a:xfrm>
          <a:off x="1079500" y="1315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74439</xdr:rowOff>
    </xdr:from>
    <xdr:ext cx="599010" cy="259045"/>
    <xdr:sp macro="" textlink="">
      <xdr:nvSpPr>
        <xdr:cNvPr id="192" name="テキスト ボックス 191"/>
        <xdr:cNvSpPr txBox="1"/>
      </xdr:nvSpPr>
      <xdr:spPr>
        <a:xfrm>
          <a:off x="830794" y="12933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129,930</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45673</xdr:rowOff>
    </xdr:from>
    <xdr:to>
      <xdr:col>6</xdr:col>
      <xdr:colOff>561975</xdr:colOff>
      <xdr:row>76</xdr:row>
      <xdr:rowOff>147273</xdr:rowOff>
    </xdr:to>
    <xdr:sp macro="" textlink="">
      <xdr:nvSpPr>
        <xdr:cNvPr id="198" name="円/楕円 197"/>
        <xdr:cNvSpPr/>
      </xdr:nvSpPr>
      <xdr:spPr>
        <a:xfrm>
          <a:off x="4584700" y="1307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24100</xdr:rowOff>
    </xdr:from>
    <xdr:ext cx="599010" cy="259045"/>
    <xdr:sp macro="" textlink="">
      <xdr:nvSpPr>
        <xdr:cNvPr id="199" name="民生費該当値テキスト"/>
        <xdr:cNvSpPr txBox="1"/>
      </xdr:nvSpPr>
      <xdr:spPr>
        <a:xfrm>
          <a:off x="4686300" y="13054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137,471</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143067</xdr:rowOff>
    </xdr:from>
    <xdr:to>
      <xdr:col>5</xdr:col>
      <xdr:colOff>409575</xdr:colOff>
      <xdr:row>77</xdr:row>
      <xdr:rowOff>73217</xdr:rowOff>
    </xdr:to>
    <xdr:sp macro="" textlink="">
      <xdr:nvSpPr>
        <xdr:cNvPr id="200" name="円/楕円 199"/>
        <xdr:cNvSpPr/>
      </xdr:nvSpPr>
      <xdr:spPr>
        <a:xfrm>
          <a:off x="3746500" y="1317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64344</xdr:rowOff>
    </xdr:from>
    <xdr:ext cx="599010" cy="259045"/>
    <xdr:sp macro="" textlink="">
      <xdr:nvSpPr>
        <xdr:cNvPr id="201" name="テキスト ボックス 200"/>
        <xdr:cNvSpPr txBox="1"/>
      </xdr:nvSpPr>
      <xdr:spPr>
        <a:xfrm>
          <a:off x="3497794" y="1326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128,524</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28550</xdr:rowOff>
    </xdr:from>
    <xdr:to>
      <xdr:col>4</xdr:col>
      <xdr:colOff>206375</xdr:colOff>
      <xdr:row>77</xdr:row>
      <xdr:rowOff>130150</xdr:rowOff>
    </xdr:to>
    <xdr:sp macro="" textlink="">
      <xdr:nvSpPr>
        <xdr:cNvPr id="202" name="円/楕円 201"/>
        <xdr:cNvSpPr/>
      </xdr:nvSpPr>
      <xdr:spPr>
        <a:xfrm>
          <a:off x="2857500" y="132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121277</xdr:rowOff>
    </xdr:from>
    <xdr:ext cx="599010" cy="259045"/>
    <xdr:sp macro="" textlink="">
      <xdr:nvSpPr>
        <xdr:cNvPr id="203" name="テキスト ボックス 202"/>
        <xdr:cNvSpPr txBox="1"/>
      </xdr:nvSpPr>
      <xdr:spPr>
        <a:xfrm>
          <a:off x="2608794" y="13322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123,294</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133956</xdr:rowOff>
    </xdr:from>
    <xdr:to>
      <xdr:col>3</xdr:col>
      <xdr:colOff>3175</xdr:colOff>
      <xdr:row>78</xdr:row>
      <xdr:rowOff>64106</xdr:rowOff>
    </xdr:to>
    <xdr:sp macro="" textlink="">
      <xdr:nvSpPr>
        <xdr:cNvPr id="204" name="円/楕円 203"/>
        <xdr:cNvSpPr/>
      </xdr:nvSpPr>
      <xdr:spPr>
        <a:xfrm>
          <a:off x="1968500" y="1333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55233</xdr:rowOff>
    </xdr:from>
    <xdr:ext cx="599010" cy="259045"/>
    <xdr:sp macro="" textlink="">
      <xdr:nvSpPr>
        <xdr:cNvPr id="205" name="テキスト ボックス 204"/>
        <xdr:cNvSpPr txBox="1"/>
      </xdr:nvSpPr>
      <xdr:spPr>
        <a:xfrm>
          <a:off x="1719794" y="13428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113,611</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9260</xdr:rowOff>
    </xdr:from>
    <xdr:to>
      <xdr:col>1</xdr:col>
      <xdr:colOff>485775</xdr:colOff>
      <xdr:row>78</xdr:row>
      <xdr:rowOff>110860</xdr:rowOff>
    </xdr:to>
    <xdr:sp macro="" textlink="">
      <xdr:nvSpPr>
        <xdr:cNvPr id="206" name="円/楕円 205"/>
        <xdr:cNvSpPr/>
      </xdr:nvSpPr>
      <xdr:spPr>
        <a:xfrm>
          <a:off x="1079500" y="1338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101987</xdr:rowOff>
    </xdr:from>
    <xdr:ext cx="599010" cy="259045"/>
    <xdr:sp macro="" textlink="">
      <xdr:nvSpPr>
        <xdr:cNvPr id="207" name="テキスト ボックス 206"/>
        <xdr:cNvSpPr txBox="1"/>
      </xdr:nvSpPr>
      <xdr:spPr>
        <a:xfrm>
          <a:off x="830794" y="13475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109,316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42,720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20" name="テキスト ボックス 219"/>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22" name="テキスト ボックス 221"/>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24" name="テキスト ボックス 223"/>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168927</xdr:rowOff>
    </xdr:from>
    <xdr:ext cx="531299" cy="259045"/>
    <xdr:sp macro="" textlink="">
      <xdr:nvSpPr>
        <xdr:cNvPr id="226" name="テキスト ボックス 225"/>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92</xdr:row>
      <xdr:rowOff>28670</xdr:rowOff>
    </xdr:from>
    <xdr:to>
      <xdr:col>6</xdr:col>
      <xdr:colOff>510540</xdr:colOff>
      <xdr:row>99</xdr:row>
      <xdr:rowOff>22543</xdr:rowOff>
    </xdr:to>
    <xdr:cxnSp macro="">
      <xdr:nvCxnSpPr>
        <xdr:cNvPr id="230" name="直線コネクタ 229"/>
        <xdr:cNvCxnSpPr/>
      </xdr:nvCxnSpPr>
      <xdr:spPr>
        <a:xfrm flipV="1">
          <a:off x="4633595" y="15802070"/>
          <a:ext cx="1270" cy="1194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26370</xdr:rowOff>
    </xdr:from>
    <xdr:ext cx="534377" cy="259045"/>
    <xdr:sp macro="" textlink="">
      <xdr:nvSpPr>
        <xdr:cNvPr id="231" name="衛生費最小値テキスト"/>
        <xdr:cNvSpPr txBox="1"/>
      </xdr:nvSpPr>
      <xdr:spPr>
        <a:xfrm>
          <a:off x="4686300" y="1699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17,625</a:t>
          </a:r>
          <a:endParaRPr kumimoji="1" lang="ja-JP" altLang="en-US" sz="1000" b="1">
            <a:latin typeface="ＭＳ Ｐゴシック"/>
          </a:endParaRPr>
        </a:p>
      </xdr:txBody>
    </xdr:sp>
    <xdr:clientData/>
  </xdr:oneCellAnchor>
  <xdr:twoCellAnchor>
    <xdr:from>
      <xdr:col>6</xdr:col>
      <xdr:colOff>422275</xdr:colOff>
      <xdr:row>99</xdr:row>
      <xdr:rowOff>22543</xdr:rowOff>
    </xdr:from>
    <xdr:to>
      <xdr:col>6</xdr:col>
      <xdr:colOff>600075</xdr:colOff>
      <xdr:row>99</xdr:row>
      <xdr:rowOff>22543</xdr:rowOff>
    </xdr:to>
    <xdr:cxnSp macro="">
      <xdr:nvCxnSpPr>
        <xdr:cNvPr id="232" name="直線コネクタ 231"/>
        <xdr:cNvCxnSpPr/>
      </xdr:nvCxnSpPr>
      <xdr:spPr>
        <a:xfrm>
          <a:off x="4546600" y="1699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146797</xdr:rowOff>
    </xdr:from>
    <xdr:ext cx="534377" cy="259045"/>
    <xdr:sp macro="" textlink="">
      <xdr:nvSpPr>
        <xdr:cNvPr id="233" name="衛生費最大値テキスト"/>
        <xdr:cNvSpPr txBox="1"/>
      </xdr:nvSpPr>
      <xdr:spPr>
        <a:xfrm>
          <a:off x="4686300" y="1557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69,857</a:t>
          </a:r>
          <a:endParaRPr kumimoji="1" lang="ja-JP" altLang="en-US" sz="1000" b="1">
            <a:latin typeface="ＭＳ Ｐゴシック"/>
          </a:endParaRPr>
        </a:p>
      </xdr:txBody>
    </xdr:sp>
    <xdr:clientData/>
  </xdr:oneCellAnchor>
  <xdr:twoCellAnchor>
    <xdr:from>
      <xdr:col>6</xdr:col>
      <xdr:colOff>422275</xdr:colOff>
      <xdr:row>92</xdr:row>
      <xdr:rowOff>28670</xdr:rowOff>
    </xdr:from>
    <xdr:to>
      <xdr:col>6</xdr:col>
      <xdr:colOff>600075</xdr:colOff>
      <xdr:row>92</xdr:row>
      <xdr:rowOff>28670</xdr:rowOff>
    </xdr:to>
    <xdr:cxnSp macro="">
      <xdr:nvCxnSpPr>
        <xdr:cNvPr id="234" name="直線コネクタ 233"/>
        <xdr:cNvCxnSpPr/>
      </xdr:nvCxnSpPr>
      <xdr:spPr>
        <a:xfrm>
          <a:off x="4546600" y="15802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53518</xdr:rowOff>
    </xdr:from>
    <xdr:to>
      <xdr:col>6</xdr:col>
      <xdr:colOff>511175</xdr:colOff>
      <xdr:row>97</xdr:row>
      <xdr:rowOff>70686</xdr:rowOff>
    </xdr:to>
    <xdr:cxnSp macro="">
      <xdr:nvCxnSpPr>
        <xdr:cNvPr id="235" name="直線コネクタ 234"/>
        <xdr:cNvCxnSpPr/>
      </xdr:nvCxnSpPr>
      <xdr:spPr>
        <a:xfrm flipV="1">
          <a:off x="3797300" y="16684168"/>
          <a:ext cx="838200" cy="17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160994</xdr:rowOff>
    </xdr:from>
    <xdr:ext cx="534377" cy="259045"/>
    <xdr:sp macro="" textlink="">
      <xdr:nvSpPr>
        <xdr:cNvPr id="236" name="衛生費平均値テキスト"/>
        <xdr:cNvSpPr txBox="1"/>
      </xdr:nvSpPr>
      <xdr:spPr>
        <a:xfrm>
          <a:off x="4686300" y="16448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32,847</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138117</xdr:rowOff>
    </xdr:from>
    <xdr:to>
      <xdr:col>6</xdr:col>
      <xdr:colOff>561975</xdr:colOff>
      <xdr:row>97</xdr:row>
      <xdr:rowOff>68267</xdr:rowOff>
    </xdr:to>
    <xdr:sp macro="" textlink="">
      <xdr:nvSpPr>
        <xdr:cNvPr id="237" name="フローチャート : 判断 236"/>
        <xdr:cNvSpPr/>
      </xdr:nvSpPr>
      <xdr:spPr>
        <a:xfrm>
          <a:off x="4584700" y="1659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70686</xdr:rowOff>
    </xdr:from>
    <xdr:to>
      <xdr:col>5</xdr:col>
      <xdr:colOff>358775</xdr:colOff>
      <xdr:row>97</xdr:row>
      <xdr:rowOff>85384</xdr:rowOff>
    </xdr:to>
    <xdr:cxnSp macro="">
      <xdr:nvCxnSpPr>
        <xdr:cNvPr id="238" name="直線コネクタ 237"/>
        <xdr:cNvCxnSpPr/>
      </xdr:nvCxnSpPr>
      <xdr:spPr>
        <a:xfrm flipV="1">
          <a:off x="2908300" y="16701336"/>
          <a:ext cx="889000" cy="14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139421</xdr:rowOff>
    </xdr:from>
    <xdr:to>
      <xdr:col>5</xdr:col>
      <xdr:colOff>409575</xdr:colOff>
      <xdr:row>97</xdr:row>
      <xdr:rowOff>69571</xdr:rowOff>
    </xdr:to>
    <xdr:sp macro="" textlink="">
      <xdr:nvSpPr>
        <xdr:cNvPr id="239" name="フローチャート : 判断 238"/>
        <xdr:cNvSpPr/>
      </xdr:nvSpPr>
      <xdr:spPr>
        <a:xfrm>
          <a:off x="3746500" y="1659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86098</xdr:rowOff>
    </xdr:from>
    <xdr:ext cx="534377" cy="259045"/>
    <xdr:sp macro="" textlink="">
      <xdr:nvSpPr>
        <xdr:cNvPr id="240" name="テキスト ボックス 239"/>
        <xdr:cNvSpPr txBox="1"/>
      </xdr:nvSpPr>
      <xdr:spPr>
        <a:xfrm>
          <a:off x="3530111" y="1637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32,790</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85384</xdr:rowOff>
    </xdr:from>
    <xdr:to>
      <xdr:col>4</xdr:col>
      <xdr:colOff>155575</xdr:colOff>
      <xdr:row>97</xdr:row>
      <xdr:rowOff>126442</xdr:rowOff>
    </xdr:to>
    <xdr:cxnSp macro="">
      <xdr:nvCxnSpPr>
        <xdr:cNvPr id="241" name="直線コネクタ 240"/>
        <xdr:cNvCxnSpPr/>
      </xdr:nvCxnSpPr>
      <xdr:spPr>
        <a:xfrm flipV="1">
          <a:off x="2019300" y="16716034"/>
          <a:ext cx="889000" cy="41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158921</xdr:rowOff>
    </xdr:from>
    <xdr:to>
      <xdr:col>4</xdr:col>
      <xdr:colOff>206375</xdr:colOff>
      <xdr:row>97</xdr:row>
      <xdr:rowOff>89071</xdr:rowOff>
    </xdr:to>
    <xdr:sp macro="" textlink="">
      <xdr:nvSpPr>
        <xdr:cNvPr id="242" name="フローチャート : 判断 241"/>
        <xdr:cNvSpPr/>
      </xdr:nvSpPr>
      <xdr:spPr>
        <a:xfrm>
          <a:off x="2857500" y="16618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105598</xdr:rowOff>
    </xdr:from>
    <xdr:ext cx="534377" cy="259045"/>
    <xdr:sp macro="" textlink="">
      <xdr:nvSpPr>
        <xdr:cNvPr id="243" name="テキスト ボックス 242"/>
        <xdr:cNvSpPr txBox="1"/>
      </xdr:nvSpPr>
      <xdr:spPr>
        <a:xfrm>
          <a:off x="2641111" y="1639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31,937</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126442</xdr:rowOff>
    </xdr:from>
    <xdr:to>
      <xdr:col>2</xdr:col>
      <xdr:colOff>638175</xdr:colOff>
      <xdr:row>97</xdr:row>
      <xdr:rowOff>130099</xdr:rowOff>
    </xdr:to>
    <xdr:cxnSp macro="">
      <xdr:nvCxnSpPr>
        <xdr:cNvPr id="244" name="直線コネクタ 243"/>
        <xdr:cNvCxnSpPr/>
      </xdr:nvCxnSpPr>
      <xdr:spPr>
        <a:xfrm flipV="1">
          <a:off x="1130300" y="16757092"/>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170328</xdr:rowOff>
    </xdr:from>
    <xdr:to>
      <xdr:col>3</xdr:col>
      <xdr:colOff>3175</xdr:colOff>
      <xdr:row>97</xdr:row>
      <xdr:rowOff>100478</xdr:rowOff>
    </xdr:to>
    <xdr:sp macro="" textlink="">
      <xdr:nvSpPr>
        <xdr:cNvPr id="245" name="フローチャート : 判断 244"/>
        <xdr:cNvSpPr/>
      </xdr:nvSpPr>
      <xdr:spPr>
        <a:xfrm>
          <a:off x="1968500" y="166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117005</xdr:rowOff>
    </xdr:from>
    <xdr:ext cx="534377" cy="259045"/>
    <xdr:sp macro="" textlink="">
      <xdr:nvSpPr>
        <xdr:cNvPr id="246" name="テキスト ボックス 245"/>
        <xdr:cNvSpPr txBox="1"/>
      </xdr:nvSpPr>
      <xdr:spPr>
        <a:xfrm>
          <a:off x="1752111" y="1640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31,438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157823</xdr:rowOff>
    </xdr:from>
    <xdr:to>
      <xdr:col>1</xdr:col>
      <xdr:colOff>485775</xdr:colOff>
      <xdr:row>97</xdr:row>
      <xdr:rowOff>87973</xdr:rowOff>
    </xdr:to>
    <xdr:sp macro="" textlink="">
      <xdr:nvSpPr>
        <xdr:cNvPr id="247" name="フローチャート : 判断 246"/>
        <xdr:cNvSpPr/>
      </xdr:nvSpPr>
      <xdr:spPr>
        <a:xfrm>
          <a:off x="1079500" y="1661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104500</xdr:rowOff>
    </xdr:from>
    <xdr:ext cx="534377" cy="259045"/>
    <xdr:sp macro="" textlink="">
      <xdr:nvSpPr>
        <xdr:cNvPr id="248" name="テキスト ボックス 247"/>
        <xdr:cNvSpPr txBox="1"/>
      </xdr:nvSpPr>
      <xdr:spPr>
        <a:xfrm>
          <a:off x="863111" y="1639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31,985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2718</xdr:rowOff>
    </xdr:from>
    <xdr:to>
      <xdr:col>6</xdr:col>
      <xdr:colOff>561975</xdr:colOff>
      <xdr:row>97</xdr:row>
      <xdr:rowOff>104318</xdr:rowOff>
    </xdr:to>
    <xdr:sp macro="" textlink="">
      <xdr:nvSpPr>
        <xdr:cNvPr id="254" name="円/楕円 253"/>
        <xdr:cNvSpPr/>
      </xdr:nvSpPr>
      <xdr:spPr>
        <a:xfrm>
          <a:off x="4584700" y="1663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152595</xdr:rowOff>
    </xdr:from>
    <xdr:ext cx="534377" cy="259045"/>
    <xdr:sp macro="" textlink="">
      <xdr:nvSpPr>
        <xdr:cNvPr id="255" name="衛生費該当値テキスト"/>
        <xdr:cNvSpPr txBox="1"/>
      </xdr:nvSpPr>
      <xdr:spPr>
        <a:xfrm>
          <a:off x="4686300" y="1661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31,270</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19886</xdr:rowOff>
    </xdr:from>
    <xdr:to>
      <xdr:col>5</xdr:col>
      <xdr:colOff>409575</xdr:colOff>
      <xdr:row>97</xdr:row>
      <xdr:rowOff>121486</xdr:rowOff>
    </xdr:to>
    <xdr:sp macro="" textlink="">
      <xdr:nvSpPr>
        <xdr:cNvPr id="256" name="円/楕円 255"/>
        <xdr:cNvSpPr/>
      </xdr:nvSpPr>
      <xdr:spPr>
        <a:xfrm>
          <a:off x="3746500" y="1665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112613</xdr:rowOff>
    </xdr:from>
    <xdr:ext cx="534377" cy="259045"/>
    <xdr:sp macro="" textlink="">
      <xdr:nvSpPr>
        <xdr:cNvPr id="257" name="テキスト ボックス 256"/>
        <xdr:cNvSpPr txBox="1"/>
      </xdr:nvSpPr>
      <xdr:spPr>
        <a:xfrm>
          <a:off x="3530111" y="1674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30,519</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34584</xdr:rowOff>
    </xdr:from>
    <xdr:to>
      <xdr:col>4</xdr:col>
      <xdr:colOff>206375</xdr:colOff>
      <xdr:row>97</xdr:row>
      <xdr:rowOff>136184</xdr:rowOff>
    </xdr:to>
    <xdr:sp macro="" textlink="">
      <xdr:nvSpPr>
        <xdr:cNvPr id="258" name="円/楕円 257"/>
        <xdr:cNvSpPr/>
      </xdr:nvSpPr>
      <xdr:spPr>
        <a:xfrm>
          <a:off x="2857500" y="16665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127311</xdr:rowOff>
    </xdr:from>
    <xdr:ext cx="534377" cy="259045"/>
    <xdr:sp macro="" textlink="">
      <xdr:nvSpPr>
        <xdr:cNvPr id="259" name="テキスト ボックス 258"/>
        <xdr:cNvSpPr txBox="1"/>
      </xdr:nvSpPr>
      <xdr:spPr>
        <a:xfrm>
          <a:off x="2641111" y="16757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29,876</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75642</xdr:rowOff>
    </xdr:from>
    <xdr:to>
      <xdr:col>3</xdr:col>
      <xdr:colOff>3175</xdr:colOff>
      <xdr:row>98</xdr:row>
      <xdr:rowOff>5792</xdr:rowOff>
    </xdr:to>
    <xdr:sp macro="" textlink="">
      <xdr:nvSpPr>
        <xdr:cNvPr id="260" name="円/楕円 259"/>
        <xdr:cNvSpPr/>
      </xdr:nvSpPr>
      <xdr:spPr>
        <a:xfrm>
          <a:off x="1968500" y="1670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168369</xdr:rowOff>
    </xdr:from>
    <xdr:ext cx="534377" cy="259045"/>
    <xdr:sp macro="" textlink="">
      <xdr:nvSpPr>
        <xdr:cNvPr id="261" name="テキスト ボックス 260"/>
        <xdr:cNvSpPr txBox="1"/>
      </xdr:nvSpPr>
      <xdr:spPr>
        <a:xfrm>
          <a:off x="1752111" y="16799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28,080</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79299</xdr:rowOff>
    </xdr:from>
    <xdr:to>
      <xdr:col>1</xdr:col>
      <xdr:colOff>485775</xdr:colOff>
      <xdr:row>98</xdr:row>
      <xdr:rowOff>9449</xdr:rowOff>
    </xdr:to>
    <xdr:sp macro="" textlink="">
      <xdr:nvSpPr>
        <xdr:cNvPr id="262" name="円/楕円 261"/>
        <xdr:cNvSpPr/>
      </xdr:nvSpPr>
      <xdr:spPr>
        <a:xfrm>
          <a:off x="1079500" y="1670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576</xdr:rowOff>
    </xdr:from>
    <xdr:ext cx="534377" cy="259045"/>
    <xdr:sp macro="" textlink="">
      <xdr:nvSpPr>
        <xdr:cNvPr id="263" name="テキスト ボックス 262"/>
        <xdr:cNvSpPr txBox="1"/>
      </xdr:nvSpPr>
      <xdr:spPr>
        <a:xfrm>
          <a:off x="863111" y="1680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27,920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141986</xdr:rowOff>
    </xdr:from>
    <xdr:to>
      <xdr:col>15</xdr:col>
      <xdr:colOff>180340</xdr:colOff>
      <xdr:row>39</xdr:row>
      <xdr:rowOff>42926</xdr:rowOff>
    </xdr:to>
    <xdr:cxnSp macro="">
      <xdr:nvCxnSpPr>
        <xdr:cNvPr id="287" name="直線コネクタ 286"/>
        <xdr:cNvCxnSpPr/>
      </xdr:nvCxnSpPr>
      <xdr:spPr>
        <a:xfrm flipV="1">
          <a:off x="10475595" y="5456936"/>
          <a:ext cx="127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46753</xdr:rowOff>
    </xdr:from>
    <xdr:ext cx="249299" cy="259045"/>
    <xdr:sp macro="" textlink="">
      <xdr:nvSpPr>
        <xdr:cNvPr id="288" name="労働費最小値テキスト"/>
        <xdr:cNvSpPr txBox="1"/>
      </xdr:nvSpPr>
      <xdr:spPr>
        <a:xfrm>
          <a:off x="10528300" y="67333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a:t>
          </a:r>
          <a:endParaRPr kumimoji="1" lang="ja-JP" altLang="en-US" sz="1000" b="1">
            <a:latin typeface="ＭＳ Ｐゴシック"/>
          </a:endParaRPr>
        </a:p>
      </xdr:txBody>
    </xdr:sp>
    <xdr:clientData/>
  </xdr:oneCellAnchor>
  <xdr:twoCellAnchor>
    <xdr:from>
      <xdr:col>15</xdr:col>
      <xdr:colOff>92075</xdr:colOff>
      <xdr:row>39</xdr:row>
      <xdr:rowOff>42926</xdr:rowOff>
    </xdr:from>
    <xdr:to>
      <xdr:col>15</xdr:col>
      <xdr:colOff>269875</xdr:colOff>
      <xdr:row>39</xdr:row>
      <xdr:rowOff>42926</xdr:rowOff>
    </xdr:to>
    <xdr:cxnSp macro="">
      <xdr:nvCxnSpPr>
        <xdr:cNvPr id="289" name="直線コネクタ 288"/>
        <xdr:cNvCxnSpPr/>
      </xdr:nvCxnSpPr>
      <xdr:spPr>
        <a:xfrm>
          <a:off x="10388600" y="6729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88663</xdr:rowOff>
    </xdr:from>
    <xdr:ext cx="469744" cy="259045"/>
    <xdr:sp macro="" textlink="">
      <xdr:nvSpPr>
        <xdr:cNvPr id="290" name="労働費最大値テキスト"/>
        <xdr:cNvSpPr txBox="1"/>
      </xdr:nvSpPr>
      <xdr:spPr>
        <a:xfrm>
          <a:off x="10528300" y="523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3,344</a:t>
          </a:r>
          <a:endParaRPr kumimoji="1" lang="ja-JP" altLang="en-US" sz="1000" b="1">
            <a:latin typeface="ＭＳ Ｐゴシック"/>
          </a:endParaRPr>
        </a:p>
      </xdr:txBody>
    </xdr:sp>
    <xdr:clientData/>
  </xdr:oneCellAnchor>
  <xdr:twoCellAnchor>
    <xdr:from>
      <xdr:col>15</xdr:col>
      <xdr:colOff>92075</xdr:colOff>
      <xdr:row>31</xdr:row>
      <xdr:rowOff>141986</xdr:rowOff>
    </xdr:from>
    <xdr:to>
      <xdr:col>15</xdr:col>
      <xdr:colOff>269875</xdr:colOff>
      <xdr:row>31</xdr:row>
      <xdr:rowOff>141986</xdr:rowOff>
    </xdr:to>
    <xdr:cxnSp macro="">
      <xdr:nvCxnSpPr>
        <xdr:cNvPr id="291" name="直線コネクタ 290"/>
        <xdr:cNvCxnSpPr/>
      </xdr:nvCxnSpPr>
      <xdr:spPr>
        <a:xfrm>
          <a:off x="10388600" y="5456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32639</xdr:rowOff>
    </xdr:from>
    <xdr:to>
      <xdr:col>15</xdr:col>
      <xdr:colOff>180975</xdr:colOff>
      <xdr:row>38</xdr:row>
      <xdr:rowOff>43307</xdr:rowOff>
    </xdr:to>
    <xdr:cxnSp macro="">
      <xdr:nvCxnSpPr>
        <xdr:cNvPr id="292" name="直線コネクタ 291"/>
        <xdr:cNvCxnSpPr/>
      </xdr:nvCxnSpPr>
      <xdr:spPr>
        <a:xfrm flipV="1">
          <a:off x="9639300" y="6547739"/>
          <a:ext cx="8382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15384</xdr:rowOff>
    </xdr:from>
    <xdr:ext cx="378565" cy="259045"/>
    <xdr:sp macro="" textlink="">
      <xdr:nvSpPr>
        <xdr:cNvPr id="293" name="労働費平均値テキスト"/>
        <xdr:cNvSpPr txBox="1"/>
      </xdr:nvSpPr>
      <xdr:spPr>
        <a:xfrm>
          <a:off x="10528300" y="61875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903</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163957</xdr:rowOff>
    </xdr:from>
    <xdr:to>
      <xdr:col>15</xdr:col>
      <xdr:colOff>231775</xdr:colOff>
      <xdr:row>37</xdr:row>
      <xdr:rowOff>94107</xdr:rowOff>
    </xdr:to>
    <xdr:sp macro="" textlink="">
      <xdr:nvSpPr>
        <xdr:cNvPr id="294" name="フローチャート : 判断 293"/>
        <xdr:cNvSpPr/>
      </xdr:nvSpPr>
      <xdr:spPr>
        <a:xfrm>
          <a:off x="10426700" y="633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43307</xdr:rowOff>
    </xdr:from>
    <xdr:to>
      <xdr:col>14</xdr:col>
      <xdr:colOff>28575</xdr:colOff>
      <xdr:row>38</xdr:row>
      <xdr:rowOff>53975</xdr:rowOff>
    </xdr:to>
    <xdr:cxnSp macro="">
      <xdr:nvCxnSpPr>
        <xdr:cNvPr id="295" name="直線コネクタ 294"/>
        <xdr:cNvCxnSpPr/>
      </xdr:nvCxnSpPr>
      <xdr:spPr>
        <a:xfrm flipV="1">
          <a:off x="8750300" y="6558407"/>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137668</xdr:rowOff>
    </xdr:from>
    <xdr:to>
      <xdr:col>14</xdr:col>
      <xdr:colOff>79375</xdr:colOff>
      <xdr:row>37</xdr:row>
      <xdr:rowOff>67818</xdr:rowOff>
    </xdr:to>
    <xdr:sp macro="" textlink="">
      <xdr:nvSpPr>
        <xdr:cNvPr id="296" name="フローチャート : 判断 295"/>
        <xdr:cNvSpPr/>
      </xdr:nvSpPr>
      <xdr:spPr>
        <a:xfrm>
          <a:off x="9588500" y="630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35</xdr:row>
      <xdr:rowOff>84345</xdr:rowOff>
    </xdr:from>
    <xdr:ext cx="378565" cy="259045"/>
    <xdr:sp macro="" textlink="">
      <xdr:nvSpPr>
        <xdr:cNvPr id="297" name="テキスト ボックス 296"/>
        <xdr:cNvSpPr txBox="1"/>
      </xdr:nvSpPr>
      <xdr:spPr>
        <a:xfrm>
          <a:off x="9450017" y="6085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53975</xdr:rowOff>
    </xdr:from>
    <xdr:to>
      <xdr:col>12</xdr:col>
      <xdr:colOff>511175</xdr:colOff>
      <xdr:row>38</xdr:row>
      <xdr:rowOff>82931</xdr:rowOff>
    </xdr:to>
    <xdr:cxnSp macro="">
      <xdr:nvCxnSpPr>
        <xdr:cNvPr id="298" name="直線コネクタ 297"/>
        <xdr:cNvCxnSpPr/>
      </xdr:nvCxnSpPr>
      <xdr:spPr>
        <a:xfrm flipV="1">
          <a:off x="7861300" y="6569075"/>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14986</xdr:rowOff>
    </xdr:from>
    <xdr:to>
      <xdr:col>12</xdr:col>
      <xdr:colOff>561975</xdr:colOff>
      <xdr:row>35</xdr:row>
      <xdr:rowOff>116586</xdr:rowOff>
    </xdr:to>
    <xdr:sp macro="" textlink="">
      <xdr:nvSpPr>
        <xdr:cNvPr id="299" name="フローチャート : 判断 298"/>
        <xdr:cNvSpPr/>
      </xdr:nvSpPr>
      <xdr:spPr>
        <a:xfrm>
          <a:off x="8699500" y="601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33</xdr:row>
      <xdr:rowOff>133113</xdr:rowOff>
    </xdr:from>
    <xdr:ext cx="469744" cy="259045"/>
    <xdr:sp macro="" textlink="">
      <xdr:nvSpPr>
        <xdr:cNvPr id="300" name="テキスト ボックス 299"/>
        <xdr:cNvSpPr txBox="1"/>
      </xdr:nvSpPr>
      <xdr:spPr>
        <a:xfrm>
          <a:off x="8515427" y="5790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32639</xdr:rowOff>
    </xdr:from>
    <xdr:to>
      <xdr:col>11</xdr:col>
      <xdr:colOff>307975</xdr:colOff>
      <xdr:row>38</xdr:row>
      <xdr:rowOff>82931</xdr:rowOff>
    </xdr:to>
    <xdr:cxnSp macro="">
      <xdr:nvCxnSpPr>
        <xdr:cNvPr id="301" name="直線コネクタ 300"/>
        <xdr:cNvCxnSpPr/>
      </xdr:nvCxnSpPr>
      <xdr:spPr>
        <a:xfrm>
          <a:off x="6972300" y="6547739"/>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109855</xdr:rowOff>
    </xdr:from>
    <xdr:to>
      <xdr:col>11</xdr:col>
      <xdr:colOff>358775</xdr:colOff>
      <xdr:row>35</xdr:row>
      <xdr:rowOff>40005</xdr:rowOff>
    </xdr:to>
    <xdr:sp macro="" textlink="">
      <xdr:nvSpPr>
        <xdr:cNvPr id="302" name="フローチャート : 判断 301"/>
        <xdr:cNvSpPr/>
      </xdr:nvSpPr>
      <xdr:spPr>
        <a:xfrm>
          <a:off x="7810500" y="5939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56532</xdr:rowOff>
    </xdr:from>
    <xdr:ext cx="469744" cy="259045"/>
    <xdr:sp macro="" textlink="">
      <xdr:nvSpPr>
        <xdr:cNvPr id="303" name="テキスト ボックス 302"/>
        <xdr:cNvSpPr txBox="1"/>
      </xdr:nvSpPr>
      <xdr:spPr>
        <a:xfrm>
          <a:off x="7626427" y="5714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1,945</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18034</xdr:rowOff>
    </xdr:from>
    <xdr:to>
      <xdr:col>10</xdr:col>
      <xdr:colOff>155575</xdr:colOff>
      <xdr:row>34</xdr:row>
      <xdr:rowOff>119634</xdr:rowOff>
    </xdr:to>
    <xdr:sp macro="" textlink="">
      <xdr:nvSpPr>
        <xdr:cNvPr id="304" name="フローチャート : 判断 303"/>
        <xdr:cNvSpPr/>
      </xdr:nvSpPr>
      <xdr:spPr>
        <a:xfrm>
          <a:off x="6921500" y="584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136161</xdr:rowOff>
    </xdr:from>
    <xdr:ext cx="469744" cy="259045"/>
    <xdr:sp macro="" textlink="">
      <xdr:nvSpPr>
        <xdr:cNvPr id="305" name="テキスト ボックス 304"/>
        <xdr:cNvSpPr txBox="1"/>
      </xdr:nvSpPr>
      <xdr:spPr>
        <a:xfrm>
          <a:off x="6737427" y="5622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153289</xdr:rowOff>
    </xdr:from>
    <xdr:to>
      <xdr:col>15</xdr:col>
      <xdr:colOff>231775</xdr:colOff>
      <xdr:row>38</xdr:row>
      <xdr:rowOff>83439</xdr:rowOff>
    </xdr:to>
    <xdr:sp macro="" textlink="">
      <xdr:nvSpPr>
        <xdr:cNvPr id="311" name="円/楕円 310"/>
        <xdr:cNvSpPr/>
      </xdr:nvSpPr>
      <xdr:spPr>
        <a:xfrm>
          <a:off x="10426700" y="649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131716</xdr:rowOff>
    </xdr:from>
    <xdr:ext cx="378565" cy="259045"/>
    <xdr:sp macro="" textlink="">
      <xdr:nvSpPr>
        <xdr:cNvPr id="312" name="労働費該当値テキスト"/>
        <xdr:cNvSpPr txBox="1"/>
      </xdr:nvSpPr>
      <xdr:spPr>
        <a:xfrm>
          <a:off x="10528300" y="64753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481</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163957</xdr:rowOff>
    </xdr:from>
    <xdr:to>
      <xdr:col>14</xdr:col>
      <xdr:colOff>79375</xdr:colOff>
      <xdr:row>38</xdr:row>
      <xdr:rowOff>94107</xdr:rowOff>
    </xdr:to>
    <xdr:sp macro="" textlink="">
      <xdr:nvSpPr>
        <xdr:cNvPr id="313" name="円/楕円 312"/>
        <xdr:cNvSpPr/>
      </xdr:nvSpPr>
      <xdr:spPr>
        <a:xfrm>
          <a:off x="9588500" y="6507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85234</xdr:rowOff>
    </xdr:from>
    <xdr:ext cx="378565" cy="259045"/>
    <xdr:sp macro="" textlink="">
      <xdr:nvSpPr>
        <xdr:cNvPr id="314" name="テキスト ボックス 313"/>
        <xdr:cNvSpPr txBox="1"/>
      </xdr:nvSpPr>
      <xdr:spPr>
        <a:xfrm>
          <a:off x="9450017" y="6600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3175</xdr:rowOff>
    </xdr:from>
    <xdr:to>
      <xdr:col>12</xdr:col>
      <xdr:colOff>561975</xdr:colOff>
      <xdr:row>38</xdr:row>
      <xdr:rowOff>104775</xdr:rowOff>
    </xdr:to>
    <xdr:sp macro="" textlink="">
      <xdr:nvSpPr>
        <xdr:cNvPr id="315" name="円/楕円 314"/>
        <xdr:cNvSpPr/>
      </xdr:nvSpPr>
      <xdr:spPr>
        <a:xfrm>
          <a:off x="8699500" y="651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95902</xdr:rowOff>
    </xdr:from>
    <xdr:ext cx="378565" cy="259045"/>
    <xdr:sp macro="" textlink="">
      <xdr:nvSpPr>
        <xdr:cNvPr id="316" name="テキスト ボックス 315"/>
        <xdr:cNvSpPr txBox="1"/>
      </xdr:nvSpPr>
      <xdr:spPr>
        <a:xfrm>
          <a:off x="8561017" y="6611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32131</xdr:rowOff>
    </xdr:from>
    <xdr:to>
      <xdr:col>11</xdr:col>
      <xdr:colOff>358775</xdr:colOff>
      <xdr:row>38</xdr:row>
      <xdr:rowOff>133731</xdr:rowOff>
    </xdr:to>
    <xdr:sp macro="" textlink="">
      <xdr:nvSpPr>
        <xdr:cNvPr id="317" name="円/楕円 316"/>
        <xdr:cNvSpPr/>
      </xdr:nvSpPr>
      <xdr:spPr>
        <a:xfrm>
          <a:off x="7810500" y="654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124858</xdr:rowOff>
    </xdr:from>
    <xdr:ext cx="378565" cy="259045"/>
    <xdr:sp macro="" textlink="">
      <xdr:nvSpPr>
        <xdr:cNvPr id="318" name="テキスト ボックス 317"/>
        <xdr:cNvSpPr txBox="1"/>
      </xdr:nvSpPr>
      <xdr:spPr>
        <a:xfrm>
          <a:off x="7672017" y="66399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153289</xdr:rowOff>
    </xdr:from>
    <xdr:to>
      <xdr:col>10</xdr:col>
      <xdr:colOff>155575</xdr:colOff>
      <xdr:row>38</xdr:row>
      <xdr:rowOff>83439</xdr:rowOff>
    </xdr:to>
    <xdr:sp macro="" textlink="">
      <xdr:nvSpPr>
        <xdr:cNvPr id="319" name="円/楕円 318"/>
        <xdr:cNvSpPr/>
      </xdr:nvSpPr>
      <xdr:spPr>
        <a:xfrm>
          <a:off x="6921500" y="649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38</xdr:row>
      <xdr:rowOff>74566</xdr:rowOff>
    </xdr:from>
    <xdr:ext cx="378565" cy="259045"/>
    <xdr:sp macro="" textlink="">
      <xdr:nvSpPr>
        <xdr:cNvPr id="320" name="テキスト ボックス 319"/>
        <xdr:cNvSpPr txBox="1"/>
      </xdr:nvSpPr>
      <xdr:spPr>
        <a:xfrm>
          <a:off x="6783017" y="65896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31" name="直線コネクタ 330"/>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32" name="テキスト ボックス 331"/>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4" name="テキスト ボックス 33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35" name="直線コネクタ 334"/>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50</xdr:row>
      <xdr:rowOff>111777</xdr:rowOff>
    </xdr:from>
    <xdr:ext cx="531299" cy="259045"/>
    <xdr:sp macro="" textlink="">
      <xdr:nvSpPr>
        <xdr:cNvPr id="336" name="テキスト ボックス 335"/>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136728</xdr:rowOff>
    </xdr:from>
    <xdr:to>
      <xdr:col>15</xdr:col>
      <xdr:colOff>180340</xdr:colOff>
      <xdr:row>58</xdr:row>
      <xdr:rowOff>22257</xdr:rowOff>
    </xdr:to>
    <xdr:cxnSp macro="">
      <xdr:nvCxnSpPr>
        <xdr:cNvPr id="340" name="直線コネクタ 339"/>
        <xdr:cNvCxnSpPr/>
      </xdr:nvCxnSpPr>
      <xdr:spPr>
        <a:xfrm flipV="1">
          <a:off x="10475595" y="8709228"/>
          <a:ext cx="1270" cy="1257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26084</xdr:rowOff>
    </xdr:from>
    <xdr:ext cx="313932" cy="259045"/>
    <xdr:sp macro="" textlink="">
      <xdr:nvSpPr>
        <xdr:cNvPr id="341" name="農林水産業費最小値テキスト"/>
        <xdr:cNvSpPr txBox="1"/>
      </xdr:nvSpPr>
      <xdr:spPr>
        <a:xfrm>
          <a:off x="10528300" y="99701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a:t>
          </a:r>
          <a:endParaRPr kumimoji="1" lang="ja-JP" altLang="en-US" sz="1000" b="1">
            <a:latin typeface="ＭＳ Ｐゴシック"/>
          </a:endParaRPr>
        </a:p>
      </xdr:txBody>
    </xdr:sp>
    <xdr:clientData/>
  </xdr:oneCellAnchor>
  <xdr:twoCellAnchor>
    <xdr:from>
      <xdr:col>15</xdr:col>
      <xdr:colOff>92075</xdr:colOff>
      <xdr:row>58</xdr:row>
      <xdr:rowOff>22257</xdr:rowOff>
    </xdr:from>
    <xdr:to>
      <xdr:col>15</xdr:col>
      <xdr:colOff>269875</xdr:colOff>
      <xdr:row>58</xdr:row>
      <xdr:rowOff>22257</xdr:rowOff>
    </xdr:to>
    <xdr:cxnSp macro="">
      <xdr:nvCxnSpPr>
        <xdr:cNvPr id="342" name="直線コネクタ 341"/>
        <xdr:cNvCxnSpPr/>
      </xdr:nvCxnSpPr>
      <xdr:spPr>
        <a:xfrm>
          <a:off x="10388600" y="9966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83405</xdr:rowOff>
    </xdr:from>
    <xdr:ext cx="534377" cy="259045"/>
    <xdr:sp macro="" textlink="">
      <xdr:nvSpPr>
        <xdr:cNvPr id="343" name="農林水産業費最大値テキスト"/>
        <xdr:cNvSpPr txBox="1"/>
      </xdr:nvSpPr>
      <xdr:spPr>
        <a:xfrm>
          <a:off x="10528300" y="848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22,052</a:t>
          </a:r>
          <a:endParaRPr kumimoji="1" lang="ja-JP" altLang="en-US" sz="1000" b="1">
            <a:latin typeface="ＭＳ Ｐゴシック"/>
          </a:endParaRPr>
        </a:p>
      </xdr:txBody>
    </xdr:sp>
    <xdr:clientData/>
  </xdr:oneCellAnchor>
  <xdr:twoCellAnchor>
    <xdr:from>
      <xdr:col>15</xdr:col>
      <xdr:colOff>92075</xdr:colOff>
      <xdr:row>50</xdr:row>
      <xdr:rowOff>136728</xdr:rowOff>
    </xdr:from>
    <xdr:to>
      <xdr:col>15</xdr:col>
      <xdr:colOff>269875</xdr:colOff>
      <xdr:row>50</xdr:row>
      <xdr:rowOff>136728</xdr:rowOff>
    </xdr:to>
    <xdr:cxnSp macro="">
      <xdr:nvCxnSpPr>
        <xdr:cNvPr id="344" name="直線コネクタ 343"/>
        <xdr:cNvCxnSpPr/>
      </xdr:nvCxnSpPr>
      <xdr:spPr>
        <a:xfrm>
          <a:off x="10388600" y="8709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34487</xdr:rowOff>
    </xdr:from>
    <xdr:to>
      <xdr:col>15</xdr:col>
      <xdr:colOff>180975</xdr:colOff>
      <xdr:row>57</xdr:row>
      <xdr:rowOff>81921</xdr:rowOff>
    </xdr:to>
    <xdr:cxnSp macro="">
      <xdr:nvCxnSpPr>
        <xdr:cNvPr id="345" name="直線コネクタ 344"/>
        <xdr:cNvCxnSpPr/>
      </xdr:nvCxnSpPr>
      <xdr:spPr>
        <a:xfrm>
          <a:off x="9639300" y="9807137"/>
          <a:ext cx="838200" cy="47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112292</xdr:rowOff>
    </xdr:from>
    <xdr:ext cx="469744" cy="259045"/>
    <xdr:sp macro="" textlink="">
      <xdr:nvSpPr>
        <xdr:cNvPr id="346" name="農林水産業費平均値テキスト"/>
        <xdr:cNvSpPr txBox="1"/>
      </xdr:nvSpPr>
      <xdr:spPr>
        <a:xfrm>
          <a:off x="10528300" y="95420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3,991</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89415</xdr:rowOff>
    </xdr:from>
    <xdr:to>
      <xdr:col>15</xdr:col>
      <xdr:colOff>231775</xdr:colOff>
      <xdr:row>57</xdr:row>
      <xdr:rowOff>19565</xdr:rowOff>
    </xdr:to>
    <xdr:sp macro="" textlink="">
      <xdr:nvSpPr>
        <xdr:cNvPr id="347" name="フローチャート : 判断 346"/>
        <xdr:cNvSpPr/>
      </xdr:nvSpPr>
      <xdr:spPr>
        <a:xfrm>
          <a:off x="10426700" y="9690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34487</xdr:rowOff>
    </xdr:from>
    <xdr:to>
      <xdr:col>14</xdr:col>
      <xdr:colOff>28575</xdr:colOff>
      <xdr:row>57</xdr:row>
      <xdr:rowOff>99181</xdr:rowOff>
    </xdr:to>
    <xdr:cxnSp macro="">
      <xdr:nvCxnSpPr>
        <xdr:cNvPr id="348" name="直線コネクタ 347"/>
        <xdr:cNvCxnSpPr/>
      </xdr:nvCxnSpPr>
      <xdr:spPr>
        <a:xfrm flipV="1">
          <a:off x="8750300" y="9807137"/>
          <a:ext cx="889000" cy="64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126047</xdr:rowOff>
    </xdr:from>
    <xdr:to>
      <xdr:col>14</xdr:col>
      <xdr:colOff>79375</xdr:colOff>
      <xdr:row>57</xdr:row>
      <xdr:rowOff>56197</xdr:rowOff>
    </xdr:to>
    <xdr:sp macro="" textlink="">
      <xdr:nvSpPr>
        <xdr:cNvPr id="349" name="フローチャート : 判断 348"/>
        <xdr:cNvSpPr/>
      </xdr:nvSpPr>
      <xdr:spPr>
        <a:xfrm>
          <a:off x="9588500" y="9727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55</xdr:row>
      <xdr:rowOff>72724</xdr:rowOff>
    </xdr:from>
    <xdr:ext cx="469744" cy="259045"/>
    <xdr:sp macro="" textlink="">
      <xdr:nvSpPr>
        <xdr:cNvPr id="350" name="テキスト ボックス 349"/>
        <xdr:cNvSpPr txBox="1"/>
      </xdr:nvSpPr>
      <xdr:spPr>
        <a:xfrm>
          <a:off x="9404427" y="9502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3,350</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99181</xdr:rowOff>
    </xdr:from>
    <xdr:to>
      <xdr:col>12</xdr:col>
      <xdr:colOff>511175</xdr:colOff>
      <xdr:row>57</xdr:row>
      <xdr:rowOff>107524</xdr:rowOff>
    </xdr:to>
    <xdr:cxnSp macro="">
      <xdr:nvCxnSpPr>
        <xdr:cNvPr id="351" name="直線コネクタ 350"/>
        <xdr:cNvCxnSpPr/>
      </xdr:nvCxnSpPr>
      <xdr:spPr>
        <a:xfrm flipV="1">
          <a:off x="7861300" y="9871831"/>
          <a:ext cx="889000" cy="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12891</xdr:rowOff>
    </xdr:from>
    <xdr:to>
      <xdr:col>12</xdr:col>
      <xdr:colOff>561975</xdr:colOff>
      <xdr:row>55</xdr:row>
      <xdr:rowOff>114491</xdr:rowOff>
    </xdr:to>
    <xdr:sp macro="" textlink="">
      <xdr:nvSpPr>
        <xdr:cNvPr id="352" name="フローチャート : 判断 351"/>
        <xdr:cNvSpPr/>
      </xdr:nvSpPr>
      <xdr:spPr>
        <a:xfrm>
          <a:off x="8699500" y="944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53</xdr:row>
      <xdr:rowOff>131018</xdr:rowOff>
    </xdr:from>
    <xdr:ext cx="469744" cy="259045"/>
    <xdr:sp macro="" textlink="">
      <xdr:nvSpPr>
        <xdr:cNvPr id="353" name="テキスト ボックス 352"/>
        <xdr:cNvSpPr txBox="1"/>
      </xdr:nvSpPr>
      <xdr:spPr>
        <a:xfrm>
          <a:off x="8515427" y="9217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8,330</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107524</xdr:rowOff>
    </xdr:from>
    <xdr:to>
      <xdr:col>11</xdr:col>
      <xdr:colOff>307975</xdr:colOff>
      <xdr:row>57</xdr:row>
      <xdr:rowOff>109696</xdr:rowOff>
    </xdr:to>
    <xdr:cxnSp macro="">
      <xdr:nvCxnSpPr>
        <xdr:cNvPr id="354" name="直線コネクタ 353"/>
        <xdr:cNvCxnSpPr/>
      </xdr:nvCxnSpPr>
      <xdr:spPr>
        <a:xfrm flipV="1">
          <a:off x="6972300" y="9880174"/>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66040</xdr:rowOff>
    </xdr:from>
    <xdr:to>
      <xdr:col>11</xdr:col>
      <xdr:colOff>358775</xdr:colOff>
      <xdr:row>55</xdr:row>
      <xdr:rowOff>167640</xdr:rowOff>
    </xdr:to>
    <xdr:sp macro="" textlink="">
      <xdr:nvSpPr>
        <xdr:cNvPr id="355" name="フローチャート : 判断 354"/>
        <xdr:cNvSpPr/>
      </xdr:nvSpPr>
      <xdr:spPr>
        <a:xfrm>
          <a:off x="7810500" y="949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54</xdr:row>
      <xdr:rowOff>12717</xdr:rowOff>
    </xdr:from>
    <xdr:ext cx="469744" cy="259045"/>
    <xdr:sp macro="" textlink="">
      <xdr:nvSpPr>
        <xdr:cNvPr id="356" name="テキスト ボックス 355"/>
        <xdr:cNvSpPr txBox="1"/>
      </xdr:nvSpPr>
      <xdr:spPr>
        <a:xfrm>
          <a:off x="7626427" y="927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a:t>
          </a:r>
          <a:endParaRPr kumimoji="1" lang="ja-JP" altLang="en-US" sz="1000" b="1">
            <a:solidFill>
              <a:srgbClr val="000080"/>
            </a:solidFill>
            <a:latin typeface="ＭＳ Ｐゴシック"/>
          </a:endParaRPr>
        </a:p>
      </xdr:txBody>
    </xdr:sp>
    <xdr:clientData/>
  </xdr:oneCellAnchor>
  <xdr:twoCellAnchor>
    <xdr:from>
      <xdr:col>10</xdr:col>
      <xdr:colOff>53975</xdr:colOff>
      <xdr:row>55</xdr:row>
      <xdr:rowOff>91701</xdr:rowOff>
    </xdr:from>
    <xdr:to>
      <xdr:col>10</xdr:col>
      <xdr:colOff>155575</xdr:colOff>
      <xdr:row>56</xdr:row>
      <xdr:rowOff>21851</xdr:rowOff>
    </xdr:to>
    <xdr:sp macro="" textlink="">
      <xdr:nvSpPr>
        <xdr:cNvPr id="357" name="フローチャート : 判断 356"/>
        <xdr:cNvSpPr/>
      </xdr:nvSpPr>
      <xdr:spPr>
        <a:xfrm>
          <a:off x="6921500" y="952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54</xdr:row>
      <xdr:rowOff>38378</xdr:rowOff>
    </xdr:from>
    <xdr:ext cx="469744" cy="259045"/>
    <xdr:sp macro="" textlink="">
      <xdr:nvSpPr>
        <xdr:cNvPr id="358" name="テキスト ボックス 357"/>
        <xdr:cNvSpPr txBox="1"/>
      </xdr:nvSpPr>
      <xdr:spPr>
        <a:xfrm>
          <a:off x="6737427" y="9296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31121</xdr:rowOff>
    </xdr:from>
    <xdr:to>
      <xdr:col>15</xdr:col>
      <xdr:colOff>231775</xdr:colOff>
      <xdr:row>57</xdr:row>
      <xdr:rowOff>132721</xdr:rowOff>
    </xdr:to>
    <xdr:sp macro="" textlink="">
      <xdr:nvSpPr>
        <xdr:cNvPr id="364" name="円/楕円 363"/>
        <xdr:cNvSpPr/>
      </xdr:nvSpPr>
      <xdr:spPr>
        <a:xfrm>
          <a:off x="10426700" y="980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117498</xdr:rowOff>
    </xdr:from>
    <xdr:ext cx="469744" cy="259045"/>
    <xdr:sp macro="" textlink="">
      <xdr:nvSpPr>
        <xdr:cNvPr id="365" name="農林水産業費該当値テキスト"/>
        <xdr:cNvSpPr txBox="1"/>
      </xdr:nvSpPr>
      <xdr:spPr>
        <a:xfrm>
          <a:off x="10528300" y="9718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2,011</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155137</xdr:rowOff>
    </xdr:from>
    <xdr:to>
      <xdr:col>14</xdr:col>
      <xdr:colOff>79375</xdr:colOff>
      <xdr:row>57</xdr:row>
      <xdr:rowOff>85287</xdr:rowOff>
    </xdr:to>
    <xdr:sp macro="" textlink="">
      <xdr:nvSpPr>
        <xdr:cNvPr id="366" name="円/楕円 365"/>
        <xdr:cNvSpPr/>
      </xdr:nvSpPr>
      <xdr:spPr>
        <a:xfrm>
          <a:off x="9588500" y="9756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57</xdr:row>
      <xdr:rowOff>76414</xdr:rowOff>
    </xdr:from>
    <xdr:ext cx="469744" cy="259045"/>
    <xdr:sp macro="" textlink="">
      <xdr:nvSpPr>
        <xdr:cNvPr id="367" name="テキスト ボックス 366"/>
        <xdr:cNvSpPr txBox="1"/>
      </xdr:nvSpPr>
      <xdr:spPr>
        <a:xfrm>
          <a:off x="9404427" y="9849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2,841</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48381</xdr:rowOff>
    </xdr:from>
    <xdr:to>
      <xdr:col>12</xdr:col>
      <xdr:colOff>561975</xdr:colOff>
      <xdr:row>57</xdr:row>
      <xdr:rowOff>149981</xdr:rowOff>
    </xdr:to>
    <xdr:sp macro="" textlink="">
      <xdr:nvSpPr>
        <xdr:cNvPr id="368" name="円/楕円 367"/>
        <xdr:cNvSpPr/>
      </xdr:nvSpPr>
      <xdr:spPr>
        <a:xfrm>
          <a:off x="8699500" y="982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57</xdr:row>
      <xdr:rowOff>141108</xdr:rowOff>
    </xdr:from>
    <xdr:ext cx="469744" cy="259045"/>
    <xdr:sp macro="" textlink="">
      <xdr:nvSpPr>
        <xdr:cNvPr id="369" name="テキスト ボックス 368"/>
        <xdr:cNvSpPr txBox="1"/>
      </xdr:nvSpPr>
      <xdr:spPr>
        <a:xfrm>
          <a:off x="8515427" y="9913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1,709</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56724</xdr:rowOff>
    </xdr:from>
    <xdr:to>
      <xdr:col>11</xdr:col>
      <xdr:colOff>358775</xdr:colOff>
      <xdr:row>57</xdr:row>
      <xdr:rowOff>158324</xdr:rowOff>
    </xdr:to>
    <xdr:sp macro="" textlink="">
      <xdr:nvSpPr>
        <xdr:cNvPr id="370" name="円/楕円 369"/>
        <xdr:cNvSpPr/>
      </xdr:nvSpPr>
      <xdr:spPr>
        <a:xfrm>
          <a:off x="7810500" y="982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57</xdr:row>
      <xdr:rowOff>149451</xdr:rowOff>
    </xdr:from>
    <xdr:ext cx="469744" cy="259045"/>
    <xdr:sp macro="" textlink="">
      <xdr:nvSpPr>
        <xdr:cNvPr id="371" name="テキスト ボックス 370"/>
        <xdr:cNvSpPr txBox="1"/>
      </xdr:nvSpPr>
      <xdr:spPr>
        <a:xfrm>
          <a:off x="7626427" y="9922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1,563</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58896</xdr:rowOff>
    </xdr:from>
    <xdr:to>
      <xdr:col>10</xdr:col>
      <xdr:colOff>155575</xdr:colOff>
      <xdr:row>57</xdr:row>
      <xdr:rowOff>160496</xdr:rowOff>
    </xdr:to>
    <xdr:sp macro="" textlink="">
      <xdr:nvSpPr>
        <xdr:cNvPr id="372" name="円/楕円 371"/>
        <xdr:cNvSpPr/>
      </xdr:nvSpPr>
      <xdr:spPr>
        <a:xfrm>
          <a:off x="6921500" y="983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57</xdr:row>
      <xdr:rowOff>151623</xdr:rowOff>
    </xdr:from>
    <xdr:ext cx="469744" cy="259045"/>
    <xdr:sp macro="" textlink="">
      <xdr:nvSpPr>
        <xdr:cNvPr id="373" name="テキスト ボックス 372"/>
        <xdr:cNvSpPr txBox="1"/>
      </xdr:nvSpPr>
      <xdr:spPr>
        <a:xfrm>
          <a:off x="6737427" y="9924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7" name="テキスト ボックス 386"/>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89" name="テキスト ボックス 388"/>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1" name="テキスト ボックス 390"/>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3" name="テキスト ボックス 39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119080</xdr:rowOff>
    </xdr:from>
    <xdr:to>
      <xdr:col>15</xdr:col>
      <xdr:colOff>180340</xdr:colOff>
      <xdr:row>78</xdr:row>
      <xdr:rowOff>122738</xdr:rowOff>
    </xdr:to>
    <xdr:cxnSp macro="">
      <xdr:nvCxnSpPr>
        <xdr:cNvPr id="395" name="直線コネクタ 394"/>
        <xdr:cNvCxnSpPr/>
      </xdr:nvCxnSpPr>
      <xdr:spPr>
        <a:xfrm flipV="1">
          <a:off x="10475595" y="12292030"/>
          <a:ext cx="1270" cy="1203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126565</xdr:rowOff>
    </xdr:from>
    <xdr:ext cx="378565" cy="259045"/>
    <xdr:sp macro="" textlink="">
      <xdr:nvSpPr>
        <xdr:cNvPr id="396" name="商工費最小値テキスト"/>
        <xdr:cNvSpPr txBox="1"/>
      </xdr:nvSpPr>
      <xdr:spPr>
        <a:xfrm>
          <a:off x="10528300" y="134996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742</a:t>
          </a:r>
          <a:endParaRPr kumimoji="1" lang="ja-JP" altLang="en-US" sz="1000" b="1">
            <a:latin typeface="ＭＳ Ｐゴシック"/>
          </a:endParaRPr>
        </a:p>
      </xdr:txBody>
    </xdr:sp>
    <xdr:clientData/>
  </xdr:oneCellAnchor>
  <xdr:twoCellAnchor>
    <xdr:from>
      <xdr:col>15</xdr:col>
      <xdr:colOff>92075</xdr:colOff>
      <xdr:row>78</xdr:row>
      <xdr:rowOff>122738</xdr:rowOff>
    </xdr:from>
    <xdr:to>
      <xdr:col>15</xdr:col>
      <xdr:colOff>269875</xdr:colOff>
      <xdr:row>78</xdr:row>
      <xdr:rowOff>122738</xdr:rowOff>
    </xdr:to>
    <xdr:cxnSp macro="">
      <xdr:nvCxnSpPr>
        <xdr:cNvPr id="397" name="直線コネクタ 396"/>
        <xdr:cNvCxnSpPr/>
      </xdr:nvCxnSpPr>
      <xdr:spPr>
        <a:xfrm>
          <a:off x="10388600" y="13495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65757</xdr:rowOff>
    </xdr:from>
    <xdr:ext cx="534377" cy="259045"/>
    <xdr:sp macro="" textlink="">
      <xdr:nvSpPr>
        <xdr:cNvPr id="398" name="商工費最大値テキスト"/>
        <xdr:cNvSpPr txBox="1"/>
      </xdr:nvSpPr>
      <xdr:spPr>
        <a:xfrm>
          <a:off x="10528300" y="1206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53,402</a:t>
          </a:r>
          <a:endParaRPr kumimoji="1" lang="ja-JP" altLang="en-US" sz="1000" b="1">
            <a:latin typeface="ＭＳ Ｐゴシック"/>
          </a:endParaRPr>
        </a:p>
      </xdr:txBody>
    </xdr:sp>
    <xdr:clientData/>
  </xdr:oneCellAnchor>
  <xdr:twoCellAnchor>
    <xdr:from>
      <xdr:col>15</xdr:col>
      <xdr:colOff>92075</xdr:colOff>
      <xdr:row>71</xdr:row>
      <xdr:rowOff>119080</xdr:rowOff>
    </xdr:from>
    <xdr:to>
      <xdr:col>15</xdr:col>
      <xdr:colOff>269875</xdr:colOff>
      <xdr:row>71</xdr:row>
      <xdr:rowOff>119080</xdr:rowOff>
    </xdr:to>
    <xdr:cxnSp macro="">
      <xdr:nvCxnSpPr>
        <xdr:cNvPr id="399" name="直線コネクタ 398"/>
        <xdr:cNvCxnSpPr/>
      </xdr:nvCxnSpPr>
      <xdr:spPr>
        <a:xfrm>
          <a:off x="10388600" y="12292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51895</xdr:rowOff>
    </xdr:from>
    <xdr:to>
      <xdr:col>15</xdr:col>
      <xdr:colOff>180975</xdr:colOff>
      <xdr:row>77</xdr:row>
      <xdr:rowOff>66067</xdr:rowOff>
    </xdr:to>
    <xdr:cxnSp macro="">
      <xdr:nvCxnSpPr>
        <xdr:cNvPr id="400" name="直線コネクタ 399"/>
        <xdr:cNvCxnSpPr/>
      </xdr:nvCxnSpPr>
      <xdr:spPr>
        <a:xfrm>
          <a:off x="9639300" y="13253545"/>
          <a:ext cx="838200" cy="1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91879</xdr:rowOff>
    </xdr:from>
    <xdr:ext cx="469744" cy="259045"/>
    <xdr:sp macro="" textlink="">
      <xdr:nvSpPr>
        <xdr:cNvPr id="401" name="商工費平均値テキスト"/>
        <xdr:cNvSpPr txBox="1"/>
      </xdr:nvSpPr>
      <xdr:spPr>
        <a:xfrm>
          <a:off x="10528300" y="13293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6,426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113452</xdr:rowOff>
    </xdr:from>
    <xdr:to>
      <xdr:col>15</xdr:col>
      <xdr:colOff>231775</xdr:colOff>
      <xdr:row>78</xdr:row>
      <xdr:rowOff>43602</xdr:rowOff>
    </xdr:to>
    <xdr:sp macro="" textlink="">
      <xdr:nvSpPr>
        <xdr:cNvPr id="402" name="フローチャート : 判断 401"/>
        <xdr:cNvSpPr/>
      </xdr:nvSpPr>
      <xdr:spPr>
        <a:xfrm>
          <a:off x="10426700" y="1331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51895</xdr:rowOff>
    </xdr:from>
    <xdr:to>
      <xdr:col>14</xdr:col>
      <xdr:colOff>28575</xdr:colOff>
      <xdr:row>77</xdr:row>
      <xdr:rowOff>102713</xdr:rowOff>
    </xdr:to>
    <xdr:cxnSp macro="">
      <xdr:nvCxnSpPr>
        <xdr:cNvPr id="403" name="直線コネクタ 402"/>
        <xdr:cNvCxnSpPr/>
      </xdr:nvCxnSpPr>
      <xdr:spPr>
        <a:xfrm flipV="1">
          <a:off x="8750300" y="13253545"/>
          <a:ext cx="889000" cy="50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114824</xdr:rowOff>
    </xdr:from>
    <xdr:to>
      <xdr:col>14</xdr:col>
      <xdr:colOff>79375</xdr:colOff>
      <xdr:row>78</xdr:row>
      <xdr:rowOff>44974</xdr:rowOff>
    </xdr:to>
    <xdr:sp macro="" textlink="">
      <xdr:nvSpPr>
        <xdr:cNvPr id="404" name="フローチャート : 判断 403"/>
        <xdr:cNvSpPr/>
      </xdr:nvSpPr>
      <xdr:spPr>
        <a:xfrm>
          <a:off x="9588500" y="1331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36101</xdr:rowOff>
    </xdr:from>
    <xdr:ext cx="469744" cy="259045"/>
    <xdr:sp macro="" textlink="">
      <xdr:nvSpPr>
        <xdr:cNvPr id="405" name="テキスト ボックス 404"/>
        <xdr:cNvSpPr txBox="1"/>
      </xdr:nvSpPr>
      <xdr:spPr>
        <a:xfrm>
          <a:off x="9404427" y="13409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6,366</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102713</xdr:rowOff>
    </xdr:from>
    <xdr:to>
      <xdr:col>12</xdr:col>
      <xdr:colOff>511175</xdr:colOff>
      <xdr:row>77</xdr:row>
      <xdr:rowOff>103056</xdr:rowOff>
    </xdr:to>
    <xdr:cxnSp macro="">
      <xdr:nvCxnSpPr>
        <xdr:cNvPr id="406" name="直線コネクタ 405"/>
        <xdr:cNvCxnSpPr/>
      </xdr:nvCxnSpPr>
      <xdr:spPr>
        <a:xfrm flipV="1">
          <a:off x="7861300" y="13304363"/>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70566</xdr:rowOff>
    </xdr:from>
    <xdr:to>
      <xdr:col>12</xdr:col>
      <xdr:colOff>561975</xdr:colOff>
      <xdr:row>78</xdr:row>
      <xdr:rowOff>716</xdr:rowOff>
    </xdr:to>
    <xdr:sp macro="" textlink="">
      <xdr:nvSpPr>
        <xdr:cNvPr id="407" name="フローチャート : 判断 406"/>
        <xdr:cNvSpPr/>
      </xdr:nvSpPr>
      <xdr:spPr>
        <a:xfrm>
          <a:off x="8699500" y="13272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163293</xdr:rowOff>
    </xdr:from>
    <xdr:ext cx="469744" cy="259045"/>
    <xdr:sp macro="" textlink="">
      <xdr:nvSpPr>
        <xdr:cNvPr id="408" name="テキスト ボックス 407"/>
        <xdr:cNvSpPr txBox="1"/>
      </xdr:nvSpPr>
      <xdr:spPr>
        <a:xfrm>
          <a:off x="8515427" y="13364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8,302</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103056</xdr:rowOff>
    </xdr:from>
    <xdr:to>
      <xdr:col>11</xdr:col>
      <xdr:colOff>307975</xdr:colOff>
      <xdr:row>77</xdr:row>
      <xdr:rowOff>112108</xdr:rowOff>
    </xdr:to>
    <xdr:cxnSp macro="">
      <xdr:nvCxnSpPr>
        <xdr:cNvPr id="409" name="直線コネクタ 408"/>
        <xdr:cNvCxnSpPr/>
      </xdr:nvCxnSpPr>
      <xdr:spPr>
        <a:xfrm flipV="1">
          <a:off x="6972300" y="13304706"/>
          <a:ext cx="889000" cy="9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63640</xdr:rowOff>
    </xdr:from>
    <xdr:to>
      <xdr:col>11</xdr:col>
      <xdr:colOff>358775</xdr:colOff>
      <xdr:row>77</xdr:row>
      <xdr:rowOff>165240</xdr:rowOff>
    </xdr:to>
    <xdr:sp macro="" textlink="">
      <xdr:nvSpPr>
        <xdr:cNvPr id="410" name="フローチャート : 判断 409"/>
        <xdr:cNvSpPr/>
      </xdr:nvSpPr>
      <xdr:spPr>
        <a:xfrm>
          <a:off x="7810500" y="1326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77</xdr:row>
      <xdr:rowOff>156367</xdr:rowOff>
    </xdr:from>
    <xdr:ext cx="469744" cy="259045"/>
    <xdr:sp macro="" textlink="">
      <xdr:nvSpPr>
        <xdr:cNvPr id="411" name="テキスト ボックス 410"/>
        <xdr:cNvSpPr txBox="1"/>
      </xdr:nvSpPr>
      <xdr:spPr>
        <a:xfrm>
          <a:off x="7626427" y="1335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8,605</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70132</xdr:rowOff>
    </xdr:from>
    <xdr:to>
      <xdr:col>10</xdr:col>
      <xdr:colOff>155575</xdr:colOff>
      <xdr:row>78</xdr:row>
      <xdr:rowOff>282</xdr:rowOff>
    </xdr:to>
    <xdr:sp macro="" textlink="">
      <xdr:nvSpPr>
        <xdr:cNvPr id="412" name="フローチャート : 判断 411"/>
        <xdr:cNvSpPr/>
      </xdr:nvSpPr>
      <xdr:spPr>
        <a:xfrm>
          <a:off x="6921500" y="1327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77</xdr:row>
      <xdr:rowOff>162859</xdr:rowOff>
    </xdr:from>
    <xdr:ext cx="469744" cy="259045"/>
    <xdr:sp macro="" textlink="">
      <xdr:nvSpPr>
        <xdr:cNvPr id="413" name="テキスト ボックス 412"/>
        <xdr:cNvSpPr txBox="1"/>
      </xdr:nvSpPr>
      <xdr:spPr>
        <a:xfrm>
          <a:off x="6737427" y="1336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8,321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15267</xdr:rowOff>
    </xdr:from>
    <xdr:to>
      <xdr:col>15</xdr:col>
      <xdr:colOff>231775</xdr:colOff>
      <xdr:row>77</xdr:row>
      <xdr:rowOff>116867</xdr:rowOff>
    </xdr:to>
    <xdr:sp macro="" textlink="">
      <xdr:nvSpPr>
        <xdr:cNvPr id="419" name="円/楕円 418"/>
        <xdr:cNvSpPr/>
      </xdr:nvSpPr>
      <xdr:spPr>
        <a:xfrm>
          <a:off x="10426700" y="13216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38144</xdr:rowOff>
    </xdr:from>
    <xdr:ext cx="534377" cy="259045"/>
    <xdr:sp macro="" textlink="">
      <xdr:nvSpPr>
        <xdr:cNvPr id="420" name="商工費該当値テキスト"/>
        <xdr:cNvSpPr txBox="1"/>
      </xdr:nvSpPr>
      <xdr:spPr>
        <a:xfrm>
          <a:off x="10528300" y="13068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10,721</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1095</xdr:rowOff>
    </xdr:from>
    <xdr:to>
      <xdr:col>14</xdr:col>
      <xdr:colOff>79375</xdr:colOff>
      <xdr:row>77</xdr:row>
      <xdr:rowOff>102695</xdr:rowOff>
    </xdr:to>
    <xdr:sp macro="" textlink="">
      <xdr:nvSpPr>
        <xdr:cNvPr id="421" name="円/楕円 420"/>
        <xdr:cNvSpPr/>
      </xdr:nvSpPr>
      <xdr:spPr>
        <a:xfrm>
          <a:off x="9588500" y="132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119222</xdr:rowOff>
    </xdr:from>
    <xdr:ext cx="534377" cy="259045"/>
    <xdr:sp macro="" textlink="">
      <xdr:nvSpPr>
        <xdr:cNvPr id="422" name="テキスト ボックス 421"/>
        <xdr:cNvSpPr txBox="1"/>
      </xdr:nvSpPr>
      <xdr:spPr>
        <a:xfrm>
          <a:off x="9372111" y="1297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11,341</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51913</xdr:rowOff>
    </xdr:from>
    <xdr:to>
      <xdr:col>12</xdr:col>
      <xdr:colOff>561975</xdr:colOff>
      <xdr:row>77</xdr:row>
      <xdr:rowOff>153513</xdr:rowOff>
    </xdr:to>
    <xdr:sp macro="" textlink="">
      <xdr:nvSpPr>
        <xdr:cNvPr id="423" name="円/楕円 422"/>
        <xdr:cNvSpPr/>
      </xdr:nvSpPr>
      <xdr:spPr>
        <a:xfrm>
          <a:off x="8699500" y="1325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170040</xdr:rowOff>
    </xdr:from>
    <xdr:ext cx="469744" cy="259045"/>
    <xdr:sp macro="" textlink="">
      <xdr:nvSpPr>
        <xdr:cNvPr id="424" name="テキスト ボックス 423"/>
        <xdr:cNvSpPr txBox="1"/>
      </xdr:nvSpPr>
      <xdr:spPr>
        <a:xfrm>
          <a:off x="8515427" y="1302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9,118</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52256</xdr:rowOff>
    </xdr:from>
    <xdr:to>
      <xdr:col>11</xdr:col>
      <xdr:colOff>358775</xdr:colOff>
      <xdr:row>77</xdr:row>
      <xdr:rowOff>153856</xdr:rowOff>
    </xdr:to>
    <xdr:sp macro="" textlink="">
      <xdr:nvSpPr>
        <xdr:cNvPr id="425" name="円/楕円 424"/>
        <xdr:cNvSpPr/>
      </xdr:nvSpPr>
      <xdr:spPr>
        <a:xfrm>
          <a:off x="7810500" y="1325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170383</xdr:rowOff>
    </xdr:from>
    <xdr:ext cx="469744" cy="259045"/>
    <xdr:sp macro="" textlink="">
      <xdr:nvSpPr>
        <xdr:cNvPr id="426" name="テキスト ボックス 425"/>
        <xdr:cNvSpPr txBox="1"/>
      </xdr:nvSpPr>
      <xdr:spPr>
        <a:xfrm>
          <a:off x="7626427" y="13029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9,103</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61308</xdr:rowOff>
    </xdr:from>
    <xdr:to>
      <xdr:col>10</xdr:col>
      <xdr:colOff>155575</xdr:colOff>
      <xdr:row>77</xdr:row>
      <xdr:rowOff>162908</xdr:rowOff>
    </xdr:to>
    <xdr:sp macro="" textlink="">
      <xdr:nvSpPr>
        <xdr:cNvPr id="427" name="円/楕円 426"/>
        <xdr:cNvSpPr/>
      </xdr:nvSpPr>
      <xdr:spPr>
        <a:xfrm>
          <a:off x="6921500" y="13262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7985</xdr:rowOff>
    </xdr:from>
    <xdr:ext cx="469744" cy="259045"/>
    <xdr:sp macro="" textlink="">
      <xdr:nvSpPr>
        <xdr:cNvPr id="428" name="テキスト ボックス 427"/>
        <xdr:cNvSpPr txBox="1"/>
      </xdr:nvSpPr>
      <xdr:spPr>
        <a:xfrm>
          <a:off x="6737427" y="13038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8,707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34,790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39" name="テキスト ボックス 438"/>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441" name="テキスト ボックス 440"/>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5" name="テキスト ボックス 44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7" name="テキスト ボックス 44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86246</xdr:rowOff>
    </xdr:from>
    <xdr:to>
      <xdr:col>15</xdr:col>
      <xdr:colOff>180340</xdr:colOff>
      <xdr:row>99</xdr:row>
      <xdr:rowOff>2006</xdr:rowOff>
    </xdr:to>
    <xdr:cxnSp macro="">
      <xdr:nvCxnSpPr>
        <xdr:cNvPr id="453" name="直線コネクタ 452"/>
        <xdr:cNvCxnSpPr/>
      </xdr:nvCxnSpPr>
      <xdr:spPr>
        <a:xfrm flipV="1">
          <a:off x="10475595" y="15688196"/>
          <a:ext cx="1270" cy="1287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5833</xdr:rowOff>
    </xdr:from>
    <xdr:ext cx="534377" cy="259045"/>
    <xdr:sp macro="" textlink="">
      <xdr:nvSpPr>
        <xdr:cNvPr id="454" name="土木費最小値テキスト"/>
        <xdr:cNvSpPr txBox="1"/>
      </xdr:nvSpPr>
      <xdr:spPr>
        <a:xfrm>
          <a:off x="10528300" y="1697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22,228</a:t>
          </a:r>
          <a:endParaRPr kumimoji="1" lang="ja-JP" altLang="en-US" sz="1000" b="1">
            <a:latin typeface="ＭＳ Ｐゴシック"/>
          </a:endParaRPr>
        </a:p>
      </xdr:txBody>
    </xdr:sp>
    <xdr:clientData/>
  </xdr:oneCellAnchor>
  <xdr:twoCellAnchor>
    <xdr:from>
      <xdr:col>15</xdr:col>
      <xdr:colOff>92075</xdr:colOff>
      <xdr:row>99</xdr:row>
      <xdr:rowOff>2006</xdr:rowOff>
    </xdr:from>
    <xdr:to>
      <xdr:col>15</xdr:col>
      <xdr:colOff>269875</xdr:colOff>
      <xdr:row>99</xdr:row>
      <xdr:rowOff>2006</xdr:rowOff>
    </xdr:to>
    <xdr:cxnSp macro="">
      <xdr:nvCxnSpPr>
        <xdr:cNvPr id="455" name="直線コネクタ 454"/>
        <xdr:cNvCxnSpPr/>
      </xdr:nvCxnSpPr>
      <xdr:spPr>
        <a:xfrm>
          <a:off x="10388600" y="16975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32923</xdr:rowOff>
    </xdr:from>
    <xdr:ext cx="534377" cy="259045"/>
    <xdr:sp macro="" textlink="">
      <xdr:nvSpPr>
        <xdr:cNvPr id="456" name="土木費最大値テキスト"/>
        <xdr:cNvSpPr txBox="1"/>
      </xdr:nvSpPr>
      <xdr:spPr>
        <a:xfrm>
          <a:off x="10528300" y="1546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89,806</a:t>
          </a:r>
          <a:endParaRPr kumimoji="1" lang="ja-JP" altLang="en-US" sz="1000" b="1">
            <a:latin typeface="ＭＳ Ｐゴシック"/>
          </a:endParaRPr>
        </a:p>
      </xdr:txBody>
    </xdr:sp>
    <xdr:clientData/>
  </xdr:oneCellAnchor>
  <xdr:twoCellAnchor>
    <xdr:from>
      <xdr:col>15</xdr:col>
      <xdr:colOff>92075</xdr:colOff>
      <xdr:row>91</xdr:row>
      <xdr:rowOff>86246</xdr:rowOff>
    </xdr:from>
    <xdr:to>
      <xdr:col>15</xdr:col>
      <xdr:colOff>269875</xdr:colOff>
      <xdr:row>91</xdr:row>
      <xdr:rowOff>86246</xdr:rowOff>
    </xdr:to>
    <xdr:cxnSp macro="">
      <xdr:nvCxnSpPr>
        <xdr:cNvPr id="457" name="直線コネクタ 456"/>
        <xdr:cNvCxnSpPr/>
      </xdr:nvCxnSpPr>
      <xdr:spPr>
        <a:xfrm>
          <a:off x="10388600" y="1568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55899</xdr:rowOff>
    </xdr:from>
    <xdr:to>
      <xdr:col>15</xdr:col>
      <xdr:colOff>180975</xdr:colOff>
      <xdr:row>97</xdr:row>
      <xdr:rowOff>122783</xdr:rowOff>
    </xdr:to>
    <xdr:cxnSp macro="">
      <xdr:nvCxnSpPr>
        <xdr:cNvPr id="458" name="直線コネクタ 457"/>
        <xdr:cNvCxnSpPr/>
      </xdr:nvCxnSpPr>
      <xdr:spPr>
        <a:xfrm>
          <a:off x="9639300" y="16686549"/>
          <a:ext cx="838200" cy="6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50664</xdr:rowOff>
    </xdr:from>
    <xdr:ext cx="534377" cy="259045"/>
    <xdr:sp macro="" textlink="">
      <xdr:nvSpPr>
        <xdr:cNvPr id="459" name="土木費平均値テキスト"/>
        <xdr:cNvSpPr txBox="1"/>
      </xdr:nvSpPr>
      <xdr:spPr>
        <a:xfrm>
          <a:off x="10528300" y="16509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36,208</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27787</xdr:rowOff>
    </xdr:from>
    <xdr:to>
      <xdr:col>15</xdr:col>
      <xdr:colOff>231775</xdr:colOff>
      <xdr:row>97</xdr:row>
      <xdr:rowOff>129387</xdr:rowOff>
    </xdr:to>
    <xdr:sp macro="" textlink="">
      <xdr:nvSpPr>
        <xdr:cNvPr id="460" name="フローチャート : 判断 459"/>
        <xdr:cNvSpPr/>
      </xdr:nvSpPr>
      <xdr:spPr>
        <a:xfrm>
          <a:off x="10426700" y="1665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55899</xdr:rowOff>
    </xdr:from>
    <xdr:to>
      <xdr:col>14</xdr:col>
      <xdr:colOff>28575</xdr:colOff>
      <xdr:row>98</xdr:row>
      <xdr:rowOff>18638</xdr:rowOff>
    </xdr:to>
    <xdr:cxnSp macro="">
      <xdr:nvCxnSpPr>
        <xdr:cNvPr id="461" name="直線コネクタ 460"/>
        <xdr:cNvCxnSpPr/>
      </xdr:nvCxnSpPr>
      <xdr:spPr>
        <a:xfrm flipV="1">
          <a:off x="8750300" y="16686549"/>
          <a:ext cx="889000" cy="134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37085</xdr:rowOff>
    </xdr:from>
    <xdr:to>
      <xdr:col>14</xdr:col>
      <xdr:colOff>79375</xdr:colOff>
      <xdr:row>97</xdr:row>
      <xdr:rowOff>138685</xdr:rowOff>
    </xdr:to>
    <xdr:sp macro="" textlink="">
      <xdr:nvSpPr>
        <xdr:cNvPr id="462" name="フローチャート : 判断 461"/>
        <xdr:cNvSpPr/>
      </xdr:nvSpPr>
      <xdr:spPr>
        <a:xfrm>
          <a:off x="9588500" y="1666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129812</xdr:rowOff>
    </xdr:from>
    <xdr:ext cx="534377" cy="259045"/>
    <xdr:sp macro="" textlink="">
      <xdr:nvSpPr>
        <xdr:cNvPr id="463" name="テキスト ボックス 462"/>
        <xdr:cNvSpPr txBox="1"/>
      </xdr:nvSpPr>
      <xdr:spPr>
        <a:xfrm>
          <a:off x="9372111" y="1676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35,720</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18638</xdr:rowOff>
    </xdr:from>
    <xdr:to>
      <xdr:col>12</xdr:col>
      <xdr:colOff>511175</xdr:colOff>
      <xdr:row>98</xdr:row>
      <xdr:rowOff>38106</xdr:rowOff>
    </xdr:to>
    <xdr:cxnSp macro="">
      <xdr:nvCxnSpPr>
        <xdr:cNvPr id="464" name="直線コネクタ 463"/>
        <xdr:cNvCxnSpPr/>
      </xdr:nvCxnSpPr>
      <xdr:spPr>
        <a:xfrm flipV="1">
          <a:off x="7861300" y="16820738"/>
          <a:ext cx="889000" cy="19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112083</xdr:rowOff>
    </xdr:from>
    <xdr:to>
      <xdr:col>12</xdr:col>
      <xdr:colOff>561975</xdr:colOff>
      <xdr:row>97</xdr:row>
      <xdr:rowOff>42233</xdr:rowOff>
    </xdr:to>
    <xdr:sp macro="" textlink="">
      <xdr:nvSpPr>
        <xdr:cNvPr id="465" name="フローチャート : 判断 464"/>
        <xdr:cNvSpPr/>
      </xdr:nvSpPr>
      <xdr:spPr>
        <a:xfrm>
          <a:off x="8699500" y="1657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58760</xdr:rowOff>
    </xdr:from>
    <xdr:ext cx="534377" cy="259045"/>
    <xdr:sp macro="" textlink="">
      <xdr:nvSpPr>
        <xdr:cNvPr id="466" name="テキスト ボックス 465"/>
        <xdr:cNvSpPr txBox="1"/>
      </xdr:nvSpPr>
      <xdr:spPr>
        <a:xfrm>
          <a:off x="8483111" y="1634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40,783</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38106</xdr:rowOff>
    </xdr:from>
    <xdr:to>
      <xdr:col>11</xdr:col>
      <xdr:colOff>307975</xdr:colOff>
      <xdr:row>98</xdr:row>
      <xdr:rowOff>67729</xdr:rowOff>
    </xdr:to>
    <xdr:cxnSp macro="">
      <xdr:nvCxnSpPr>
        <xdr:cNvPr id="467" name="直線コネクタ 466"/>
        <xdr:cNvCxnSpPr/>
      </xdr:nvCxnSpPr>
      <xdr:spPr>
        <a:xfrm flipV="1">
          <a:off x="6972300" y="16840206"/>
          <a:ext cx="889000" cy="29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70783</xdr:rowOff>
    </xdr:from>
    <xdr:to>
      <xdr:col>11</xdr:col>
      <xdr:colOff>358775</xdr:colOff>
      <xdr:row>97</xdr:row>
      <xdr:rowOff>933</xdr:rowOff>
    </xdr:to>
    <xdr:sp macro="" textlink="">
      <xdr:nvSpPr>
        <xdr:cNvPr id="468" name="フローチャート : 判断 467"/>
        <xdr:cNvSpPr/>
      </xdr:nvSpPr>
      <xdr:spPr>
        <a:xfrm>
          <a:off x="7810500" y="16529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17460</xdr:rowOff>
    </xdr:from>
    <xdr:ext cx="534377" cy="259045"/>
    <xdr:sp macro="" textlink="">
      <xdr:nvSpPr>
        <xdr:cNvPr id="469" name="テキスト ボックス 468"/>
        <xdr:cNvSpPr txBox="1"/>
      </xdr:nvSpPr>
      <xdr:spPr>
        <a:xfrm>
          <a:off x="7594111" y="1630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42,951</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131268</xdr:rowOff>
    </xdr:from>
    <xdr:to>
      <xdr:col>10</xdr:col>
      <xdr:colOff>155575</xdr:colOff>
      <xdr:row>97</xdr:row>
      <xdr:rowOff>61418</xdr:rowOff>
    </xdr:to>
    <xdr:sp macro="" textlink="">
      <xdr:nvSpPr>
        <xdr:cNvPr id="470" name="フローチャート : 判断 469"/>
        <xdr:cNvSpPr/>
      </xdr:nvSpPr>
      <xdr:spPr>
        <a:xfrm>
          <a:off x="6921500" y="16590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77945</xdr:rowOff>
    </xdr:from>
    <xdr:ext cx="534377" cy="259045"/>
    <xdr:sp macro="" textlink="">
      <xdr:nvSpPr>
        <xdr:cNvPr id="471" name="テキスト ボックス 470"/>
        <xdr:cNvSpPr txBox="1"/>
      </xdr:nvSpPr>
      <xdr:spPr>
        <a:xfrm>
          <a:off x="6705111" y="16365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39,776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71983</xdr:rowOff>
    </xdr:from>
    <xdr:to>
      <xdr:col>15</xdr:col>
      <xdr:colOff>231775</xdr:colOff>
      <xdr:row>98</xdr:row>
      <xdr:rowOff>2133</xdr:rowOff>
    </xdr:to>
    <xdr:sp macro="" textlink="">
      <xdr:nvSpPr>
        <xdr:cNvPr id="477" name="円/楕円 476"/>
        <xdr:cNvSpPr/>
      </xdr:nvSpPr>
      <xdr:spPr>
        <a:xfrm>
          <a:off x="10426700" y="16702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50410</xdr:rowOff>
    </xdr:from>
    <xdr:ext cx="534377" cy="259045"/>
    <xdr:sp macro="" textlink="">
      <xdr:nvSpPr>
        <xdr:cNvPr id="478" name="土木費該当値テキスト"/>
        <xdr:cNvSpPr txBox="1"/>
      </xdr:nvSpPr>
      <xdr:spPr>
        <a:xfrm>
          <a:off x="10528300" y="16681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33,888</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5099</xdr:rowOff>
    </xdr:from>
    <xdr:to>
      <xdr:col>14</xdr:col>
      <xdr:colOff>79375</xdr:colOff>
      <xdr:row>97</xdr:row>
      <xdr:rowOff>106699</xdr:rowOff>
    </xdr:to>
    <xdr:sp macro="" textlink="">
      <xdr:nvSpPr>
        <xdr:cNvPr id="479" name="円/楕円 478"/>
        <xdr:cNvSpPr/>
      </xdr:nvSpPr>
      <xdr:spPr>
        <a:xfrm>
          <a:off x="9588500" y="1663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123226</xdr:rowOff>
    </xdr:from>
    <xdr:ext cx="534377" cy="259045"/>
    <xdr:sp macro="" textlink="">
      <xdr:nvSpPr>
        <xdr:cNvPr id="480" name="テキスト ボックス 479"/>
        <xdr:cNvSpPr txBox="1"/>
      </xdr:nvSpPr>
      <xdr:spPr>
        <a:xfrm>
          <a:off x="9372111" y="16410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37,399</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139288</xdr:rowOff>
    </xdr:from>
    <xdr:to>
      <xdr:col>12</xdr:col>
      <xdr:colOff>561975</xdr:colOff>
      <xdr:row>98</xdr:row>
      <xdr:rowOff>69438</xdr:rowOff>
    </xdr:to>
    <xdr:sp macro="" textlink="">
      <xdr:nvSpPr>
        <xdr:cNvPr id="481" name="円/楕円 480"/>
        <xdr:cNvSpPr/>
      </xdr:nvSpPr>
      <xdr:spPr>
        <a:xfrm>
          <a:off x="8699500" y="1676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60565</xdr:rowOff>
    </xdr:from>
    <xdr:ext cx="534377" cy="259045"/>
    <xdr:sp macro="" textlink="">
      <xdr:nvSpPr>
        <xdr:cNvPr id="482" name="テキスト ボックス 481"/>
        <xdr:cNvSpPr txBox="1"/>
      </xdr:nvSpPr>
      <xdr:spPr>
        <a:xfrm>
          <a:off x="8483111" y="16862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30,355</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158756</xdr:rowOff>
    </xdr:from>
    <xdr:to>
      <xdr:col>11</xdr:col>
      <xdr:colOff>358775</xdr:colOff>
      <xdr:row>98</xdr:row>
      <xdr:rowOff>88906</xdr:rowOff>
    </xdr:to>
    <xdr:sp macro="" textlink="">
      <xdr:nvSpPr>
        <xdr:cNvPr id="483" name="円/楕円 482"/>
        <xdr:cNvSpPr/>
      </xdr:nvSpPr>
      <xdr:spPr>
        <a:xfrm>
          <a:off x="7810500" y="1678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80033</xdr:rowOff>
    </xdr:from>
    <xdr:ext cx="534377" cy="259045"/>
    <xdr:sp macro="" textlink="">
      <xdr:nvSpPr>
        <xdr:cNvPr id="484" name="テキスト ボックス 483"/>
        <xdr:cNvSpPr txBox="1"/>
      </xdr:nvSpPr>
      <xdr:spPr>
        <a:xfrm>
          <a:off x="7594111" y="16882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29,333</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16929</xdr:rowOff>
    </xdr:from>
    <xdr:to>
      <xdr:col>10</xdr:col>
      <xdr:colOff>155575</xdr:colOff>
      <xdr:row>98</xdr:row>
      <xdr:rowOff>118529</xdr:rowOff>
    </xdr:to>
    <xdr:sp macro="" textlink="">
      <xdr:nvSpPr>
        <xdr:cNvPr id="485" name="円/楕円 484"/>
        <xdr:cNvSpPr/>
      </xdr:nvSpPr>
      <xdr:spPr>
        <a:xfrm>
          <a:off x="6921500" y="1681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109656</xdr:rowOff>
    </xdr:from>
    <xdr:ext cx="534377" cy="259045"/>
    <xdr:sp macro="" textlink="">
      <xdr:nvSpPr>
        <xdr:cNvPr id="486" name="テキスト ボックス 485"/>
        <xdr:cNvSpPr txBox="1"/>
      </xdr:nvSpPr>
      <xdr:spPr>
        <a:xfrm>
          <a:off x="6705111" y="1691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27,778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16,467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40</xdr:row>
      <xdr:rowOff>111777</xdr:rowOff>
    </xdr:from>
    <xdr:ext cx="467179" cy="259045"/>
    <xdr:sp macro="" textlink="">
      <xdr:nvSpPr>
        <xdr:cNvPr id="497" name="テキスト ボックス 496"/>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498" name="直線コネクタ 49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38</xdr:row>
      <xdr:rowOff>128105</xdr:rowOff>
    </xdr:from>
    <xdr:ext cx="467179" cy="259045"/>
    <xdr:sp macro="" textlink="">
      <xdr:nvSpPr>
        <xdr:cNvPr id="499" name="テキスト ボックス 498"/>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0" name="直線コネクタ 49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1" name="テキスト ボックス 500"/>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2" name="直線コネクタ 50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3" name="テキスト ボックス 502"/>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4" name="直線コネクタ 50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5" name="テキスト ボックス 504"/>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6" name="直線コネクタ 50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7" name="テキスト ボックス 506"/>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8" name="直線コネクタ 50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09" name="テキスト ボックス 508"/>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38681</xdr:rowOff>
    </xdr:from>
    <xdr:to>
      <xdr:col>23</xdr:col>
      <xdr:colOff>516889</xdr:colOff>
      <xdr:row>39</xdr:row>
      <xdr:rowOff>154613</xdr:rowOff>
    </xdr:to>
    <xdr:cxnSp macro="">
      <xdr:nvCxnSpPr>
        <xdr:cNvPr id="513" name="直線コネクタ 512"/>
        <xdr:cNvCxnSpPr/>
      </xdr:nvCxnSpPr>
      <xdr:spPr>
        <a:xfrm flipV="1">
          <a:off x="16317595" y="5353631"/>
          <a:ext cx="1269"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158440</xdr:rowOff>
    </xdr:from>
    <xdr:ext cx="469744" cy="259045"/>
    <xdr:sp macro="" textlink="">
      <xdr:nvSpPr>
        <xdr:cNvPr id="514" name="消防費最小値テキスト"/>
        <xdr:cNvSpPr txBox="1"/>
      </xdr:nvSpPr>
      <xdr:spPr>
        <a:xfrm>
          <a:off x="16370300" y="684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8,488</a:t>
          </a:r>
          <a:endParaRPr kumimoji="1" lang="ja-JP" altLang="en-US" sz="1000" b="1">
            <a:latin typeface="ＭＳ Ｐゴシック"/>
          </a:endParaRPr>
        </a:p>
      </xdr:txBody>
    </xdr:sp>
    <xdr:clientData/>
  </xdr:oneCellAnchor>
  <xdr:twoCellAnchor>
    <xdr:from>
      <xdr:col>23</xdr:col>
      <xdr:colOff>428625</xdr:colOff>
      <xdr:row>39</xdr:row>
      <xdr:rowOff>154613</xdr:rowOff>
    </xdr:from>
    <xdr:to>
      <xdr:col>23</xdr:col>
      <xdr:colOff>606425</xdr:colOff>
      <xdr:row>39</xdr:row>
      <xdr:rowOff>154613</xdr:rowOff>
    </xdr:to>
    <xdr:cxnSp macro="">
      <xdr:nvCxnSpPr>
        <xdr:cNvPr id="515" name="直線コネクタ 514"/>
        <xdr:cNvCxnSpPr/>
      </xdr:nvCxnSpPr>
      <xdr:spPr>
        <a:xfrm>
          <a:off x="16230600" y="6841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156808</xdr:rowOff>
    </xdr:from>
    <xdr:ext cx="534377" cy="259045"/>
    <xdr:sp macro="" textlink="">
      <xdr:nvSpPr>
        <xdr:cNvPr id="516" name="消防費最大値テキスト"/>
        <xdr:cNvSpPr txBox="1"/>
      </xdr:nvSpPr>
      <xdr:spPr>
        <a:xfrm>
          <a:off x="16370300" y="512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22,153</a:t>
          </a:r>
          <a:endParaRPr kumimoji="1" lang="ja-JP" altLang="en-US" sz="1000" b="1">
            <a:latin typeface="ＭＳ Ｐゴシック"/>
          </a:endParaRPr>
        </a:p>
      </xdr:txBody>
    </xdr:sp>
    <xdr:clientData/>
  </xdr:oneCellAnchor>
  <xdr:twoCellAnchor>
    <xdr:from>
      <xdr:col>23</xdr:col>
      <xdr:colOff>428625</xdr:colOff>
      <xdr:row>31</xdr:row>
      <xdr:rowOff>38681</xdr:rowOff>
    </xdr:from>
    <xdr:to>
      <xdr:col>23</xdr:col>
      <xdr:colOff>606425</xdr:colOff>
      <xdr:row>31</xdr:row>
      <xdr:rowOff>38681</xdr:rowOff>
    </xdr:to>
    <xdr:cxnSp macro="">
      <xdr:nvCxnSpPr>
        <xdr:cNvPr id="517" name="直線コネクタ 516"/>
        <xdr:cNvCxnSpPr/>
      </xdr:nvCxnSpPr>
      <xdr:spPr>
        <a:xfrm>
          <a:off x="16230600" y="535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53377</xdr:rowOff>
    </xdr:from>
    <xdr:to>
      <xdr:col>23</xdr:col>
      <xdr:colOff>517525</xdr:colOff>
      <xdr:row>38</xdr:row>
      <xdr:rowOff>68943</xdr:rowOff>
    </xdr:to>
    <xdr:cxnSp macro="">
      <xdr:nvCxnSpPr>
        <xdr:cNvPr id="518" name="直線コネクタ 517"/>
        <xdr:cNvCxnSpPr/>
      </xdr:nvCxnSpPr>
      <xdr:spPr>
        <a:xfrm>
          <a:off x="15481300" y="6568477"/>
          <a:ext cx="838200" cy="15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91203</xdr:rowOff>
    </xdr:from>
    <xdr:ext cx="534377" cy="259045"/>
    <xdr:sp macro="" textlink="">
      <xdr:nvSpPr>
        <xdr:cNvPr id="519" name="消防費平均値テキスト"/>
        <xdr:cNvSpPr txBox="1"/>
      </xdr:nvSpPr>
      <xdr:spPr>
        <a:xfrm>
          <a:off x="16370300" y="6091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13,539</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68326</xdr:rowOff>
    </xdr:from>
    <xdr:to>
      <xdr:col>23</xdr:col>
      <xdr:colOff>568325</xdr:colOff>
      <xdr:row>36</xdr:row>
      <xdr:rowOff>169926</xdr:rowOff>
    </xdr:to>
    <xdr:sp macro="" textlink="">
      <xdr:nvSpPr>
        <xdr:cNvPr id="520" name="フローチャート : 判断 519"/>
        <xdr:cNvSpPr/>
      </xdr:nvSpPr>
      <xdr:spPr>
        <a:xfrm>
          <a:off x="16268700" y="624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53377</xdr:rowOff>
    </xdr:from>
    <xdr:to>
      <xdr:col>22</xdr:col>
      <xdr:colOff>365125</xdr:colOff>
      <xdr:row>38</xdr:row>
      <xdr:rowOff>96048</xdr:rowOff>
    </xdr:to>
    <xdr:cxnSp macro="">
      <xdr:nvCxnSpPr>
        <xdr:cNvPr id="521" name="直線コネクタ 520"/>
        <xdr:cNvCxnSpPr/>
      </xdr:nvCxnSpPr>
      <xdr:spPr>
        <a:xfrm flipV="1">
          <a:off x="14592300" y="6568477"/>
          <a:ext cx="889000" cy="4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40894</xdr:rowOff>
    </xdr:from>
    <xdr:to>
      <xdr:col>22</xdr:col>
      <xdr:colOff>415925</xdr:colOff>
      <xdr:row>35</xdr:row>
      <xdr:rowOff>142494</xdr:rowOff>
    </xdr:to>
    <xdr:sp macro="" textlink="">
      <xdr:nvSpPr>
        <xdr:cNvPr id="522" name="フローチャート : 判断 521"/>
        <xdr:cNvSpPr/>
      </xdr:nvSpPr>
      <xdr:spPr>
        <a:xfrm>
          <a:off x="15430500" y="604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33</xdr:row>
      <xdr:rowOff>159021</xdr:rowOff>
    </xdr:from>
    <xdr:ext cx="534377" cy="259045"/>
    <xdr:sp macro="" textlink="">
      <xdr:nvSpPr>
        <xdr:cNvPr id="523" name="テキスト ボックス 522"/>
        <xdr:cNvSpPr txBox="1"/>
      </xdr:nvSpPr>
      <xdr:spPr>
        <a:xfrm>
          <a:off x="15214111" y="581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15,366</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134584</xdr:rowOff>
    </xdr:from>
    <xdr:to>
      <xdr:col>21</xdr:col>
      <xdr:colOff>161925</xdr:colOff>
      <xdr:row>38</xdr:row>
      <xdr:rowOff>96048</xdr:rowOff>
    </xdr:to>
    <xdr:cxnSp macro="">
      <xdr:nvCxnSpPr>
        <xdr:cNvPr id="524" name="直線コネクタ 523"/>
        <xdr:cNvCxnSpPr/>
      </xdr:nvCxnSpPr>
      <xdr:spPr>
        <a:xfrm>
          <a:off x="13703300" y="6306784"/>
          <a:ext cx="889000" cy="304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112631</xdr:rowOff>
    </xdr:from>
    <xdr:to>
      <xdr:col>21</xdr:col>
      <xdr:colOff>212725</xdr:colOff>
      <xdr:row>36</xdr:row>
      <xdr:rowOff>42781</xdr:rowOff>
    </xdr:to>
    <xdr:sp macro="" textlink="">
      <xdr:nvSpPr>
        <xdr:cNvPr id="525" name="フローチャート : 判断 524"/>
        <xdr:cNvSpPr/>
      </xdr:nvSpPr>
      <xdr:spPr>
        <a:xfrm>
          <a:off x="14541500" y="6113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59308</xdr:rowOff>
    </xdr:from>
    <xdr:ext cx="534377" cy="259045"/>
    <xdr:sp macro="" textlink="">
      <xdr:nvSpPr>
        <xdr:cNvPr id="526" name="テキスト ボックス 525"/>
        <xdr:cNvSpPr txBox="1"/>
      </xdr:nvSpPr>
      <xdr:spPr>
        <a:xfrm>
          <a:off x="14325111" y="5888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14,707</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134584</xdr:rowOff>
    </xdr:from>
    <xdr:to>
      <xdr:col>19</xdr:col>
      <xdr:colOff>644525</xdr:colOff>
      <xdr:row>37</xdr:row>
      <xdr:rowOff>5044</xdr:rowOff>
    </xdr:to>
    <xdr:cxnSp macro="">
      <xdr:nvCxnSpPr>
        <xdr:cNvPr id="527" name="直線コネクタ 526"/>
        <xdr:cNvCxnSpPr/>
      </xdr:nvCxnSpPr>
      <xdr:spPr>
        <a:xfrm flipV="1">
          <a:off x="12814300" y="6306784"/>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5189</xdr:rowOff>
    </xdr:from>
    <xdr:to>
      <xdr:col>20</xdr:col>
      <xdr:colOff>9525</xdr:colOff>
      <xdr:row>36</xdr:row>
      <xdr:rowOff>106789</xdr:rowOff>
    </xdr:to>
    <xdr:sp macro="" textlink="">
      <xdr:nvSpPr>
        <xdr:cNvPr id="528" name="フローチャート : 判断 527"/>
        <xdr:cNvSpPr/>
      </xdr:nvSpPr>
      <xdr:spPr>
        <a:xfrm>
          <a:off x="13652500" y="617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123316</xdr:rowOff>
    </xdr:from>
    <xdr:ext cx="534377" cy="259045"/>
    <xdr:sp macro="" textlink="">
      <xdr:nvSpPr>
        <xdr:cNvPr id="529" name="テキスト ボックス 528"/>
        <xdr:cNvSpPr txBox="1"/>
      </xdr:nvSpPr>
      <xdr:spPr>
        <a:xfrm>
          <a:off x="13436111" y="595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14,119</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78341</xdr:rowOff>
    </xdr:from>
    <xdr:to>
      <xdr:col>18</xdr:col>
      <xdr:colOff>492125</xdr:colOff>
      <xdr:row>37</xdr:row>
      <xdr:rowOff>8491</xdr:rowOff>
    </xdr:to>
    <xdr:sp macro="" textlink="">
      <xdr:nvSpPr>
        <xdr:cNvPr id="530" name="フローチャート : 判断 529"/>
        <xdr:cNvSpPr/>
      </xdr:nvSpPr>
      <xdr:spPr>
        <a:xfrm>
          <a:off x="12763500" y="625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25018</xdr:rowOff>
    </xdr:from>
    <xdr:ext cx="534377" cy="259045"/>
    <xdr:sp macro="" textlink="">
      <xdr:nvSpPr>
        <xdr:cNvPr id="531" name="テキスト ボックス 530"/>
        <xdr:cNvSpPr txBox="1"/>
      </xdr:nvSpPr>
      <xdr:spPr>
        <a:xfrm>
          <a:off x="12547111" y="602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18143</xdr:rowOff>
    </xdr:from>
    <xdr:to>
      <xdr:col>23</xdr:col>
      <xdr:colOff>568325</xdr:colOff>
      <xdr:row>38</xdr:row>
      <xdr:rowOff>119743</xdr:rowOff>
    </xdr:to>
    <xdr:sp macro="" textlink="">
      <xdr:nvSpPr>
        <xdr:cNvPr id="537" name="円/楕円 536"/>
        <xdr:cNvSpPr/>
      </xdr:nvSpPr>
      <xdr:spPr>
        <a:xfrm>
          <a:off x="16268700" y="653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168020</xdr:rowOff>
    </xdr:from>
    <xdr:ext cx="534377" cy="259045"/>
    <xdr:sp macro="" textlink="">
      <xdr:nvSpPr>
        <xdr:cNvPr id="538" name="消防費該当値テキスト"/>
        <xdr:cNvSpPr txBox="1"/>
      </xdr:nvSpPr>
      <xdr:spPr>
        <a:xfrm>
          <a:off x="16370300" y="6511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10,850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2577</xdr:rowOff>
    </xdr:from>
    <xdr:to>
      <xdr:col>22</xdr:col>
      <xdr:colOff>415925</xdr:colOff>
      <xdr:row>38</xdr:row>
      <xdr:rowOff>104177</xdr:rowOff>
    </xdr:to>
    <xdr:sp macro="" textlink="">
      <xdr:nvSpPr>
        <xdr:cNvPr id="539" name="円/楕円 538"/>
        <xdr:cNvSpPr/>
      </xdr:nvSpPr>
      <xdr:spPr>
        <a:xfrm>
          <a:off x="15430500" y="651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95304</xdr:rowOff>
    </xdr:from>
    <xdr:ext cx="534377" cy="259045"/>
    <xdr:sp macro="" textlink="">
      <xdr:nvSpPr>
        <xdr:cNvPr id="540" name="テキスト ボックス 539"/>
        <xdr:cNvSpPr txBox="1"/>
      </xdr:nvSpPr>
      <xdr:spPr>
        <a:xfrm>
          <a:off x="15214111" y="661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10,993</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45248</xdr:rowOff>
    </xdr:from>
    <xdr:to>
      <xdr:col>21</xdr:col>
      <xdr:colOff>212725</xdr:colOff>
      <xdr:row>38</xdr:row>
      <xdr:rowOff>146848</xdr:rowOff>
    </xdr:to>
    <xdr:sp macro="" textlink="">
      <xdr:nvSpPr>
        <xdr:cNvPr id="541" name="円/楕円 540"/>
        <xdr:cNvSpPr/>
      </xdr:nvSpPr>
      <xdr:spPr>
        <a:xfrm>
          <a:off x="14541500" y="656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137975</xdr:rowOff>
    </xdr:from>
    <xdr:ext cx="534377" cy="259045"/>
    <xdr:sp macro="" textlink="">
      <xdr:nvSpPr>
        <xdr:cNvPr id="542" name="テキスト ボックス 541"/>
        <xdr:cNvSpPr txBox="1"/>
      </xdr:nvSpPr>
      <xdr:spPr>
        <a:xfrm>
          <a:off x="14325111" y="665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10,601</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83784</xdr:rowOff>
    </xdr:from>
    <xdr:to>
      <xdr:col>20</xdr:col>
      <xdr:colOff>9525</xdr:colOff>
      <xdr:row>37</xdr:row>
      <xdr:rowOff>13934</xdr:rowOff>
    </xdr:to>
    <xdr:sp macro="" textlink="">
      <xdr:nvSpPr>
        <xdr:cNvPr id="543" name="円/楕円 542"/>
        <xdr:cNvSpPr/>
      </xdr:nvSpPr>
      <xdr:spPr>
        <a:xfrm>
          <a:off x="13652500" y="6255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5061</xdr:rowOff>
    </xdr:from>
    <xdr:ext cx="534377" cy="259045"/>
    <xdr:sp macro="" textlink="">
      <xdr:nvSpPr>
        <xdr:cNvPr id="544" name="テキスト ボックス 543"/>
        <xdr:cNvSpPr txBox="1"/>
      </xdr:nvSpPr>
      <xdr:spPr>
        <a:xfrm>
          <a:off x="13436111" y="634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13,397</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125694</xdr:rowOff>
    </xdr:from>
    <xdr:to>
      <xdr:col>18</xdr:col>
      <xdr:colOff>492125</xdr:colOff>
      <xdr:row>37</xdr:row>
      <xdr:rowOff>55844</xdr:rowOff>
    </xdr:to>
    <xdr:sp macro="" textlink="">
      <xdr:nvSpPr>
        <xdr:cNvPr id="545" name="円/楕円 544"/>
        <xdr:cNvSpPr/>
      </xdr:nvSpPr>
      <xdr:spPr>
        <a:xfrm>
          <a:off x="12763500" y="629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46971</xdr:rowOff>
    </xdr:from>
    <xdr:ext cx="534377" cy="259045"/>
    <xdr:sp macro="" textlink="">
      <xdr:nvSpPr>
        <xdr:cNvPr id="546" name="テキスト ボックス 545"/>
        <xdr:cNvSpPr txBox="1"/>
      </xdr:nvSpPr>
      <xdr:spPr>
        <a:xfrm>
          <a:off x="12547111" y="6390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13,012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42,975</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58" name="直線コネクタ 557"/>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59" name="テキスト ボックス 558"/>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60" name="直線コネクタ 559"/>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61" name="テキスト ボックス 560"/>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2" name="直線コネクタ 561"/>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63" name="テキスト ボックス 562"/>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4" name="直線コネクタ 563"/>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168927</xdr:rowOff>
    </xdr:from>
    <xdr:ext cx="531299" cy="259045"/>
    <xdr:sp macro="" textlink="">
      <xdr:nvSpPr>
        <xdr:cNvPr id="565" name="テキスト ボックス 564"/>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37790</xdr:rowOff>
    </xdr:from>
    <xdr:to>
      <xdr:col>23</xdr:col>
      <xdr:colOff>516889</xdr:colOff>
      <xdr:row>58</xdr:row>
      <xdr:rowOff>85727</xdr:rowOff>
    </xdr:to>
    <xdr:cxnSp macro="">
      <xdr:nvCxnSpPr>
        <xdr:cNvPr id="569" name="直線コネクタ 568"/>
        <xdr:cNvCxnSpPr/>
      </xdr:nvCxnSpPr>
      <xdr:spPr>
        <a:xfrm flipV="1">
          <a:off x="16317595" y="8610290"/>
          <a:ext cx="1269" cy="1419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89554</xdr:rowOff>
    </xdr:from>
    <xdr:ext cx="534377" cy="259045"/>
    <xdr:sp macro="" textlink="">
      <xdr:nvSpPr>
        <xdr:cNvPr id="570" name="教育費最小値テキスト"/>
        <xdr:cNvSpPr txBox="1"/>
      </xdr:nvSpPr>
      <xdr:spPr>
        <a:xfrm>
          <a:off x="16370300" y="1003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22,361</a:t>
          </a:r>
          <a:endParaRPr kumimoji="1" lang="ja-JP" altLang="en-US" sz="1000" b="1">
            <a:latin typeface="ＭＳ Ｐゴシック"/>
          </a:endParaRPr>
        </a:p>
      </xdr:txBody>
    </xdr:sp>
    <xdr:clientData/>
  </xdr:oneCellAnchor>
  <xdr:twoCellAnchor>
    <xdr:from>
      <xdr:col>23</xdr:col>
      <xdr:colOff>428625</xdr:colOff>
      <xdr:row>58</xdr:row>
      <xdr:rowOff>85727</xdr:rowOff>
    </xdr:from>
    <xdr:to>
      <xdr:col>23</xdr:col>
      <xdr:colOff>606425</xdr:colOff>
      <xdr:row>58</xdr:row>
      <xdr:rowOff>85727</xdr:rowOff>
    </xdr:to>
    <xdr:cxnSp macro="">
      <xdr:nvCxnSpPr>
        <xdr:cNvPr id="571" name="直線コネクタ 570"/>
        <xdr:cNvCxnSpPr/>
      </xdr:nvCxnSpPr>
      <xdr:spPr>
        <a:xfrm>
          <a:off x="16230600" y="10029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155917</xdr:rowOff>
    </xdr:from>
    <xdr:ext cx="534377" cy="259045"/>
    <xdr:sp macro="" textlink="">
      <xdr:nvSpPr>
        <xdr:cNvPr id="572" name="教育費最大値テキスト"/>
        <xdr:cNvSpPr txBox="1"/>
      </xdr:nvSpPr>
      <xdr:spPr>
        <a:xfrm>
          <a:off x="16370300" y="838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84,458</a:t>
          </a:r>
          <a:endParaRPr kumimoji="1" lang="ja-JP" altLang="en-US" sz="1000" b="1">
            <a:latin typeface="ＭＳ Ｐゴシック"/>
          </a:endParaRPr>
        </a:p>
      </xdr:txBody>
    </xdr:sp>
    <xdr:clientData/>
  </xdr:oneCellAnchor>
  <xdr:twoCellAnchor>
    <xdr:from>
      <xdr:col>23</xdr:col>
      <xdr:colOff>428625</xdr:colOff>
      <xdr:row>50</xdr:row>
      <xdr:rowOff>37790</xdr:rowOff>
    </xdr:from>
    <xdr:to>
      <xdr:col>23</xdr:col>
      <xdr:colOff>606425</xdr:colOff>
      <xdr:row>50</xdr:row>
      <xdr:rowOff>37790</xdr:rowOff>
    </xdr:to>
    <xdr:cxnSp macro="">
      <xdr:nvCxnSpPr>
        <xdr:cNvPr id="573" name="直線コネクタ 572"/>
        <xdr:cNvCxnSpPr/>
      </xdr:nvCxnSpPr>
      <xdr:spPr>
        <a:xfrm>
          <a:off x="16230600" y="861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61222</xdr:rowOff>
    </xdr:from>
    <xdr:to>
      <xdr:col>23</xdr:col>
      <xdr:colOff>517525</xdr:colOff>
      <xdr:row>57</xdr:row>
      <xdr:rowOff>123927</xdr:rowOff>
    </xdr:to>
    <xdr:cxnSp macro="">
      <xdr:nvCxnSpPr>
        <xdr:cNvPr id="574" name="直線コネクタ 573"/>
        <xdr:cNvCxnSpPr/>
      </xdr:nvCxnSpPr>
      <xdr:spPr>
        <a:xfrm>
          <a:off x="15481300" y="9833872"/>
          <a:ext cx="838200" cy="6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27172</xdr:rowOff>
    </xdr:from>
    <xdr:ext cx="534377" cy="259045"/>
    <xdr:sp macro="" textlink="">
      <xdr:nvSpPr>
        <xdr:cNvPr id="575" name="教育費平均値テキスト"/>
        <xdr:cNvSpPr txBox="1"/>
      </xdr:nvSpPr>
      <xdr:spPr>
        <a:xfrm>
          <a:off x="16370300" y="9456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38,701</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4295</xdr:rowOff>
    </xdr:from>
    <xdr:to>
      <xdr:col>23</xdr:col>
      <xdr:colOff>568325</xdr:colOff>
      <xdr:row>56</xdr:row>
      <xdr:rowOff>105895</xdr:rowOff>
    </xdr:to>
    <xdr:sp macro="" textlink="">
      <xdr:nvSpPr>
        <xdr:cNvPr id="576" name="フローチャート : 判断 575"/>
        <xdr:cNvSpPr/>
      </xdr:nvSpPr>
      <xdr:spPr>
        <a:xfrm>
          <a:off x="16268700" y="960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61222</xdr:rowOff>
    </xdr:from>
    <xdr:to>
      <xdr:col>22</xdr:col>
      <xdr:colOff>365125</xdr:colOff>
      <xdr:row>57</xdr:row>
      <xdr:rowOff>128979</xdr:rowOff>
    </xdr:to>
    <xdr:cxnSp macro="">
      <xdr:nvCxnSpPr>
        <xdr:cNvPr id="577" name="直線コネクタ 576"/>
        <xdr:cNvCxnSpPr/>
      </xdr:nvCxnSpPr>
      <xdr:spPr>
        <a:xfrm flipV="1">
          <a:off x="14592300" y="9833872"/>
          <a:ext cx="889000" cy="67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99690</xdr:rowOff>
    </xdr:from>
    <xdr:to>
      <xdr:col>22</xdr:col>
      <xdr:colOff>415925</xdr:colOff>
      <xdr:row>56</xdr:row>
      <xdr:rowOff>29840</xdr:rowOff>
    </xdr:to>
    <xdr:sp macro="" textlink="">
      <xdr:nvSpPr>
        <xdr:cNvPr id="578" name="フローチャート : 判断 577"/>
        <xdr:cNvSpPr/>
      </xdr:nvSpPr>
      <xdr:spPr>
        <a:xfrm>
          <a:off x="15430500" y="952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46367</xdr:rowOff>
    </xdr:from>
    <xdr:ext cx="534377" cy="259045"/>
    <xdr:sp macro="" textlink="">
      <xdr:nvSpPr>
        <xdr:cNvPr id="579" name="テキスト ボックス 578"/>
        <xdr:cNvSpPr txBox="1"/>
      </xdr:nvSpPr>
      <xdr:spPr>
        <a:xfrm>
          <a:off x="15214111" y="930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42,028</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154491</xdr:rowOff>
    </xdr:from>
    <xdr:to>
      <xdr:col>21</xdr:col>
      <xdr:colOff>161925</xdr:colOff>
      <xdr:row>57</xdr:row>
      <xdr:rowOff>128979</xdr:rowOff>
    </xdr:to>
    <xdr:cxnSp macro="">
      <xdr:nvCxnSpPr>
        <xdr:cNvPr id="580" name="直線コネクタ 579"/>
        <xdr:cNvCxnSpPr/>
      </xdr:nvCxnSpPr>
      <xdr:spPr>
        <a:xfrm>
          <a:off x="13703300" y="9755691"/>
          <a:ext cx="889000" cy="145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22241</xdr:rowOff>
    </xdr:from>
    <xdr:to>
      <xdr:col>21</xdr:col>
      <xdr:colOff>212725</xdr:colOff>
      <xdr:row>55</xdr:row>
      <xdr:rowOff>123841</xdr:rowOff>
    </xdr:to>
    <xdr:sp macro="" textlink="">
      <xdr:nvSpPr>
        <xdr:cNvPr id="581" name="フローチャート : 判断 580"/>
        <xdr:cNvSpPr/>
      </xdr:nvSpPr>
      <xdr:spPr>
        <a:xfrm>
          <a:off x="14541500" y="945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53</xdr:row>
      <xdr:rowOff>140368</xdr:rowOff>
    </xdr:from>
    <xdr:ext cx="534377" cy="259045"/>
    <xdr:sp macro="" textlink="">
      <xdr:nvSpPr>
        <xdr:cNvPr id="582" name="テキスト ボックス 581"/>
        <xdr:cNvSpPr txBox="1"/>
      </xdr:nvSpPr>
      <xdr:spPr>
        <a:xfrm>
          <a:off x="14325111" y="922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45,416</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154491</xdr:rowOff>
    </xdr:from>
    <xdr:to>
      <xdr:col>19</xdr:col>
      <xdr:colOff>644525</xdr:colOff>
      <xdr:row>57</xdr:row>
      <xdr:rowOff>44122</xdr:rowOff>
    </xdr:to>
    <xdr:cxnSp macro="">
      <xdr:nvCxnSpPr>
        <xdr:cNvPr id="583" name="直線コネクタ 582"/>
        <xdr:cNvCxnSpPr/>
      </xdr:nvCxnSpPr>
      <xdr:spPr>
        <a:xfrm flipV="1">
          <a:off x="12814300" y="9755691"/>
          <a:ext cx="889000" cy="61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69149</xdr:rowOff>
    </xdr:from>
    <xdr:to>
      <xdr:col>20</xdr:col>
      <xdr:colOff>9525</xdr:colOff>
      <xdr:row>55</xdr:row>
      <xdr:rowOff>170749</xdr:rowOff>
    </xdr:to>
    <xdr:sp macro="" textlink="">
      <xdr:nvSpPr>
        <xdr:cNvPr id="584" name="フローチャート : 判断 583"/>
        <xdr:cNvSpPr/>
      </xdr:nvSpPr>
      <xdr:spPr>
        <a:xfrm>
          <a:off x="13652500" y="949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15826</xdr:rowOff>
    </xdr:from>
    <xdr:ext cx="534377" cy="259045"/>
    <xdr:sp macro="" textlink="">
      <xdr:nvSpPr>
        <xdr:cNvPr id="585" name="テキスト ボックス 584"/>
        <xdr:cNvSpPr txBox="1"/>
      </xdr:nvSpPr>
      <xdr:spPr>
        <a:xfrm>
          <a:off x="13436111" y="927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43,364</a:t>
          </a:r>
          <a:endParaRPr kumimoji="1" lang="ja-JP" altLang="en-US" sz="1000" b="1">
            <a:solidFill>
              <a:srgbClr val="000080"/>
            </a:solidFill>
            <a:latin typeface="ＭＳ Ｐゴシック"/>
          </a:endParaRPr>
        </a:p>
      </xdr:txBody>
    </xdr:sp>
    <xdr:clientData/>
  </xdr:oneCellAnchor>
  <xdr:twoCellAnchor>
    <xdr:from>
      <xdr:col>18</xdr:col>
      <xdr:colOff>390525</xdr:colOff>
      <xdr:row>55</xdr:row>
      <xdr:rowOff>138574</xdr:rowOff>
    </xdr:from>
    <xdr:to>
      <xdr:col>18</xdr:col>
      <xdr:colOff>492125</xdr:colOff>
      <xdr:row>56</xdr:row>
      <xdr:rowOff>68724</xdr:rowOff>
    </xdr:to>
    <xdr:sp macro="" textlink="">
      <xdr:nvSpPr>
        <xdr:cNvPr id="586" name="フローチャート : 判断 585"/>
        <xdr:cNvSpPr/>
      </xdr:nvSpPr>
      <xdr:spPr>
        <a:xfrm>
          <a:off x="12763500" y="9568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85251</xdr:rowOff>
    </xdr:from>
    <xdr:ext cx="534377" cy="259045"/>
    <xdr:sp macro="" textlink="">
      <xdr:nvSpPr>
        <xdr:cNvPr id="587" name="テキスト ボックス 586"/>
        <xdr:cNvSpPr txBox="1"/>
      </xdr:nvSpPr>
      <xdr:spPr>
        <a:xfrm>
          <a:off x="12547111" y="934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40,327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73127</xdr:rowOff>
    </xdr:from>
    <xdr:to>
      <xdr:col>23</xdr:col>
      <xdr:colOff>568325</xdr:colOff>
      <xdr:row>58</xdr:row>
      <xdr:rowOff>3277</xdr:rowOff>
    </xdr:to>
    <xdr:sp macro="" textlink="">
      <xdr:nvSpPr>
        <xdr:cNvPr id="593" name="円/楕円 592"/>
        <xdr:cNvSpPr/>
      </xdr:nvSpPr>
      <xdr:spPr>
        <a:xfrm>
          <a:off x="16268700" y="984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51554</xdr:rowOff>
    </xdr:from>
    <xdr:ext cx="534377" cy="259045"/>
    <xdr:sp macro="" textlink="">
      <xdr:nvSpPr>
        <xdr:cNvPr id="594" name="教育費該当値テキスト"/>
        <xdr:cNvSpPr txBox="1"/>
      </xdr:nvSpPr>
      <xdr:spPr>
        <a:xfrm>
          <a:off x="16370300" y="982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28,190</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10422</xdr:rowOff>
    </xdr:from>
    <xdr:to>
      <xdr:col>22</xdr:col>
      <xdr:colOff>415925</xdr:colOff>
      <xdr:row>57</xdr:row>
      <xdr:rowOff>112022</xdr:rowOff>
    </xdr:to>
    <xdr:sp macro="" textlink="">
      <xdr:nvSpPr>
        <xdr:cNvPr id="595" name="円/楕円 594"/>
        <xdr:cNvSpPr/>
      </xdr:nvSpPr>
      <xdr:spPr>
        <a:xfrm>
          <a:off x="15430500" y="978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103149</xdr:rowOff>
    </xdr:from>
    <xdr:ext cx="534377" cy="259045"/>
    <xdr:sp macro="" textlink="">
      <xdr:nvSpPr>
        <xdr:cNvPr id="596" name="テキスト ボックス 595"/>
        <xdr:cNvSpPr txBox="1"/>
      </xdr:nvSpPr>
      <xdr:spPr>
        <a:xfrm>
          <a:off x="15214111" y="987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30,933</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78179</xdr:rowOff>
    </xdr:from>
    <xdr:to>
      <xdr:col>21</xdr:col>
      <xdr:colOff>212725</xdr:colOff>
      <xdr:row>58</xdr:row>
      <xdr:rowOff>8329</xdr:rowOff>
    </xdr:to>
    <xdr:sp macro="" textlink="">
      <xdr:nvSpPr>
        <xdr:cNvPr id="597" name="円/楕円 596"/>
        <xdr:cNvSpPr/>
      </xdr:nvSpPr>
      <xdr:spPr>
        <a:xfrm>
          <a:off x="14541500" y="985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170906</xdr:rowOff>
    </xdr:from>
    <xdr:ext cx="534377" cy="259045"/>
    <xdr:sp macro="" textlink="">
      <xdr:nvSpPr>
        <xdr:cNvPr id="598" name="テキスト ボックス 597"/>
        <xdr:cNvSpPr txBox="1"/>
      </xdr:nvSpPr>
      <xdr:spPr>
        <a:xfrm>
          <a:off x="14325111" y="9943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27,969</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103691</xdr:rowOff>
    </xdr:from>
    <xdr:to>
      <xdr:col>20</xdr:col>
      <xdr:colOff>9525</xdr:colOff>
      <xdr:row>57</xdr:row>
      <xdr:rowOff>33841</xdr:rowOff>
    </xdr:to>
    <xdr:sp macro="" textlink="">
      <xdr:nvSpPr>
        <xdr:cNvPr id="599" name="円/楕円 598"/>
        <xdr:cNvSpPr/>
      </xdr:nvSpPr>
      <xdr:spPr>
        <a:xfrm>
          <a:off x="13652500" y="9704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24968</xdr:rowOff>
    </xdr:from>
    <xdr:ext cx="534377" cy="259045"/>
    <xdr:sp macro="" textlink="">
      <xdr:nvSpPr>
        <xdr:cNvPr id="600" name="テキスト ボックス 599"/>
        <xdr:cNvSpPr txBox="1"/>
      </xdr:nvSpPr>
      <xdr:spPr>
        <a:xfrm>
          <a:off x="13436111" y="9797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34,353</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164772</xdr:rowOff>
    </xdr:from>
    <xdr:to>
      <xdr:col>18</xdr:col>
      <xdr:colOff>492125</xdr:colOff>
      <xdr:row>57</xdr:row>
      <xdr:rowOff>94922</xdr:rowOff>
    </xdr:to>
    <xdr:sp macro="" textlink="">
      <xdr:nvSpPr>
        <xdr:cNvPr id="601" name="円/楕円 600"/>
        <xdr:cNvSpPr/>
      </xdr:nvSpPr>
      <xdr:spPr>
        <a:xfrm>
          <a:off x="12763500" y="9765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86049</xdr:rowOff>
    </xdr:from>
    <xdr:ext cx="534377" cy="259045"/>
    <xdr:sp macro="" textlink="">
      <xdr:nvSpPr>
        <xdr:cNvPr id="602" name="テキスト ボックス 601"/>
        <xdr:cNvSpPr txBox="1"/>
      </xdr:nvSpPr>
      <xdr:spPr>
        <a:xfrm>
          <a:off x="12547111" y="985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31,681</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13" name="直線コネクタ 61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14" name="テキスト ボックス 61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15" name="直線コネクタ 61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144434</xdr:rowOff>
    </xdr:from>
    <xdr:ext cx="467179" cy="259045"/>
    <xdr:sp macro="" textlink="">
      <xdr:nvSpPr>
        <xdr:cNvPr id="616" name="テキスト ボックス 615"/>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17" name="直線コネクタ 61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160762</xdr:rowOff>
    </xdr:from>
    <xdr:ext cx="467179" cy="259045"/>
    <xdr:sp macro="" textlink="">
      <xdr:nvSpPr>
        <xdr:cNvPr id="618" name="テキスト ボックス 617"/>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19" name="直線コネクタ 61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73</xdr:row>
      <xdr:rowOff>5642</xdr:rowOff>
    </xdr:from>
    <xdr:ext cx="467179" cy="259045"/>
    <xdr:sp macro="" textlink="">
      <xdr:nvSpPr>
        <xdr:cNvPr id="620" name="テキスト ボックス 619"/>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21" name="直線コネクタ 62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71</xdr:row>
      <xdr:rowOff>21970</xdr:rowOff>
    </xdr:from>
    <xdr:ext cx="467179" cy="259045"/>
    <xdr:sp macro="" textlink="">
      <xdr:nvSpPr>
        <xdr:cNvPr id="622" name="テキスト ボックス 621"/>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23" name="直線コネクタ 62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38299</xdr:rowOff>
    </xdr:from>
    <xdr:ext cx="531299" cy="259045"/>
    <xdr:sp macro="" textlink="">
      <xdr:nvSpPr>
        <xdr:cNvPr id="624" name="テキスト ボックス 623"/>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6" name="テキスト ボックス 62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32911</xdr:rowOff>
    </xdr:from>
    <xdr:to>
      <xdr:col>23</xdr:col>
      <xdr:colOff>516889</xdr:colOff>
      <xdr:row>79</xdr:row>
      <xdr:rowOff>98879</xdr:rowOff>
    </xdr:to>
    <xdr:cxnSp macro="">
      <xdr:nvCxnSpPr>
        <xdr:cNvPr id="628" name="直線コネクタ 627"/>
        <xdr:cNvCxnSpPr/>
      </xdr:nvCxnSpPr>
      <xdr:spPr>
        <a:xfrm flipV="1">
          <a:off x="16317595" y="12034411"/>
          <a:ext cx="1269" cy="1609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102706</xdr:rowOff>
    </xdr:from>
    <xdr:ext cx="249299" cy="259045"/>
    <xdr:sp macro="" textlink="">
      <xdr:nvSpPr>
        <xdr:cNvPr id="629"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0" name="直線コネクタ 629"/>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151038</xdr:rowOff>
    </xdr:from>
    <xdr:ext cx="469744" cy="259045"/>
    <xdr:sp macro="" textlink="">
      <xdr:nvSpPr>
        <xdr:cNvPr id="631" name="災害復旧費最大値テキスト"/>
        <xdr:cNvSpPr txBox="1"/>
      </xdr:nvSpPr>
      <xdr:spPr>
        <a:xfrm>
          <a:off x="16370300" y="1180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9,854</a:t>
          </a:r>
          <a:endParaRPr kumimoji="1" lang="ja-JP" altLang="en-US" sz="1000" b="1">
            <a:latin typeface="ＭＳ Ｐゴシック"/>
          </a:endParaRPr>
        </a:p>
      </xdr:txBody>
    </xdr:sp>
    <xdr:clientData/>
  </xdr:oneCellAnchor>
  <xdr:twoCellAnchor>
    <xdr:from>
      <xdr:col>23</xdr:col>
      <xdr:colOff>428625</xdr:colOff>
      <xdr:row>70</xdr:row>
      <xdr:rowOff>32911</xdr:rowOff>
    </xdr:from>
    <xdr:to>
      <xdr:col>23</xdr:col>
      <xdr:colOff>606425</xdr:colOff>
      <xdr:row>70</xdr:row>
      <xdr:rowOff>32911</xdr:rowOff>
    </xdr:to>
    <xdr:cxnSp macro="">
      <xdr:nvCxnSpPr>
        <xdr:cNvPr id="632" name="直線コネクタ 631"/>
        <xdr:cNvCxnSpPr/>
      </xdr:nvCxnSpPr>
      <xdr:spPr>
        <a:xfrm>
          <a:off x="16230600" y="12034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98879</xdr:rowOff>
    </xdr:from>
    <xdr:to>
      <xdr:col>23</xdr:col>
      <xdr:colOff>517525</xdr:colOff>
      <xdr:row>79</xdr:row>
      <xdr:rowOff>98879</xdr:rowOff>
    </xdr:to>
    <xdr:cxnSp macro="">
      <xdr:nvCxnSpPr>
        <xdr:cNvPr id="633" name="直線コネクタ 632"/>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152272</xdr:rowOff>
    </xdr:from>
    <xdr:ext cx="378565" cy="259045"/>
    <xdr:sp macro="" textlink="">
      <xdr:nvSpPr>
        <xdr:cNvPr id="634" name="災害復旧費平均値テキスト"/>
        <xdr:cNvSpPr txBox="1"/>
      </xdr:nvSpPr>
      <xdr:spPr>
        <a:xfrm>
          <a:off x="16370300" y="1335392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129395</xdr:rowOff>
    </xdr:from>
    <xdr:to>
      <xdr:col>23</xdr:col>
      <xdr:colOff>568325</xdr:colOff>
      <xdr:row>79</xdr:row>
      <xdr:rowOff>59545</xdr:rowOff>
    </xdr:to>
    <xdr:sp macro="" textlink="">
      <xdr:nvSpPr>
        <xdr:cNvPr id="635" name="フローチャート : 判断 634"/>
        <xdr:cNvSpPr/>
      </xdr:nvSpPr>
      <xdr:spPr>
        <a:xfrm>
          <a:off x="16268700" y="1350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98879</xdr:rowOff>
    </xdr:from>
    <xdr:to>
      <xdr:col>22</xdr:col>
      <xdr:colOff>365125</xdr:colOff>
      <xdr:row>79</xdr:row>
      <xdr:rowOff>98879</xdr:rowOff>
    </xdr:to>
    <xdr:cxnSp macro="">
      <xdr:nvCxnSpPr>
        <xdr:cNvPr id="636" name="直線コネクタ 635"/>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141641</xdr:rowOff>
    </xdr:from>
    <xdr:to>
      <xdr:col>22</xdr:col>
      <xdr:colOff>415925</xdr:colOff>
      <xdr:row>79</xdr:row>
      <xdr:rowOff>71791</xdr:rowOff>
    </xdr:to>
    <xdr:sp macro="" textlink="">
      <xdr:nvSpPr>
        <xdr:cNvPr id="637" name="フローチャート : 判断 636"/>
        <xdr:cNvSpPr/>
      </xdr:nvSpPr>
      <xdr:spPr>
        <a:xfrm>
          <a:off x="15430500" y="1351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88318</xdr:rowOff>
    </xdr:from>
    <xdr:ext cx="378565" cy="259045"/>
    <xdr:sp macro="" textlink="">
      <xdr:nvSpPr>
        <xdr:cNvPr id="638" name="テキスト ボックス 637"/>
        <xdr:cNvSpPr txBox="1"/>
      </xdr:nvSpPr>
      <xdr:spPr>
        <a:xfrm>
          <a:off x="15292017" y="13289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98879</xdr:rowOff>
    </xdr:from>
    <xdr:to>
      <xdr:col>21</xdr:col>
      <xdr:colOff>161925</xdr:colOff>
      <xdr:row>79</xdr:row>
      <xdr:rowOff>98879</xdr:rowOff>
    </xdr:to>
    <xdr:cxnSp macro="">
      <xdr:nvCxnSpPr>
        <xdr:cNvPr id="639" name="直線コネクタ 638"/>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107352</xdr:rowOff>
    </xdr:from>
    <xdr:to>
      <xdr:col>21</xdr:col>
      <xdr:colOff>212725</xdr:colOff>
      <xdr:row>79</xdr:row>
      <xdr:rowOff>37502</xdr:rowOff>
    </xdr:to>
    <xdr:sp macro="" textlink="">
      <xdr:nvSpPr>
        <xdr:cNvPr id="640" name="フローチャート : 判断 639"/>
        <xdr:cNvSpPr/>
      </xdr:nvSpPr>
      <xdr:spPr>
        <a:xfrm>
          <a:off x="14541500" y="1348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77</xdr:row>
      <xdr:rowOff>54029</xdr:rowOff>
    </xdr:from>
    <xdr:ext cx="378565" cy="259045"/>
    <xdr:sp macro="" textlink="">
      <xdr:nvSpPr>
        <xdr:cNvPr id="641" name="テキスト ボックス 640"/>
        <xdr:cNvSpPr txBox="1"/>
      </xdr:nvSpPr>
      <xdr:spPr>
        <a:xfrm>
          <a:off x="14403017" y="132556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98879</xdr:rowOff>
    </xdr:from>
    <xdr:to>
      <xdr:col>19</xdr:col>
      <xdr:colOff>644525</xdr:colOff>
      <xdr:row>79</xdr:row>
      <xdr:rowOff>98879</xdr:rowOff>
    </xdr:to>
    <xdr:cxnSp macro="">
      <xdr:nvCxnSpPr>
        <xdr:cNvPr id="642" name="直線コネクタ 641"/>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104249</xdr:rowOff>
    </xdr:from>
    <xdr:to>
      <xdr:col>20</xdr:col>
      <xdr:colOff>9525</xdr:colOff>
      <xdr:row>79</xdr:row>
      <xdr:rowOff>34399</xdr:rowOff>
    </xdr:to>
    <xdr:sp macro="" textlink="">
      <xdr:nvSpPr>
        <xdr:cNvPr id="643" name="フローチャート : 判断 642"/>
        <xdr:cNvSpPr/>
      </xdr:nvSpPr>
      <xdr:spPr>
        <a:xfrm>
          <a:off x="13652500" y="13477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77</xdr:row>
      <xdr:rowOff>50926</xdr:rowOff>
    </xdr:from>
    <xdr:ext cx="378565" cy="259045"/>
    <xdr:sp macro="" textlink="">
      <xdr:nvSpPr>
        <xdr:cNvPr id="644" name="テキスト ボックス 643"/>
        <xdr:cNvSpPr txBox="1"/>
      </xdr:nvSpPr>
      <xdr:spPr>
        <a:xfrm>
          <a:off x="13514017" y="132525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22606</xdr:rowOff>
    </xdr:from>
    <xdr:to>
      <xdr:col>18</xdr:col>
      <xdr:colOff>492125</xdr:colOff>
      <xdr:row>78</xdr:row>
      <xdr:rowOff>124206</xdr:rowOff>
    </xdr:to>
    <xdr:sp macro="" textlink="">
      <xdr:nvSpPr>
        <xdr:cNvPr id="645" name="フローチャート : 判断 644"/>
        <xdr:cNvSpPr/>
      </xdr:nvSpPr>
      <xdr:spPr>
        <a:xfrm>
          <a:off x="12763500" y="1339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140733</xdr:rowOff>
    </xdr:from>
    <xdr:ext cx="469744" cy="259045"/>
    <xdr:sp macro="" textlink="">
      <xdr:nvSpPr>
        <xdr:cNvPr id="646" name="テキスト ボックス 645"/>
        <xdr:cNvSpPr txBox="1"/>
      </xdr:nvSpPr>
      <xdr:spPr>
        <a:xfrm>
          <a:off x="12579427" y="1317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79</xdr:row>
      <xdr:rowOff>48079</xdr:rowOff>
    </xdr:from>
    <xdr:to>
      <xdr:col>23</xdr:col>
      <xdr:colOff>568325</xdr:colOff>
      <xdr:row>79</xdr:row>
      <xdr:rowOff>149679</xdr:rowOff>
    </xdr:to>
    <xdr:sp macro="" textlink="">
      <xdr:nvSpPr>
        <xdr:cNvPr id="652" name="円/楕円 651"/>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134456</xdr:rowOff>
    </xdr:from>
    <xdr:ext cx="249299" cy="259045"/>
    <xdr:sp macro="" textlink="">
      <xdr:nvSpPr>
        <xdr:cNvPr id="653" name="災害復旧費該当値テキスト"/>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48079</xdr:rowOff>
    </xdr:from>
    <xdr:to>
      <xdr:col>22</xdr:col>
      <xdr:colOff>415925</xdr:colOff>
      <xdr:row>79</xdr:row>
      <xdr:rowOff>149679</xdr:rowOff>
    </xdr:to>
    <xdr:sp macro="" textlink="">
      <xdr:nvSpPr>
        <xdr:cNvPr id="654" name="円/楕円 653"/>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140806</xdr:rowOff>
    </xdr:from>
    <xdr:ext cx="249299" cy="259045"/>
    <xdr:sp macro="" textlink="">
      <xdr:nvSpPr>
        <xdr:cNvPr id="655" name="テキスト ボックス 654"/>
        <xdr:cNvSpPr txBox="1"/>
      </xdr:nvSpPr>
      <xdr:spPr>
        <a:xfrm>
          <a:off x="15356649"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79</xdr:row>
      <xdr:rowOff>48079</xdr:rowOff>
    </xdr:from>
    <xdr:to>
      <xdr:col>21</xdr:col>
      <xdr:colOff>212725</xdr:colOff>
      <xdr:row>79</xdr:row>
      <xdr:rowOff>149679</xdr:rowOff>
    </xdr:to>
    <xdr:sp macro="" textlink="">
      <xdr:nvSpPr>
        <xdr:cNvPr id="656" name="円/楕円 655"/>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140806</xdr:rowOff>
    </xdr:from>
    <xdr:ext cx="249299" cy="259045"/>
    <xdr:sp macro="" textlink="">
      <xdr:nvSpPr>
        <xdr:cNvPr id="657" name="テキスト ボックス 656"/>
        <xdr:cNvSpPr txBox="1"/>
      </xdr:nvSpPr>
      <xdr:spPr>
        <a:xfrm>
          <a:off x="14467649"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79</xdr:row>
      <xdr:rowOff>48079</xdr:rowOff>
    </xdr:from>
    <xdr:to>
      <xdr:col>20</xdr:col>
      <xdr:colOff>9525</xdr:colOff>
      <xdr:row>79</xdr:row>
      <xdr:rowOff>149679</xdr:rowOff>
    </xdr:to>
    <xdr:sp macro="" textlink="">
      <xdr:nvSpPr>
        <xdr:cNvPr id="658" name="円/楕円 657"/>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140806</xdr:rowOff>
    </xdr:from>
    <xdr:ext cx="249299" cy="259045"/>
    <xdr:sp macro="" textlink="">
      <xdr:nvSpPr>
        <xdr:cNvPr id="659" name="テキスト ボックス 658"/>
        <xdr:cNvSpPr txBox="1"/>
      </xdr:nvSpPr>
      <xdr:spPr>
        <a:xfrm>
          <a:off x="13578649"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79</xdr:row>
      <xdr:rowOff>48079</xdr:rowOff>
    </xdr:from>
    <xdr:to>
      <xdr:col>18</xdr:col>
      <xdr:colOff>492125</xdr:colOff>
      <xdr:row>79</xdr:row>
      <xdr:rowOff>149679</xdr:rowOff>
    </xdr:to>
    <xdr:sp macro="" textlink="">
      <xdr:nvSpPr>
        <xdr:cNvPr id="660" name="円/楕円 659"/>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140806</xdr:rowOff>
    </xdr:from>
    <xdr:ext cx="249299" cy="259045"/>
    <xdr:sp macro="" textlink="">
      <xdr:nvSpPr>
        <xdr:cNvPr id="661" name="テキスト ボックス 660"/>
        <xdr:cNvSpPr txBox="1"/>
      </xdr:nvSpPr>
      <xdr:spPr>
        <a:xfrm>
          <a:off x="12689649"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47,576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2" name="直線コネクタ 67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3" name="テキスト ボックス 67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4" name="直線コネクタ 67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5" name="テキスト ボックス 67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6" name="直線コネクタ 67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7" name="テキスト ボックス 67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8" name="直線コネクタ 67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9" name="テキスト ボックス 67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0" name="直線コネクタ 67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1" name="テキスト ボックス 68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146496</xdr:rowOff>
    </xdr:from>
    <xdr:to>
      <xdr:col>23</xdr:col>
      <xdr:colOff>516889</xdr:colOff>
      <xdr:row>98</xdr:row>
      <xdr:rowOff>115506</xdr:rowOff>
    </xdr:to>
    <xdr:cxnSp macro="">
      <xdr:nvCxnSpPr>
        <xdr:cNvPr id="685" name="直線コネクタ 684"/>
        <xdr:cNvCxnSpPr/>
      </xdr:nvCxnSpPr>
      <xdr:spPr>
        <a:xfrm flipV="1">
          <a:off x="16317595" y="15748446"/>
          <a:ext cx="1269" cy="1169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119333</xdr:rowOff>
    </xdr:from>
    <xdr:ext cx="534377" cy="259045"/>
    <xdr:sp macro="" textlink="">
      <xdr:nvSpPr>
        <xdr:cNvPr id="686" name="公債費最小値テキスト"/>
        <xdr:cNvSpPr txBox="1"/>
      </xdr:nvSpPr>
      <xdr:spPr>
        <a:xfrm>
          <a:off x="16370300" y="1692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13,175</a:t>
          </a:r>
          <a:endParaRPr kumimoji="1" lang="ja-JP" altLang="en-US" sz="1000" b="1">
            <a:latin typeface="ＭＳ Ｐゴシック"/>
          </a:endParaRPr>
        </a:p>
      </xdr:txBody>
    </xdr:sp>
    <xdr:clientData/>
  </xdr:oneCellAnchor>
  <xdr:twoCellAnchor>
    <xdr:from>
      <xdr:col>23</xdr:col>
      <xdr:colOff>428625</xdr:colOff>
      <xdr:row>98</xdr:row>
      <xdr:rowOff>115506</xdr:rowOff>
    </xdr:from>
    <xdr:to>
      <xdr:col>23</xdr:col>
      <xdr:colOff>606425</xdr:colOff>
      <xdr:row>98</xdr:row>
      <xdr:rowOff>115506</xdr:rowOff>
    </xdr:to>
    <xdr:cxnSp macro="">
      <xdr:nvCxnSpPr>
        <xdr:cNvPr id="687" name="直線コネクタ 686"/>
        <xdr:cNvCxnSpPr/>
      </xdr:nvCxnSpPr>
      <xdr:spPr>
        <a:xfrm>
          <a:off x="16230600" y="16917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93173</xdr:rowOff>
    </xdr:from>
    <xdr:ext cx="599010" cy="259045"/>
    <xdr:sp macro="" textlink="">
      <xdr:nvSpPr>
        <xdr:cNvPr id="688" name="公債費最大値テキスト"/>
        <xdr:cNvSpPr txBox="1"/>
      </xdr:nvSpPr>
      <xdr:spPr>
        <a:xfrm>
          <a:off x="16370300" y="15523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166,608</a:t>
          </a:r>
          <a:endParaRPr kumimoji="1" lang="ja-JP" altLang="en-US" sz="1000" b="1">
            <a:latin typeface="ＭＳ Ｐゴシック"/>
          </a:endParaRPr>
        </a:p>
      </xdr:txBody>
    </xdr:sp>
    <xdr:clientData/>
  </xdr:oneCellAnchor>
  <xdr:twoCellAnchor>
    <xdr:from>
      <xdr:col>23</xdr:col>
      <xdr:colOff>428625</xdr:colOff>
      <xdr:row>91</xdr:row>
      <xdr:rowOff>146496</xdr:rowOff>
    </xdr:from>
    <xdr:to>
      <xdr:col>23</xdr:col>
      <xdr:colOff>606425</xdr:colOff>
      <xdr:row>91</xdr:row>
      <xdr:rowOff>146496</xdr:rowOff>
    </xdr:to>
    <xdr:cxnSp macro="">
      <xdr:nvCxnSpPr>
        <xdr:cNvPr id="689" name="直線コネクタ 688"/>
        <xdr:cNvCxnSpPr/>
      </xdr:nvCxnSpPr>
      <xdr:spPr>
        <a:xfrm>
          <a:off x="16230600" y="15748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106485</xdr:rowOff>
    </xdr:from>
    <xdr:to>
      <xdr:col>23</xdr:col>
      <xdr:colOff>517525</xdr:colOff>
      <xdr:row>97</xdr:row>
      <xdr:rowOff>111758</xdr:rowOff>
    </xdr:to>
    <xdr:cxnSp macro="">
      <xdr:nvCxnSpPr>
        <xdr:cNvPr id="690" name="直線コネクタ 689"/>
        <xdr:cNvCxnSpPr/>
      </xdr:nvCxnSpPr>
      <xdr:spPr>
        <a:xfrm flipV="1">
          <a:off x="15481300" y="16737135"/>
          <a:ext cx="838200" cy="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49534</xdr:rowOff>
    </xdr:from>
    <xdr:ext cx="534377" cy="259045"/>
    <xdr:sp macro="" textlink="">
      <xdr:nvSpPr>
        <xdr:cNvPr id="691" name="公債費平均値テキスト"/>
        <xdr:cNvSpPr txBox="1"/>
      </xdr:nvSpPr>
      <xdr:spPr>
        <a:xfrm>
          <a:off x="16370300" y="166801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34,835</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71107</xdr:rowOff>
    </xdr:from>
    <xdr:to>
      <xdr:col>23</xdr:col>
      <xdr:colOff>568325</xdr:colOff>
      <xdr:row>98</xdr:row>
      <xdr:rowOff>1257</xdr:rowOff>
    </xdr:to>
    <xdr:sp macro="" textlink="">
      <xdr:nvSpPr>
        <xdr:cNvPr id="692" name="フローチャート : 判断 691"/>
        <xdr:cNvSpPr/>
      </xdr:nvSpPr>
      <xdr:spPr>
        <a:xfrm>
          <a:off x="16268700" y="1670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74755</xdr:rowOff>
    </xdr:from>
    <xdr:to>
      <xdr:col>22</xdr:col>
      <xdr:colOff>365125</xdr:colOff>
      <xdr:row>97</xdr:row>
      <xdr:rowOff>111758</xdr:rowOff>
    </xdr:to>
    <xdr:cxnSp macro="">
      <xdr:nvCxnSpPr>
        <xdr:cNvPr id="693" name="直線コネクタ 692"/>
        <xdr:cNvCxnSpPr/>
      </xdr:nvCxnSpPr>
      <xdr:spPr>
        <a:xfrm>
          <a:off x="14592300" y="16705405"/>
          <a:ext cx="889000" cy="37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89433</xdr:rowOff>
    </xdr:from>
    <xdr:to>
      <xdr:col>22</xdr:col>
      <xdr:colOff>415925</xdr:colOff>
      <xdr:row>98</xdr:row>
      <xdr:rowOff>19583</xdr:rowOff>
    </xdr:to>
    <xdr:sp macro="" textlink="">
      <xdr:nvSpPr>
        <xdr:cNvPr id="694" name="フローチャート : 判断 693"/>
        <xdr:cNvSpPr/>
      </xdr:nvSpPr>
      <xdr:spPr>
        <a:xfrm>
          <a:off x="15430500" y="1672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10710</xdr:rowOff>
    </xdr:from>
    <xdr:ext cx="534377" cy="259045"/>
    <xdr:sp macro="" textlink="">
      <xdr:nvSpPr>
        <xdr:cNvPr id="695" name="テキスト ボックス 694"/>
        <xdr:cNvSpPr txBox="1"/>
      </xdr:nvSpPr>
      <xdr:spPr>
        <a:xfrm>
          <a:off x="15214111" y="1681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32,430</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74755</xdr:rowOff>
    </xdr:from>
    <xdr:to>
      <xdr:col>21</xdr:col>
      <xdr:colOff>161925</xdr:colOff>
      <xdr:row>97</xdr:row>
      <xdr:rowOff>79471</xdr:rowOff>
    </xdr:to>
    <xdr:cxnSp macro="">
      <xdr:nvCxnSpPr>
        <xdr:cNvPr id="696" name="直線コネクタ 695"/>
        <xdr:cNvCxnSpPr/>
      </xdr:nvCxnSpPr>
      <xdr:spPr>
        <a:xfrm flipV="1">
          <a:off x="13703300" y="16705405"/>
          <a:ext cx="889000" cy="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42838</xdr:rowOff>
    </xdr:from>
    <xdr:to>
      <xdr:col>21</xdr:col>
      <xdr:colOff>212725</xdr:colOff>
      <xdr:row>97</xdr:row>
      <xdr:rowOff>144438</xdr:rowOff>
    </xdr:to>
    <xdr:sp macro="" textlink="">
      <xdr:nvSpPr>
        <xdr:cNvPr id="697" name="フローチャート : 判断 696"/>
        <xdr:cNvSpPr/>
      </xdr:nvSpPr>
      <xdr:spPr>
        <a:xfrm>
          <a:off x="14541500" y="16673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135565</xdr:rowOff>
    </xdr:from>
    <xdr:ext cx="534377" cy="259045"/>
    <xdr:sp macro="" textlink="">
      <xdr:nvSpPr>
        <xdr:cNvPr id="698" name="テキスト ボックス 697"/>
        <xdr:cNvSpPr txBox="1"/>
      </xdr:nvSpPr>
      <xdr:spPr>
        <a:xfrm>
          <a:off x="14325111" y="16766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38,545</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72332</xdr:rowOff>
    </xdr:from>
    <xdr:to>
      <xdr:col>19</xdr:col>
      <xdr:colOff>644525</xdr:colOff>
      <xdr:row>97</xdr:row>
      <xdr:rowOff>79471</xdr:rowOff>
    </xdr:to>
    <xdr:cxnSp macro="">
      <xdr:nvCxnSpPr>
        <xdr:cNvPr id="699" name="直線コネクタ 698"/>
        <xdr:cNvCxnSpPr/>
      </xdr:nvCxnSpPr>
      <xdr:spPr>
        <a:xfrm>
          <a:off x="12814300" y="16702982"/>
          <a:ext cx="889000" cy="7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38684</xdr:rowOff>
    </xdr:from>
    <xdr:to>
      <xdr:col>20</xdr:col>
      <xdr:colOff>9525</xdr:colOff>
      <xdr:row>97</xdr:row>
      <xdr:rowOff>140284</xdr:rowOff>
    </xdr:to>
    <xdr:sp macro="" textlink="">
      <xdr:nvSpPr>
        <xdr:cNvPr id="700" name="フローチャート : 判断 699"/>
        <xdr:cNvSpPr/>
      </xdr:nvSpPr>
      <xdr:spPr>
        <a:xfrm>
          <a:off x="13652500" y="1666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131411</xdr:rowOff>
    </xdr:from>
    <xdr:ext cx="534377" cy="259045"/>
    <xdr:sp macro="" textlink="">
      <xdr:nvSpPr>
        <xdr:cNvPr id="701" name="テキスト ボックス 700"/>
        <xdr:cNvSpPr txBox="1"/>
      </xdr:nvSpPr>
      <xdr:spPr>
        <a:xfrm>
          <a:off x="13436111" y="1676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39,090</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40323</xdr:rowOff>
    </xdr:from>
    <xdr:to>
      <xdr:col>18</xdr:col>
      <xdr:colOff>492125</xdr:colOff>
      <xdr:row>97</xdr:row>
      <xdr:rowOff>141923</xdr:rowOff>
    </xdr:to>
    <xdr:sp macro="" textlink="">
      <xdr:nvSpPr>
        <xdr:cNvPr id="702" name="フローチャート : 判断 701"/>
        <xdr:cNvSpPr/>
      </xdr:nvSpPr>
      <xdr:spPr>
        <a:xfrm>
          <a:off x="12763500" y="16670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133050</xdr:rowOff>
    </xdr:from>
    <xdr:ext cx="534377" cy="259045"/>
    <xdr:sp macro="" textlink="">
      <xdr:nvSpPr>
        <xdr:cNvPr id="703" name="テキスト ボックス 702"/>
        <xdr:cNvSpPr txBox="1"/>
      </xdr:nvSpPr>
      <xdr:spPr>
        <a:xfrm>
          <a:off x="12547111" y="16763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38,875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55685</xdr:rowOff>
    </xdr:from>
    <xdr:to>
      <xdr:col>23</xdr:col>
      <xdr:colOff>568325</xdr:colOff>
      <xdr:row>97</xdr:row>
      <xdr:rowOff>157285</xdr:rowOff>
    </xdr:to>
    <xdr:sp macro="" textlink="">
      <xdr:nvSpPr>
        <xdr:cNvPr id="709" name="円/楕円 708"/>
        <xdr:cNvSpPr/>
      </xdr:nvSpPr>
      <xdr:spPr>
        <a:xfrm>
          <a:off x="16268700" y="1668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78562</xdr:rowOff>
    </xdr:from>
    <xdr:ext cx="534377" cy="259045"/>
    <xdr:sp macro="" textlink="">
      <xdr:nvSpPr>
        <xdr:cNvPr id="710" name="公債費該当値テキスト"/>
        <xdr:cNvSpPr txBox="1"/>
      </xdr:nvSpPr>
      <xdr:spPr>
        <a:xfrm>
          <a:off x="16370300" y="1653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36,859</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60958</xdr:rowOff>
    </xdr:from>
    <xdr:to>
      <xdr:col>22</xdr:col>
      <xdr:colOff>415925</xdr:colOff>
      <xdr:row>97</xdr:row>
      <xdr:rowOff>162558</xdr:rowOff>
    </xdr:to>
    <xdr:sp macro="" textlink="">
      <xdr:nvSpPr>
        <xdr:cNvPr id="711" name="円/楕円 710"/>
        <xdr:cNvSpPr/>
      </xdr:nvSpPr>
      <xdr:spPr>
        <a:xfrm>
          <a:off x="15430500" y="1669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7635</xdr:rowOff>
    </xdr:from>
    <xdr:ext cx="534377" cy="259045"/>
    <xdr:sp macro="" textlink="">
      <xdr:nvSpPr>
        <xdr:cNvPr id="712" name="テキスト ボックス 711"/>
        <xdr:cNvSpPr txBox="1"/>
      </xdr:nvSpPr>
      <xdr:spPr>
        <a:xfrm>
          <a:off x="15214111" y="16466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36,167</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23955</xdr:rowOff>
    </xdr:from>
    <xdr:to>
      <xdr:col>21</xdr:col>
      <xdr:colOff>212725</xdr:colOff>
      <xdr:row>97</xdr:row>
      <xdr:rowOff>125555</xdr:rowOff>
    </xdr:to>
    <xdr:sp macro="" textlink="">
      <xdr:nvSpPr>
        <xdr:cNvPr id="713" name="円/楕円 712"/>
        <xdr:cNvSpPr/>
      </xdr:nvSpPr>
      <xdr:spPr>
        <a:xfrm>
          <a:off x="14541500" y="1665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142082</xdr:rowOff>
    </xdr:from>
    <xdr:ext cx="534377" cy="259045"/>
    <xdr:sp macro="" textlink="">
      <xdr:nvSpPr>
        <xdr:cNvPr id="714" name="テキスト ボックス 713"/>
        <xdr:cNvSpPr txBox="1"/>
      </xdr:nvSpPr>
      <xdr:spPr>
        <a:xfrm>
          <a:off x="14325111" y="1642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41,023</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28671</xdr:rowOff>
    </xdr:from>
    <xdr:to>
      <xdr:col>20</xdr:col>
      <xdr:colOff>9525</xdr:colOff>
      <xdr:row>97</xdr:row>
      <xdr:rowOff>130271</xdr:rowOff>
    </xdr:to>
    <xdr:sp macro="" textlink="">
      <xdr:nvSpPr>
        <xdr:cNvPr id="715" name="円/楕円 714"/>
        <xdr:cNvSpPr/>
      </xdr:nvSpPr>
      <xdr:spPr>
        <a:xfrm>
          <a:off x="13652500" y="1665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146798</xdr:rowOff>
    </xdr:from>
    <xdr:ext cx="534377" cy="259045"/>
    <xdr:sp macro="" textlink="">
      <xdr:nvSpPr>
        <xdr:cNvPr id="716" name="テキスト ボックス 715"/>
        <xdr:cNvSpPr txBox="1"/>
      </xdr:nvSpPr>
      <xdr:spPr>
        <a:xfrm>
          <a:off x="13436111" y="1643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40,404</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21532</xdr:rowOff>
    </xdr:from>
    <xdr:to>
      <xdr:col>18</xdr:col>
      <xdr:colOff>492125</xdr:colOff>
      <xdr:row>97</xdr:row>
      <xdr:rowOff>123132</xdr:rowOff>
    </xdr:to>
    <xdr:sp macro="" textlink="">
      <xdr:nvSpPr>
        <xdr:cNvPr id="717" name="円/楕円 716"/>
        <xdr:cNvSpPr/>
      </xdr:nvSpPr>
      <xdr:spPr>
        <a:xfrm>
          <a:off x="12763500" y="1665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139659</xdr:rowOff>
    </xdr:from>
    <xdr:ext cx="534377" cy="259045"/>
    <xdr:sp macro="" textlink="">
      <xdr:nvSpPr>
        <xdr:cNvPr id="718" name="テキスト ボックス 717"/>
        <xdr:cNvSpPr txBox="1"/>
      </xdr:nvSpPr>
      <xdr:spPr>
        <a:xfrm>
          <a:off x="12547111" y="1642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41,341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9" name="直線コネクタ 72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0" name="テキスト ボックス 72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1" name="直線コネクタ 73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2" name="テキスト ボックス 73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3" name="直線コネクタ 73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4" name="テキスト ボックス 733"/>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5" name="直線コネクタ 73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6" name="テキスト ボックス 735"/>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7" name="直線コネクタ 73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8" name="テキスト ボックス 737"/>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0" name="テキスト ボックス 73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125413</xdr:rowOff>
    </xdr:from>
    <xdr:to>
      <xdr:col>32</xdr:col>
      <xdr:colOff>186689</xdr:colOff>
      <xdr:row>39</xdr:row>
      <xdr:rowOff>44450</xdr:rowOff>
    </xdr:to>
    <xdr:cxnSp macro="">
      <xdr:nvCxnSpPr>
        <xdr:cNvPr id="742" name="直線コネクタ 741"/>
        <xdr:cNvCxnSpPr/>
      </xdr:nvCxnSpPr>
      <xdr:spPr>
        <a:xfrm flipV="1">
          <a:off x="22159595" y="5440363"/>
          <a:ext cx="1269" cy="1290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69931</xdr:rowOff>
    </xdr:from>
    <xdr:ext cx="249299" cy="259045"/>
    <xdr:sp macro="" textlink="">
      <xdr:nvSpPr>
        <xdr:cNvPr id="743" name="諸支出金最小値テキスト"/>
        <xdr:cNvSpPr txBox="1"/>
      </xdr:nvSpPr>
      <xdr:spPr>
        <a:xfrm>
          <a:off x="22212300" y="67564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4" name="直線コネクタ 74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72090</xdr:rowOff>
    </xdr:from>
    <xdr:ext cx="469744" cy="259045"/>
    <xdr:sp macro="" textlink="">
      <xdr:nvSpPr>
        <xdr:cNvPr id="745" name="諸支出金最大値テキスト"/>
        <xdr:cNvSpPr txBox="1"/>
      </xdr:nvSpPr>
      <xdr:spPr>
        <a:xfrm>
          <a:off x="22212300" y="521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6,775</a:t>
          </a:r>
          <a:endParaRPr kumimoji="1" lang="ja-JP" altLang="en-US" sz="1000" b="1">
            <a:latin typeface="ＭＳ Ｐゴシック"/>
          </a:endParaRPr>
        </a:p>
      </xdr:txBody>
    </xdr:sp>
    <xdr:clientData/>
  </xdr:oneCellAnchor>
  <xdr:twoCellAnchor>
    <xdr:from>
      <xdr:col>32</xdr:col>
      <xdr:colOff>98425</xdr:colOff>
      <xdr:row>31</xdr:row>
      <xdr:rowOff>125413</xdr:rowOff>
    </xdr:from>
    <xdr:to>
      <xdr:col>32</xdr:col>
      <xdr:colOff>276225</xdr:colOff>
      <xdr:row>31</xdr:row>
      <xdr:rowOff>125413</xdr:rowOff>
    </xdr:to>
    <xdr:cxnSp macro="">
      <xdr:nvCxnSpPr>
        <xdr:cNvPr id="746" name="直線コネクタ 745"/>
        <xdr:cNvCxnSpPr/>
      </xdr:nvCxnSpPr>
      <xdr:spPr>
        <a:xfrm>
          <a:off x="22072600" y="5440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7" name="直線コネクタ 74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158831</xdr:rowOff>
    </xdr:from>
    <xdr:ext cx="378565" cy="259045"/>
    <xdr:sp macro="" textlink="">
      <xdr:nvSpPr>
        <xdr:cNvPr id="748" name="諸支出金平均値テキスト"/>
        <xdr:cNvSpPr txBox="1"/>
      </xdr:nvSpPr>
      <xdr:spPr>
        <a:xfrm>
          <a:off x="22212300" y="65024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135954</xdr:rowOff>
    </xdr:from>
    <xdr:to>
      <xdr:col>32</xdr:col>
      <xdr:colOff>238125</xdr:colOff>
      <xdr:row>39</xdr:row>
      <xdr:rowOff>66104</xdr:rowOff>
    </xdr:to>
    <xdr:sp macro="" textlink="">
      <xdr:nvSpPr>
        <xdr:cNvPr id="749" name="フローチャート : 判断 748"/>
        <xdr:cNvSpPr/>
      </xdr:nvSpPr>
      <xdr:spPr>
        <a:xfrm>
          <a:off x="22110700" y="6651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0" name="直線コネクタ 74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121094</xdr:rowOff>
    </xdr:from>
    <xdr:to>
      <xdr:col>31</xdr:col>
      <xdr:colOff>85725</xdr:colOff>
      <xdr:row>39</xdr:row>
      <xdr:rowOff>51244</xdr:rowOff>
    </xdr:to>
    <xdr:sp macro="" textlink="">
      <xdr:nvSpPr>
        <xdr:cNvPr id="751" name="フローチャート : 判断 750"/>
        <xdr:cNvSpPr/>
      </xdr:nvSpPr>
      <xdr:spPr>
        <a:xfrm>
          <a:off x="21272500" y="6636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67772</xdr:rowOff>
    </xdr:from>
    <xdr:ext cx="378565" cy="259045"/>
    <xdr:sp macro="" textlink="">
      <xdr:nvSpPr>
        <xdr:cNvPr id="752" name="テキスト ボックス 751"/>
        <xdr:cNvSpPr txBox="1"/>
      </xdr:nvSpPr>
      <xdr:spPr>
        <a:xfrm>
          <a:off x="21134017" y="641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3" name="直線コネクタ 75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126238</xdr:rowOff>
    </xdr:from>
    <xdr:to>
      <xdr:col>29</xdr:col>
      <xdr:colOff>568325</xdr:colOff>
      <xdr:row>39</xdr:row>
      <xdr:rowOff>56388</xdr:rowOff>
    </xdr:to>
    <xdr:sp macro="" textlink="">
      <xdr:nvSpPr>
        <xdr:cNvPr id="754" name="フローチャート : 判断 753"/>
        <xdr:cNvSpPr/>
      </xdr:nvSpPr>
      <xdr:spPr>
        <a:xfrm>
          <a:off x="20383500" y="664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72915</xdr:rowOff>
    </xdr:from>
    <xdr:ext cx="378565" cy="259045"/>
    <xdr:sp macro="" textlink="">
      <xdr:nvSpPr>
        <xdr:cNvPr id="755" name="テキスト ボックス 754"/>
        <xdr:cNvSpPr txBox="1"/>
      </xdr:nvSpPr>
      <xdr:spPr>
        <a:xfrm>
          <a:off x="20245017" y="6416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6" name="直線コネクタ 75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130239</xdr:rowOff>
    </xdr:from>
    <xdr:to>
      <xdr:col>28</xdr:col>
      <xdr:colOff>365125</xdr:colOff>
      <xdr:row>39</xdr:row>
      <xdr:rowOff>60389</xdr:rowOff>
    </xdr:to>
    <xdr:sp macro="" textlink="">
      <xdr:nvSpPr>
        <xdr:cNvPr id="757" name="フローチャート : 判断 756"/>
        <xdr:cNvSpPr/>
      </xdr:nvSpPr>
      <xdr:spPr>
        <a:xfrm>
          <a:off x="19494500" y="6645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76916</xdr:rowOff>
    </xdr:from>
    <xdr:ext cx="378565" cy="259045"/>
    <xdr:sp macro="" textlink="">
      <xdr:nvSpPr>
        <xdr:cNvPr id="758" name="テキスト ボックス 757"/>
        <xdr:cNvSpPr txBox="1"/>
      </xdr:nvSpPr>
      <xdr:spPr>
        <a:xfrm>
          <a:off x="19356017" y="6420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80518</xdr:rowOff>
    </xdr:from>
    <xdr:to>
      <xdr:col>27</xdr:col>
      <xdr:colOff>161925</xdr:colOff>
      <xdr:row>39</xdr:row>
      <xdr:rowOff>10668</xdr:rowOff>
    </xdr:to>
    <xdr:sp macro="" textlink="">
      <xdr:nvSpPr>
        <xdr:cNvPr id="759" name="フローチャート : 判断 758"/>
        <xdr:cNvSpPr/>
      </xdr:nvSpPr>
      <xdr:spPr>
        <a:xfrm>
          <a:off x="18605500" y="659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27195</xdr:rowOff>
    </xdr:from>
    <xdr:ext cx="378565" cy="259045"/>
    <xdr:sp macro="" textlink="">
      <xdr:nvSpPr>
        <xdr:cNvPr id="760" name="テキスト ボックス 759"/>
        <xdr:cNvSpPr txBox="1"/>
      </xdr:nvSpPr>
      <xdr:spPr>
        <a:xfrm>
          <a:off x="18467017" y="6370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6" name="円/楕円 76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114380</xdr:rowOff>
    </xdr:from>
    <xdr:ext cx="249299" cy="259045"/>
    <xdr:sp macro="" textlink="">
      <xdr:nvSpPr>
        <xdr:cNvPr id="767" name="諸支出金該当値テキスト"/>
        <xdr:cNvSpPr txBox="1"/>
      </xdr:nvSpPr>
      <xdr:spPr>
        <a:xfrm>
          <a:off x="22212300" y="66294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8" name="円/楕円 76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9" name="テキスト ボックス 768"/>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0" name="円/楕円 76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1" name="テキスト ボックス 770"/>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2" name="円/楕円 77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3" name="テキスト ボックス 772"/>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4" name="円/楕円 77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5" name="テキスト ボックス 774"/>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86" name="直線コネクタ 785"/>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87" name="テキスト ボックス 786"/>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88" name="直線コネクタ 787"/>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56</xdr:row>
      <xdr:rowOff>35577</xdr:rowOff>
    </xdr:from>
    <xdr:ext cx="312906" cy="259045"/>
    <xdr:sp macro="" textlink="">
      <xdr:nvSpPr>
        <xdr:cNvPr id="789" name="テキスト ボックス 788"/>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53</xdr:row>
      <xdr:rowOff>168927</xdr:rowOff>
    </xdr:from>
    <xdr:ext cx="312906" cy="259045"/>
    <xdr:sp macro="" textlink="">
      <xdr:nvSpPr>
        <xdr:cNvPr id="791" name="テキスト ボックス 790"/>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92" name="直線コネクタ 791"/>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130827</xdr:rowOff>
    </xdr:from>
    <xdr:ext cx="312906" cy="259045"/>
    <xdr:sp macro="" textlink="">
      <xdr:nvSpPr>
        <xdr:cNvPr id="793" name="テキスト ボックス 792"/>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94" name="直線コネクタ 793"/>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92727</xdr:rowOff>
    </xdr:from>
    <xdr:ext cx="312906" cy="259045"/>
    <xdr:sp macro="" textlink="">
      <xdr:nvSpPr>
        <xdr:cNvPr id="795" name="テキスト ボックス 794"/>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797" name="テキスト ボックス 796"/>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44450</xdr:rowOff>
    </xdr:from>
    <xdr:to>
      <xdr:col>32</xdr:col>
      <xdr:colOff>186689</xdr:colOff>
      <xdr:row>59</xdr:row>
      <xdr:rowOff>44450</xdr:rowOff>
    </xdr:to>
    <xdr:cxnSp macro="">
      <xdr:nvCxnSpPr>
        <xdr:cNvPr id="799" name="直線コネクタ 798"/>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86377</xdr:rowOff>
    </xdr:from>
    <xdr:ext cx="249299" cy="259045"/>
    <xdr:sp macro="" textlink="">
      <xdr:nvSpPr>
        <xdr:cNvPr id="800"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801" name="直線コネクタ 800"/>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86377</xdr:rowOff>
    </xdr:from>
    <xdr:ext cx="249299" cy="259045"/>
    <xdr:sp macro="" textlink="">
      <xdr:nvSpPr>
        <xdr:cNvPr id="802"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803" name="直線コネクタ 802"/>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804" name="直線コネクタ 803"/>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805"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06" name="フローチャート : 判断 805"/>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807" name="直線コネクタ 806"/>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165100</xdr:rowOff>
    </xdr:from>
    <xdr:to>
      <xdr:col>31</xdr:col>
      <xdr:colOff>85725</xdr:colOff>
      <xdr:row>59</xdr:row>
      <xdr:rowOff>95250</xdr:rowOff>
    </xdr:to>
    <xdr:sp macro="" textlink="">
      <xdr:nvSpPr>
        <xdr:cNvPr id="808" name="フローチャート : 判断 807"/>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09" name="テキスト ボックス 808"/>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10" name="直線コネクタ 809"/>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165100</xdr:rowOff>
    </xdr:from>
    <xdr:to>
      <xdr:col>29</xdr:col>
      <xdr:colOff>568325</xdr:colOff>
      <xdr:row>59</xdr:row>
      <xdr:rowOff>95250</xdr:rowOff>
    </xdr:to>
    <xdr:sp macro="" textlink="">
      <xdr:nvSpPr>
        <xdr:cNvPr id="811" name="フローチャート : 判断 810"/>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12" name="テキスト ボックス 811"/>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13" name="直線コネクタ 812"/>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165100</xdr:rowOff>
    </xdr:from>
    <xdr:to>
      <xdr:col>28</xdr:col>
      <xdr:colOff>365125</xdr:colOff>
      <xdr:row>59</xdr:row>
      <xdr:rowOff>95250</xdr:rowOff>
    </xdr:to>
    <xdr:sp macro="" textlink="">
      <xdr:nvSpPr>
        <xdr:cNvPr id="814" name="フローチャート : 判断 813"/>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15" name="テキスト ボックス 814"/>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88900</xdr:rowOff>
    </xdr:from>
    <xdr:to>
      <xdr:col>27</xdr:col>
      <xdr:colOff>161925</xdr:colOff>
      <xdr:row>51</xdr:row>
      <xdr:rowOff>19050</xdr:rowOff>
    </xdr:to>
    <xdr:sp macro="" textlink="">
      <xdr:nvSpPr>
        <xdr:cNvPr id="816" name="フローチャート : 判断 815"/>
        <xdr:cNvSpPr/>
      </xdr:nvSpPr>
      <xdr:spPr>
        <a:xfrm>
          <a:off x="18605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49</xdr:row>
      <xdr:rowOff>35577</xdr:rowOff>
    </xdr:from>
    <xdr:ext cx="313932" cy="259045"/>
    <xdr:sp macro="" textlink="">
      <xdr:nvSpPr>
        <xdr:cNvPr id="817" name="テキスト ボックス 816"/>
        <xdr:cNvSpPr txBox="1"/>
      </xdr:nvSpPr>
      <xdr:spPr>
        <a:xfrm>
          <a:off x="18499333" y="8436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23" name="円/楕円 822"/>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29227</xdr:rowOff>
    </xdr:from>
    <xdr:ext cx="249299" cy="259045"/>
    <xdr:sp macro="" textlink="">
      <xdr:nvSpPr>
        <xdr:cNvPr id="824"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25" name="円/楕円 824"/>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111777</xdr:rowOff>
    </xdr:from>
    <xdr:ext cx="249299" cy="259045"/>
    <xdr:sp macro="" textlink="">
      <xdr:nvSpPr>
        <xdr:cNvPr id="826" name="テキスト ボックス 825"/>
        <xdr:cNvSpPr txBox="1"/>
      </xdr:nvSpPr>
      <xdr:spPr>
        <a:xfrm>
          <a:off x="21198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27" name="円/楕円 826"/>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111777</xdr:rowOff>
    </xdr:from>
    <xdr:ext cx="249299" cy="259045"/>
    <xdr:sp macro="" textlink="">
      <xdr:nvSpPr>
        <xdr:cNvPr id="828" name="テキスト ボックス 827"/>
        <xdr:cNvSpPr txBox="1"/>
      </xdr:nvSpPr>
      <xdr:spPr>
        <a:xfrm>
          <a:off x="20309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29" name="円/楕円 828"/>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111777</xdr:rowOff>
    </xdr:from>
    <xdr:ext cx="249299" cy="259045"/>
    <xdr:sp macro="" textlink="">
      <xdr:nvSpPr>
        <xdr:cNvPr id="830" name="テキスト ボックス 829"/>
        <xdr:cNvSpPr txBox="1"/>
      </xdr:nvSpPr>
      <xdr:spPr>
        <a:xfrm>
          <a:off x="19420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31" name="円/楕円 830"/>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32" name="テキスト ボックス 831"/>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3" name="正方形/長方形 8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4" name="正方形/長方形 8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5" name="テキスト ボックス 8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住民一人当たりのコストとしては民生費が一番高く、</a:t>
          </a:r>
          <a:r>
            <a:rPr kumimoji="1" lang="en-US" altLang="ja-JP" sz="1300">
              <a:latin typeface="ＭＳ Ｐゴシック"/>
            </a:rPr>
            <a:t>137,471</a:t>
          </a:r>
          <a:r>
            <a:rPr kumimoji="1" lang="ja-JP" altLang="en-US" sz="1300">
              <a:latin typeface="ＭＳ Ｐゴシック"/>
            </a:rPr>
            <a:t>円となっていた。これは年金生活者等支援臨時福祉給付金や生活保護費、介護・訓練等給付費の増大が要因であると考えられる。また、前年度と比較すると、</a:t>
          </a:r>
          <a:r>
            <a:rPr kumimoji="1" lang="en-US" altLang="ja-JP" sz="1300">
              <a:latin typeface="ＭＳ Ｐゴシック"/>
            </a:rPr>
            <a:t>8,947</a:t>
          </a:r>
          <a:r>
            <a:rPr kumimoji="1" lang="ja-JP" altLang="en-US" sz="1300">
              <a:latin typeface="ＭＳ Ｐゴシック"/>
            </a:rPr>
            <a:t>円の増加となる。</a:t>
          </a:r>
          <a:endParaRPr kumimoji="1" lang="en-US" altLang="ja-JP" sz="1300">
            <a:latin typeface="ＭＳ Ｐゴシック"/>
          </a:endParaRPr>
        </a:p>
        <a:p>
          <a:r>
            <a:rPr kumimoji="1" lang="ja-JP" altLang="en-US" sz="1300">
              <a:latin typeface="ＭＳ Ｐゴシック"/>
            </a:rPr>
            <a:t>同じく前年度と比較してもっとも減少が大きかったものとしては、総務費であり</a:t>
          </a:r>
          <a:r>
            <a:rPr kumimoji="1" lang="en-US" altLang="ja-JP" sz="1300">
              <a:latin typeface="ＭＳ Ｐゴシック"/>
            </a:rPr>
            <a:t>5,998</a:t>
          </a:r>
          <a:r>
            <a:rPr kumimoji="1" lang="ja-JP" altLang="en-US" sz="1300">
              <a:latin typeface="ＭＳ Ｐゴシック"/>
            </a:rPr>
            <a:t>円の減少である。これは用地購入費や発掘調査業務委託料が減少したためである。また、土木費（前年度比▲</a:t>
          </a:r>
          <a:r>
            <a:rPr kumimoji="1" lang="en-US" altLang="ja-JP" sz="1300">
              <a:latin typeface="ＭＳ Ｐゴシック"/>
            </a:rPr>
            <a:t>3,511</a:t>
          </a:r>
          <a:r>
            <a:rPr kumimoji="1" lang="ja-JP" altLang="en-US" sz="1300">
              <a:latin typeface="ＭＳ Ｐゴシック"/>
            </a:rPr>
            <a:t>円）や教育費（前年度比▲</a:t>
          </a:r>
          <a:r>
            <a:rPr kumimoji="1" lang="en-US" altLang="ja-JP" sz="1300">
              <a:latin typeface="ＭＳ Ｐゴシック"/>
            </a:rPr>
            <a:t>2,743</a:t>
          </a:r>
          <a:r>
            <a:rPr kumimoji="1" lang="ja-JP" altLang="en-US" sz="1300">
              <a:latin typeface="ＭＳ Ｐゴシック"/>
            </a:rPr>
            <a:t>円）でも</a:t>
          </a:r>
          <a:endParaRPr kumimoji="1" lang="en-US" altLang="ja-JP" sz="1300">
            <a:latin typeface="ＭＳ Ｐゴシック"/>
          </a:endParaRPr>
        </a:p>
        <a:p>
          <a:r>
            <a:rPr kumimoji="1" lang="ja-JP" altLang="en-US" sz="1300">
              <a:latin typeface="ＭＳ Ｐゴシック"/>
            </a:rPr>
            <a:t>減少が見られる。今後、新規事業については一層必要性の検証に取り組み、経費の削減に努める。</a:t>
          </a:r>
        </a:p>
        <a:p>
          <a:endParaRPr kumimoji="1" lang="ja-JP" altLang="en-US" sz="1300">
            <a:latin typeface="ＭＳ Ｐゴシック"/>
          </a:endParaRP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奈良県橿原市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平成</a:t>
          </a:r>
          <a:r>
            <a:rPr kumimoji="1" lang="en-US" altLang="ja-JP" sz="1200">
              <a:latin typeface="ＭＳ ゴシック" pitchFamily="49" charset="-128"/>
              <a:ea typeface="ＭＳ ゴシック" pitchFamily="49" charset="-128"/>
            </a:rPr>
            <a:t>17</a:t>
          </a:r>
          <a:r>
            <a:rPr kumimoji="1" lang="ja-JP" altLang="en-US" sz="1200">
              <a:latin typeface="ＭＳ ゴシック" pitchFamily="49" charset="-128"/>
              <a:ea typeface="ＭＳ ゴシック" pitchFamily="49" charset="-128"/>
            </a:rPr>
            <a:t>年度から経常経費・投資的経費の一律削減を行い、それ以降も継続して歳出の見直しを実施した。（平成</a:t>
          </a:r>
          <a:r>
            <a:rPr kumimoji="1" lang="en-US" altLang="ja-JP" sz="1200">
              <a:latin typeface="ＭＳ ゴシック" pitchFamily="49" charset="-128"/>
              <a:ea typeface="ＭＳ ゴシック" pitchFamily="49" charset="-128"/>
            </a:rPr>
            <a:t>19</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20</a:t>
          </a:r>
          <a:r>
            <a:rPr kumimoji="1" lang="ja-JP" altLang="en-US" sz="1200">
              <a:latin typeface="ＭＳ ゴシック" pitchFamily="49" charset="-128"/>
              <a:ea typeface="ＭＳ ゴシック" pitchFamily="49" charset="-128"/>
            </a:rPr>
            <a:t>年度は削減なし）</a:t>
          </a:r>
        </a:p>
        <a:p>
          <a:r>
            <a:rPr kumimoji="1" lang="ja-JP" altLang="en-US" sz="1200">
              <a:latin typeface="ＭＳ ゴシック" pitchFamily="49" charset="-128"/>
              <a:ea typeface="ＭＳ ゴシック" pitchFamily="49" charset="-128"/>
            </a:rPr>
            <a:t>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年度では当初予算において経常経費の一部で</a:t>
          </a:r>
          <a:r>
            <a:rPr kumimoji="1" lang="en-US" altLang="ja-JP" sz="1200">
              <a:latin typeface="ＭＳ ゴシック" pitchFamily="49" charset="-128"/>
              <a:ea typeface="ＭＳ ゴシック" pitchFamily="49" charset="-128"/>
            </a:rPr>
            <a:t>1</a:t>
          </a:r>
          <a:r>
            <a:rPr kumimoji="1" lang="ja-JP" altLang="en-US" sz="1200">
              <a:latin typeface="ＭＳ ゴシック" pitchFamily="49" charset="-128"/>
              <a:ea typeface="ＭＳ ゴシック" pitchFamily="49" charset="-128"/>
            </a:rPr>
            <a:t>％、投資的経費</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の削減を見込んだ。実質単年度収支の減少に関しては、歳入に対し物件費等の歳出増加、財政調整基金に加えて公共施設整備基金の積立を実施したことが要因で、実質収支額の比率は減少し、実質単年度収支も▲</a:t>
          </a:r>
          <a:r>
            <a:rPr kumimoji="1" lang="en-US" altLang="ja-JP" sz="1200">
              <a:latin typeface="ＭＳ ゴシック" pitchFamily="49" charset="-128"/>
              <a:ea typeface="ＭＳ ゴシック" pitchFamily="49" charset="-128"/>
            </a:rPr>
            <a:t>0.62</a:t>
          </a:r>
          <a:r>
            <a:rPr kumimoji="1" lang="ja-JP" altLang="en-US" sz="1200">
              <a:latin typeface="ＭＳ ゴシック" pitchFamily="49" charset="-128"/>
              <a:ea typeface="ＭＳ ゴシック" pitchFamily="49" charset="-128"/>
            </a:rPr>
            <a:t>となっている。よって、今後は適切な経費の削減、基金についても財政指標の影響への考慮を含めて積立てる必要がある。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奈良県橿原市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連結実質赤字比率は黒字となっている。</a:t>
          </a:r>
        </a:p>
        <a:p>
          <a:r>
            <a:rPr kumimoji="1" lang="ja-JP" altLang="en-US" sz="1400">
              <a:latin typeface="ＭＳ ゴシック" pitchFamily="49" charset="-128"/>
              <a:ea typeface="ＭＳ ゴシック" pitchFamily="49" charset="-128"/>
            </a:rPr>
            <a:t>住宅新築資金等貸付事業特別会計においては、平成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年度に地方債の借換を実施し、利子償還額の圧縮を図った。しかし、貸付金元利徴収金収入が伸び悩み、標準財政規模比の改善にはつながらなかった。また、平成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年までは特別会計であった下水道事業会計は、平成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年度から地方公営企業法を全部適用し、公営企業会計に移行している。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一般会計においては、平成</a:t>
          </a:r>
          <a:r>
            <a:rPr kumimoji="1" lang="en-US" altLang="ja-JP" sz="1400">
              <a:latin typeface="ＭＳ ゴシック" pitchFamily="49" charset="-128"/>
              <a:ea typeface="ＭＳ ゴシック" pitchFamily="49" charset="-128"/>
            </a:rPr>
            <a:t>17</a:t>
          </a:r>
          <a:r>
            <a:rPr kumimoji="1" lang="ja-JP" altLang="en-US" sz="1400">
              <a:latin typeface="ＭＳ ゴシック" pitchFamily="49" charset="-128"/>
              <a:ea typeface="ＭＳ ゴシック" pitchFamily="49" charset="-128"/>
            </a:rPr>
            <a:t>年度から実施している一律削減により、改善につながっている。ただし、一律削減に頼るのではなく、各事業の見直しや取捨選択を念頭に置き、今後も経費削減に努める。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42632881</v>
      </c>
      <c r="BO4" s="411"/>
      <c r="BP4" s="411"/>
      <c r="BQ4" s="411"/>
      <c r="BR4" s="411"/>
      <c r="BS4" s="411"/>
      <c r="BT4" s="411"/>
      <c r="BU4" s="412"/>
      <c r="BV4" s="410">
        <v>44416183</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3.9</v>
      </c>
      <c r="CU4" s="588"/>
      <c r="CV4" s="588"/>
      <c r="CW4" s="588"/>
      <c r="CX4" s="588"/>
      <c r="CY4" s="588"/>
      <c r="CZ4" s="588"/>
      <c r="DA4" s="589"/>
      <c r="DB4" s="587">
        <v>5.8</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41449585</v>
      </c>
      <c r="BO5" s="416"/>
      <c r="BP5" s="416"/>
      <c r="BQ5" s="416"/>
      <c r="BR5" s="416"/>
      <c r="BS5" s="416"/>
      <c r="BT5" s="416"/>
      <c r="BU5" s="417"/>
      <c r="BV5" s="415">
        <v>42084196</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97.3</v>
      </c>
      <c r="CU5" s="386"/>
      <c r="CV5" s="386"/>
      <c r="CW5" s="386"/>
      <c r="CX5" s="386"/>
      <c r="CY5" s="386"/>
      <c r="CZ5" s="386"/>
      <c r="DA5" s="387"/>
      <c r="DB5" s="385">
        <v>94.5</v>
      </c>
      <c r="DC5" s="386"/>
      <c r="DD5" s="386"/>
      <c r="DE5" s="386"/>
      <c r="DF5" s="386"/>
      <c r="DG5" s="386"/>
      <c r="DH5" s="386"/>
      <c r="DI5" s="387"/>
      <c r="DJ5" s="139"/>
      <c r="DK5" s="139"/>
      <c r="DL5" s="139"/>
      <c r="DM5" s="139"/>
      <c r="DN5" s="139"/>
      <c r="DO5" s="139"/>
    </row>
    <row r="6" spans="1:119" ht="18.75" customHeight="1" x14ac:dyDescent="0.15">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1183296</v>
      </c>
      <c r="BO6" s="416"/>
      <c r="BP6" s="416"/>
      <c r="BQ6" s="416"/>
      <c r="BR6" s="416"/>
      <c r="BS6" s="416"/>
      <c r="BT6" s="416"/>
      <c r="BU6" s="417"/>
      <c r="BV6" s="415">
        <v>2331987</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103.6</v>
      </c>
      <c r="CU6" s="562"/>
      <c r="CV6" s="562"/>
      <c r="CW6" s="562"/>
      <c r="CX6" s="562"/>
      <c r="CY6" s="562"/>
      <c r="CZ6" s="562"/>
      <c r="DA6" s="563"/>
      <c r="DB6" s="561">
        <v>102.3</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256197</v>
      </c>
      <c r="BO7" s="416"/>
      <c r="BP7" s="416"/>
      <c r="BQ7" s="416"/>
      <c r="BR7" s="416"/>
      <c r="BS7" s="416"/>
      <c r="BT7" s="416"/>
      <c r="BU7" s="417"/>
      <c r="BV7" s="415">
        <v>954648</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23735594</v>
      </c>
      <c r="CU7" s="416"/>
      <c r="CV7" s="416"/>
      <c r="CW7" s="416"/>
      <c r="CX7" s="416"/>
      <c r="CY7" s="416"/>
      <c r="CZ7" s="416"/>
      <c r="DA7" s="417"/>
      <c r="DB7" s="415">
        <v>23643058</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927099</v>
      </c>
      <c r="BO8" s="416"/>
      <c r="BP8" s="416"/>
      <c r="BQ8" s="416"/>
      <c r="BR8" s="416"/>
      <c r="BS8" s="416"/>
      <c r="BT8" s="416"/>
      <c r="BU8" s="417"/>
      <c r="BV8" s="415">
        <v>1377339</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0.7</v>
      </c>
      <c r="CU8" s="525"/>
      <c r="CV8" s="525"/>
      <c r="CW8" s="525"/>
      <c r="CX8" s="525"/>
      <c r="CY8" s="525"/>
      <c r="CZ8" s="525"/>
      <c r="DA8" s="526"/>
      <c r="DB8" s="524">
        <v>0.69</v>
      </c>
      <c r="DC8" s="525"/>
      <c r="DD8" s="525"/>
      <c r="DE8" s="525"/>
      <c r="DF8" s="525"/>
      <c r="DG8" s="525"/>
      <c r="DH8" s="525"/>
      <c r="DI8" s="526"/>
      <c r="DJ8" s="139"/>
      <c r="DK8" s="139"/>
      <c r="DL8" s="139"/>
      <c r="DM8" s="139"/>
      <c r="DN8" s="139"/>
      <c r="DO8" s="139"/>
    </row>
    <row r="9" spans="1:119" ht="18.75" customHeight="1" thickBot="1" x14ac:dyDescent="0.2">
      <c r="A9" s="140"/>
      <c r="B9" s="550" t="s">
        <v>96</v>
      </c>
      <c r="C9" s="551"/>
      <c r="D9" s="551"/>
      <c r="E9" s="551"/>
      <c r="F9" s="551"/>
      <c r="G9" s="551"/>
      <c r="H9" s="551"/>
      <c r="I9" s="551"/>
      <c r="J9" s="551"/>
      <c r="K9" s="478"/>
      <c r="L9" s="552" t="s">
        <v>97</v>
      </c>
      <c r="M9" s="553"/>
      <c r="N9" s="553"/>
      <c r="O9" s="553"/>
      <c r="P9" s="553"/>
      <c r="Q9" s="554"/>
      <c r="R9" s="555">
        <v>124111</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100</v>
      </c>
      <c r="AV9" s="473"/>
      <c r="AW9" s="473"/>
      <c r="AX9" s="473"/>
      <c r="AY9" s="395" t="s">
        <v>101</v>
      </c>
      <c r="AZ9" s="396"/>
      <c r="BA9" s="396"/>
      <c r="BB9" s="396"/>
      <c r="BC9" s="396"/>
      <c r="BD9" s="396"/>
      <c r="BE9" s="396"/>
      <c r="BF9" s="396"/>
      <c r="BG9" s="396"/>
      <c r="BH9" s="396"/>
      <c r="BI9" s="396"/>
      <c r="BJ9" s="396"/>
      <c r="BK9" s="396"/>
      <c r="BL9" s="396"/>
      <c r="BM9" s="397"/>
      <c r="BN9" s="415">
        <v>-450240</v>
      </c>
      <c r="BO9" s="416"/>
      <c r="BP9" s="416"/>
      <c r="BQ9" s="416"/>
      <c r="BR9" s="416"/>
      <c r="BS9" s="416"/>
      <c r="BT9" s="416"/>
      <c r="BU9" s="417"/>
      <c r="BV9" s="415">
        <v>-160187</v>
      </c>
      <c r="BW9" s="416"/>
      <c r="BX9" s="416"/>
      <c r="BY9" s="416"/>
      <c r="BZ9" s="416"/>
      <c r="CA9" s="416"/>
      <c r="CB9" s="416"/>
      <c r="CC9" s="417"/>
      <c r="CD9" s="424" t="s">
        <v>102</v>
      </c>
      <c r="CE9" s="425"/>
      <c r="CF9" s="425"/>
      <c r="CG9" s="425"/>
      <c r="CH9" s="425"/>
      <c r="CI9" s="425"/>
      <c r="CJ9" s="425"/>
      <c r="CK9" s="425"/>
      <c r="CL9" s="425"/>
      <c r="CM9" s="425"/>
      <c r="CN9" s="425"/>
      <c r="CO9" s="425"/>
      <c r="CP9" s="425"/>
      <c r="CQ9" s="425"/>
      <c r="CR9" s="425"/>
      <c r="CS9" s="426"/>
      <c r="CT9" s="385">
        <v>15.7</v>
      </c>
      <c r="CU9" s="386"/>
      <c r="CV9" s="386"/>
      <c r="CW9" s="386"/>
      <c r="CX9" s="386"/>
      <c r="CY9" s="386"/>
      <c r="CZ9" s="386"/>
      <c r="DA9" s="387"/>
      <c r="DB9" s="385">
        <v>14.7</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103</v>
      </c>
      <c r="M10" s="389"/>
      <c r="N10" s="389"/>
      <c r="O10" s="389"/>
      <c r="P10" s="389"/>
      <c r="Q10" s="390"/>
      <c r="R10" s="391">
        <v>125605</v>
      </c>
      <c r="S10" s="392"/>
      <c r="T10" s="392"/>
      <c r="U10" s="392"/>
      <c r="V10" s="394"/>
      <c r="W10" s="559"/>
      <c r="X10" s="377"/>
      <c r="Y10" s="377"/>
      <c r="Z10" s="377"/>
      <c r="AA10" s="377"/>
      <c r="AB10" s="377"/>
      <c r="AC10" s="377"/>
      <c r="AD10" s="377"/>
      <c r="AE10" s="377"/>
      <c r="AF10" s="377"/>
      <c r="AG10" s="377"/>
      <c r="AH10" s="377"/>
      <c r="AI10" s="377"/>
      <c r="AJ10" s="377"/>
      <c r="AK10" s="377"/>
      <c r="AL10" s="560"/>
      <c r="AM10" s="484" t="s">
        <v>104</v>
      </c>
      <c r="AN10" s="389"/>
      <c r="AO10" s="389"/>
      <c r="AP10" s="389"/>
      <c r="AQ10" s="389"/>
      <c r="AR10" s="389"/>
      <c r="AS10" s="389"/>
      <c r="AT10" s="390"/>
      <c r="AU10" s="472" t="s">
        <v>105</v>
      </c>
      <c r="AV10" s="473"/>
      <c r="AW10" s="473"/>
      <c r="AX10" s="473"/>
      <c r="AY10" s="395" t="s">
        <v>106</v>
      </c>
      <c r="AZ10" s="396"/>
      <c r="BA10" s="396"/>
      <c r="BB10" s="396"/>
      <c r="BC10" s="396"/>
      <c r="BD10" s="396"/>
      <c r="BE10" s="396"/>
      <c r="BF10" s="396"/>
      <c r="BG10" s="396"/>
      <c r="BH10" s="396"/>
      <c r="BI10" s="396"/>
      <c r="BJ10" s="396"/>
      <c r="BK10" s="396"/>
      <c r="BL10" s="396"/>
      <c r="BM10" s="397"/>
      <c r="BN10" s="415">
        <v>303294</v>
      </c>
      <c r="BO10" s="416"/>
      <c r="BP10" s="416"/>
      <c r="BQ10" s="416"/>
      <c r="BR10" s="416"/>
      <c r="BS10" s="416"/>
      <c r="BT10" s="416"/>
      <c r="BU10" s="417"/>
      <c r="BV10" s="415">
        <v>504064</v>
      </c>
      <c r="BW10" s="416"/>
      <c r="BX10" s="416"/>
      <c r="BY10" s="416"/>
      <c r="BZ10" s="416"/>
      <c r="CA10" s="416"/>
      <c r="CB10" s="416"/>
      <c r="CC10" s="417"/>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108</v>
      </c>
      <c r="M11" s="462"/>
      <c r="N11" s="462"/>
      <c r="O11" s="462"/>
      <c r="P11" s="462"/>
      <c r="Q11" s="463"/>
      <c r="R11" s="547" t="s">
        <v>109</v>
      </c>
      <c r="S11" s="548"/>
      <c r="T11" s="548"/>
      <c r="U11" s="548"/>
      <c r="V11" s="549"/>
      <c r="W11" s="559"/>
      <c r="X11" s="377"/>
      <c r="Y11" s="377"/>
      <c r="Z11" s="377"/>
      <c r="AA11" s="377"/>
      <c r="AB11" s="377"/>
      <c r="AC11" s="377"/>
      <c r="AD11" s="377"/>
      <c r="AE11" s="377"/>
      <c r="AF11" s="377"/>
      <c r="AG11" s="377"/>
      <c r="AH11" s="377"/>
      <c r="AI11" s="377"/>
      <c r="AJ11" s="377"/>
      <c r="AK11" s="377"/>
      <c r="AL11" s="560"/>
      <c r="AM11" s="484" t="s">
        <v>110</v>
      </c>
      <c r="AN11" s="389"/>
      <c r="AO11" s="389"/>
      <c r="AP11" s="389"/>
      <c r="AQ11" s="389"/>
      <c r="AR11" s="389"/>
      <c r="AS11" s="389"/>
      <c r="AT11" s="390"/>
      <c r="AU11" s="472" t="s">
        <v>78</v>
      </c>
      <c r="AV11" s="473"/>
      <c r="AW11" s="473"/>
      <c r="AX11" s="473"/>
      <c r="AY11" s="395" t="s">
        <v>111</v>
      </c>
      <c r="AZ11" s="396"/>
      <c r="BA11" s="396"/>
      <c r="BB11" s="396"/>
      <c r="BC11" s="396"/>
      <c r="BD11" s="396"/>
      <c r="BE11" s="396"/>
      <c r="BF11" s="396"/>
      <c r="BG11" s="396"/>
      <c r="BH11" s="396"/>
      <c r="BI11" s="396"/>
      <c r="BJ11" s="396"/>
      <c r="BK11" s="396"/>
      <c r="BL11" s="396"/>
      <c r="BM11" s="397"/>
      <c r="BN11" s="415" t="s">
        <v>112</v>
      </c>
      <c r="BO11" s="416"/>
      <c r="BP11" s="416"/>
      <c r="BQ11" s="416"/>
      <c r="BR11" s="416"/>
      <c r="BS11" s="416"/>
      <c r="BT11" s="416"/>
      <c r="BU11" s="417"/>
      <c r="BV11" s="415" t="s">
        <v>112</v>
      </c>
      <c r="BW11" s="416"/>
      <c r="BX11" s="416"/>
      <c r="BY11" s="416"/>
      <c r="BZ11" s="416"/>
      <c r="CA11" s="416"/>
      <c r="CB11" s="416"/>
      <c r="CC11" s="417"/>
      <c r="CD11" s="424" t="s">
        <v>113</v>
      </c>
      <c r="CE11" s="425"/>
      <c r="CF11" s="425"/>
      <c r="CG11" s="425"/>
      <c r="CH11" s="425"/>
      <c r="CI11" s="425"/>
      <c r="CJ11" s="425"/>
      <c r="CK11" s="425"/>
      <c r="CL11" s="425"/>
      <c r="CM11" s="425"/>
      <c r="CN11" s="425"/>
      <c r="CO11" s="425"/>
      <c r="CP11" s="425"/>
      <c r="CQ11" s="425"/>
      <c r="CR11" s="425"/>
      <c r="CS11" s="426"/>
      <c r="CT11" s="524" t="s">
        <v>112</v>
      </c>
      <c r="CU11" s="525"/>
      <c r="CV11" s="525"/>
      <c r="CW11" s="525"/>
      <c r="CX11" s="525"/>
      <c r="CY11" s="525"/>
      <c r="CZ11" s="525"/>
      <c r="DA11" s="526"/>
      <c r="DB11" s="524" t="s">
        <v>112</v>
      </c>
      <c r="DC11" s="525"/>
      <c r="DD11" s="525"/>
      <c r="DE11" s="525"/>
      <c r="DF11" s="525"/>
      <c r="DG11" s="525"/>
      <c r="DH11" s="525"/>
      <c r="DI11" s="526"/>
      <c r="DJ11" s="139"/>
      <c r="DK11" s="139"/>
      <c r="DL11" s="139"/>
      <c r="DM11" s="139"/>
      <c r="DN11" s="139"/>
      <c r="DO11" s="139"/>
    </row>
    <row r="12" spans="1:119" ht="18.75" customHeight="1" x14ac:dyDescent="0.15">
      <c r="A12" s="140"/>
      <c r="B12" s="527" t="s">
        <v>114</v>
      </c>
      <c r="C12" s="528"/>
      <c r="D12" s="528"/>
      <c r="E12" s="528"/>
      <c r="F12" s="528"/>
      <c r="G12" s="528"/>
      <c r="H12" s="528"/>
      <c r="I12" s="528"/>
      <c r="J12" s="528"/>
      <c r="K12" s="529"/>
      <c r="L12" s="536" t="s">
        <v>115</v>
      </c>
      <c r="M12" s="537"/>
      <c r="N12" s="537"/>
      <c r="O12" s="537"/>
      <c r="P12" s="537"/>
      <c r="Q12" s="538"/>
      <c r="R12" s="539">
        <v>123589</v>
      </c>
      <c r="S12" s="540"/>
      <c r="T12" s="540"/>
      <c r="U12" s="540"/>
      <c r="V12" s="541"/>
      <c r="W12" s="542" t="s">
        <v>1</v>
      </c>
      <c r="X12" s="473"/>
      <c r="Y12" s="473"/>
      <c r="Z12" s="473"/>
      <c r="AA12" s="473"/>
      <c r="AB12" s="543"/>
      <c r="AC12" s="472" t="s">
        <v>116</v>
      </c>
      <c r="AD12" s="473"/>
      <c r="AE12" s="473"/>
      <c r="AF12" s="473"/>
      <c r="AG12" s="543"/>
      <c r="AH12" s="472" t="s">
        <v>117</v>
      </c>
      <c r="AI12" s="473"/>
      <c r="AJ12" s="473"/>
      <c r="AK12" s="473"/>
      <c r="AL12" s="544"/>
      <c r="AM12" s="484" t="s">
        <v>118</v>
      </c>
      <c r="AN12" s="389"/>
      <c r="AO12" s="389"/>
      <c r="AP12" s="389"/>
      <c r="AQ12" s="389"/>
      <c r="AR12" s="389"/>
      <c r="AS12" s="389"/>
      <c r="AT12" s="390"/>
      <c r="AU12" s="472" t="s">
        <v>119</v>
      </c>
      <c r="AV12" s="473"/>
      <c r="AW12" s="473"/>
      <c r="AX12" s="473"/>
      <c r="AY12" s="395" t="s">
        <v>120</v>
      </c>
      <c r="AZ12" s="396"/>
      <c r="BA12" s="396"/>
      <c r="BB12" s="396"/>
      <c r="BC12" s="396"/>
      <c r="BD12" s="396"/>
      <c r="BE12" s="396"/>
      <c r="BF12" s="396"/>
      <c r="BG12" s="396"/>
      <c r="BH12" s="396"/>
      <c r="BI12" s="396"/>
      <c r="BJ12" s="396"/>
      <c r="BK12" s="396"/>
      <c r="BL12" s="396"/>
      <c r="BM12" s="397"/>
      <c r="BN12" s="415" t="s">
        <v>121</v>
      </c>
      <c r="BO12" s="416"/>
      <c r="BP12" s="416"/>
      <c r="BQ12" s="416"/>
      <c r="BR12" s="416"/>
      <c r="BS12" s="416"/>
      <c r="BT12" s="416"/>
      <c r="BU12" s="417"/>
      <c r="BV12" s="415" t="s">
        <v>121</v>
      </c>
      <c r="BW12" s="416"/>
      <c r="BX12" s="416"/>
      <c r="BY12" s="416"/>
      <c r="BZ12" s="416"/>
      <c r="CA12" s="416"/>
      <c r="CB12" s="416"/>
      <c r="CC12" s="417"/>
      <c r="CD12" s="424" t="s">
        <v>122</v>
      </c>
      <c r="CE12" s="425"/>
      <c r="CF12" s="425"/>
      <c r="CG12" s="425"/>
      <c r="CH12" s="425"/>
      <c r="CI12" s="425"/>
      <c r="CJ12" s="425"/>
      <c r="CK12" s="425"/>
      <c r="CL12" s="425"/>
      <c r="CM12" s="425"/>
      <c r="CN12" s="425"/>
      <c r="CO12" s="425"/>
      <c r="CP12" s="425"/>
      <c r="CQ12" s="425"/>
      <c r="CR12" s="425"/>
      <c r="CS12" s="426"/>
      <c r="CT12" s="524" t="s">
        <v>121</v>
      </c>
      <c r="CU12" s="525"/>
      <c r="CV12" s="525"/>
      <c r="CW12" s="525"/>
      <c r="CX12" s="525"/>
      <c r="CY12" s="525"/>
      <c r="CZ12" s="525"/>
      <c r="DA12" s="526"/>
      <c r="DB12" s="524" t="s">
        <v>121</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123</v>
      </c>
      <c r="N13" s="514"/>
      <c r="O13" s="514"/>
      <c r="P13" s="514"/>
      <c r="Q13" s="515"/>
      <c r="R13" s="516">
        <v>122596</v>
      </c>
      <c r="S13" s="517"/>
      <c r="T13" s="517"/>
      <c r="U13" s="517"/>
      <c r="V13" s="518"/>
      <c r="W13" s="504" t="s">
        <v>124</v>
      </c>
      <c r="X13" s="428"/>
      <c r="Y13" s="428"/>
      <c r="Z13" s="428"/>
      <c r="AA13" s="428"/>
      <c r="AB13" s="429"/>
      <c r="AC13" s="391">
        <v>741</v>
      </c>
      <c r="AD13" s="392"/>
      <c r="AE13" s="392"/>
      <c r="AF13" s="392"/>
      <c r="AG13" s="393"/>
      <c r="AH13" s="391">
        <v>686</v>
      </c>
      <c r="AI13" s="392"/>
      <c r="AJ13" s="392"/>
      <c r="AK13" s="392"/>
      <c r="AL13" s="394"/>
      <c r="AM13" s="484" t="s">
        <v>125</v>
      </c>
      <c r="AN13" s="389"/>
      <c r="AO13" s="389"/>
      <c r="AP13" s="389"/>
      <c r="AQ13" s="389"/>
      <c r="AR13" s="389"/>
      <c r="AS13" s="389"/>
      <c r="AT13" s="390"/>
      <c r="AU13" s="472" t="s">
        <v>126</v>
      </c>
      <c r="AV13" s="473"/>
      <c r="AW13" s="473"/>
      <c r="AX13" s="473"/>
      <c r="AY13" s="395" t="s">
        <v>127</v>
      </c>
      <c r="AZ13" s="396"/>
      <c r="BA13" s="396"/>
      <c r="BB13" s="396"/>
      <c r="BC13" s="396"/>
      <c r="BD13" s="396"/>
      <c r="BE13" s="396"/>
      <c r="BF13" s="396"/>
      <c r="BG13" s="396"/>
      <c r="BH13" s="396"/>
      <c r="BI13" s="396"/>
      <c r="BJ13" s="396"/>
      <c r="BK13" s="396"/>
      <c r="BL13" s="396"/>
      <c r="BM13" s="397"/>
      <c r="BN13" s="415">
        <v>-146946</v>
      </c>
      <c r="BO13" s="416"/>
      <c r="BP13" s="416"/>
      <c r="BQ13" s="416"/>
      <c r="BR13" s="416"/>
      <c r="BS13" s="416"/>
      <c r="BT13" s="416"/>
      <c r="BU13" s="417"/>
      <c r="BV13" s="415">
        <v>343877</v>
      </c>
      <c r="BW13" s="416"/>
      <c r="BX13" s="416"/>
      <c r="BY13" s="416"/>
      <c r="BZ13" s="416"/>
      <c r="CA13" s="416"/>
      <c r="CB13" s="416"/>
      <c r="CC13" s="417"/>
      <c r="CD13" s="424" t="s">
        <v>128</v>
      </c>
      <c r="CE13" s="425"/>
      <c r="CF13" s="425"/>
      <c r="CG13" s="425"/>
      <c r="CH13" s="425"/>
      <c r="CI13" s="425"/>
      <c r="CJ13" s="425"/>
      <c r="CK13" s="425"/>
      <c r="CL13" s="425"/>
      <c r="CM13" s="425"/>
      <c r="CN13" s="425"/>
      <c r="CO13" s="425"/>
      <c r="CP13" s="425"/>
      <c r="CQ13" s="425"/>
      <c r="CR13" s="425"/>
      <c r="CS13" s="426"/>
      <c r="CT13" s="385">
        <v>8.4</v>
      </c>
      <c r="CU13" s="386"/>
      <c r="CV13" s="386"/>
      <c r="CW13" s="386"/>
      <c r="CX13" s="386"/>
      <c r="CY13" s="386"/>
      <c r="CZ13" s="386"/>
      <c r="DA13" s="387"/>
      <c r="DB13" s="385">
        <v>8.9</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129</v>
      </c>
      <c r="M14" s="545"/>
      <c r="N14" s="545"/>
      <c r="O14" s="545"/>
      <c r="P14" s="545"/>
      <c r="Q14" s="546"/>
      <c r="R14" s="516">
        <v>124113</v>
      </c>
      <c r="S14" s="517"/>
      <c r="T14" s="517"/>
      <c r="U14" s="517"/>
      <c r="V14" s="518"/>
      <c r="W14" s="519"/>
      <c r="X14" s="431"/>
      <c r="Y14" s="431"/>
      <c r="Z14" s="431"/>
      <c r="AA14" s="431"/>
      <c r="AB14" s="432"/>
      <c r="AC14" s="509">
        <v>1.4</v>
      </c>
      <c r="AD14" s="510"/>
      <c r="AE14" s="510"/>
      <c r="AF14" s="510"/>
      <c r="AG14" s="511"/>
      <c r="AH14" s="509">
        <v>1.4</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130</v>
      </c>
      <c r="CE14" s="422"/>
      <c r="CF14" s="422"/>
      <c r="CG14" s="422"/>
      <c r="CH14" s="422"/>
      <c r="CI14" s="422"/>
      <c r="CJ14" s="422"/>
      <c r="CK14" s="422"/>
      <c r="CL14" s="422"/>
      <c r="CM14" s="422"/>
      <c r="CN14" s="422"/>
      <c r="CO14" s="422"/>
      <c r="CP14" s="422"/>
      <c r="CQ14" s="422"/>
      <c r="CR14" s="422"/>
      <c r="CS14" s="423"/>
      <c r="CT14" s="520">
        <v>40.9</v>
      </c>
      <c r="CU14" s="488"/>
      <c r="CV14" s="488"/>
      <c r="CW14" s="488"/>
      <c r="CX14" s="488"/>
      <c r="CY14" s="488"/>
      <c r="CZ14" s="488"/>
      <c r="DA14" s="489"/>
      <c r="DB14" s="520">
        <v>75.900000000000006</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123</v>
      </c>
      <c r="N15" s="514"/>
      <c r="O15" s="514"/>
      <c r="P15" s="514"/>
      <c r="Q15" s="515"/>
      <c r="R15" s="516">
        <v>123125</v>
      </c>
      <c r="S15" s="517"/>
      <c r="T15" s="517"/>
      <c r="U15" s="517"/>
      <c r="V15" s="518"/>
      <c r="W15" s="504" t="s">
        <v>131</v>
      </c>
      <c r="X15" s="428"/>
      <c r="Y15" s="428"/>
      <c r="Z15" s="428"/>
      <c r="AA15" s="428"/>
      <c r="AB15" s="429"/>
      <c r="AC15" s="391">
        <v>12124</v>
      </c>
      <c r="AD15" s="392"/>
      <c r="AE15" s="392"/>
      <c r="AF15" s="392"/>
      <c r="AG15" s="393"/>
      <c r="AH15" s="391">
        <v>12046</v>
      </c>
      <c r="AI15" s="392"/>
      <c r="AJ15" s="392"/>
      <c r="AK15" s="392"/>
      <c r="AL15" s="394"/>
      <c r="AM15" s="484"/>
      <c r="AN15" s="389"/>
      <c r="AO15" s="389"/>
      <c r="AP15" s="389"/>
      <c r="AQ15" s="389"/>
      <c r="AR15" s="389"/>
      <c r="AS15" s="389"/>
      <c r="AT15" s="390"/>
      <c r="AU15" s="472"/>
      <c r="AV15" s="473"/>
      <c r="AW15" s="473"/>
      <c r="AX15" s="473"/>
      <c r="AY15" s="407" t="s">
        <v>132</v>
      </c>
      <c r="AZ15" s="408"/>
      <c r="BA15" s="408"/>
      <c r="BB15" s="408"/>
      <c r="BC15" s="408"/>
      <c r="BD15" s="408"/>
      <c r="BE15" s="408"/>
      <c r="BF15" s="408"/>
      <c r="BG15" s="408"/>
      <c r="BH15" s="408"/>
      <c r="BI15" s="408"/>
      <c r="BJ15" s="408"/>
      <c r="BK15" s="408"/>
      <c r="BL15" s="408"/>
      <c r="BM15" s="409"/>
      <c r="BN15" s="410">
        <v>13252942</v>
      </c>
      <c r="BO15" s="411"/>
      <c r="BP15" s="411"/>
      <c r="BQ15" s="411"/>
      <c r="BR15" s="411"/>
      <c r="BS15" s="411"/>
      <c r="BT15" s="411"/>
      <c r="BU15" s="412"/>
      <c r="BV15" s="410">
        <v>12716171</v>
      </c>
      <c r="BW15" s="411"/>
      <c r="BX15" s="411"/>
      <c r="BY15" s="411"/>
      <c r="BZ15" s="411"/>
      <c r="CA15" s="411"/>
      <c r="CB15" s="411"/>
      <c r="CC15" s="412"/>
      <c r="CD15" s="521" t="s">
        <v>133</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134</v>
      </c>
      <c r="M16" s="507"/>
      <c r="N16" s="507"/>
      <c r="O16" s="507"/>
      <c r="P16" s="507"/>
      <c r="Q16" s="508"/>
      <c r="R16" s="501" t="s">
        <v>135</v>
      </c>
      <c r="S16" s="502"/>
      <c r="T16" s="502"/>
      <c r="U16" s="502"/>
      <c r="V16" s="503"/>
      <c r="W16" s="519"/>
      <c r="X16" s="431"/>
      <c r="Y16" s="431"/>
      <c r="Z16" s="431"/>
      <c r="AA16" s="431"/>
      <c r="AB16" s="432"/>
      <c r="AC16" s="509">
        <v>23.6</v>
      </c>
      <c r="AD16" s="510"/>
      <c r="AE16" s="510"/>
      <c r="AF16" s="510"/>
      <c r="AG16" s="511"/>
      <c r="AH16" s="509">
        <v>24.5</v>
      </c>
      <c r="AI16" s="510"/>
      <c r="AJ16" s="510"/>
      <c r="AK16" s="510"/>
      <c r="AL16" s="512"/>
      <c r="AM16" s="484"/>
      <c r="AN16" s="389"/>
      <c r="AO16" s="389"/>
      <c r="AP16" s="389"/>
      <c r="AQ16" s="389"/>
      <c r="AR16" s="389"/>
      <c r="AS16" s="389"/>
      <c r="AT16" s="390"/>
      <c r="AU16" s="472"/>
      <c r="AV16" s="473"/>
      <c r="AW16" s="473"/>
      <c r="AX16" s="473"/>
      <c r="AY16" s="395" t="s">
        <v>136</v>
      </c>
      <c r="AZ16" s="396"/>
      <c r="BA16" s="396"/>
      <c r="BB16" s="396"/>
      <c r="BC16" s="396"/>
      <c r="BD16" s="396"/>
      <c r="BE16" s="396"/>
      <c r="BF16" s="396"/>
      <c r="BG16" s="396"/>
      <c r="BH16" s="396"/>
      <c r="BI16" s="396"/>
      <c r="BJ16" s="396"/>
      <c r="BK16" s="396"/>
      <c r="BL16" s="396"/>
      <c r="BM16" s="397"/>
      <c r="BN16" s="415">
        <v>18530879</v>
      </c>
      <c r="BO16" s="416"/>
      <c r="BP16" s="416"/>
      <c r="BQ16" s="416"/>
      <c r="BR16" s="416"/>
      <c r="BS16" s="416"/>
      <c r="BT16" s="416"/>
      <c r="BU16" s="417"/>
      <c r="BV16" s="415">
        <v>18245761</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137</v>
      </c>
      <c r="N17" s="499"/>
      <c r="O17" s="499"/>
      <c r="P17" s="499"/>
      <c r="Q17" s="500"/>
      <c r="R17" s="501" t="s">
        <v>135</v>
      </c>
      <c r="S17" s="502"/>
      <c r="T17" s="502"/>
      <c r="U17" s="502"/>
      <c r="V17" s="503"/>
      <c r="W17" s="504" t="s">
        <v>138</v>
      </c>
      <c r="X17" s="428"/>
      <c r="Y17" s="428"/>
      <c r="Z17" s="428"/>
      <c r="AA17" s="428"/>
      <c r="AB17" s="429"/>
      <c r="AC17" s="391">
        <v>38492</v>
      </c>
      <c r="AD17" s="392"/>
      <c r="AE17" s="392"/>
      <c r="AF17" s="392"/>
      <c r="AG17" s="393"/>
      <c r="AH17" s="391">
        <v>36412</v>
      </c>
      <c r="AI17" s="392"/>
      <c r="AJ17" s="392"/>
      <c r="AK17" s="392"/>
      <c r="AL17" s="394"/>
      <c r="AM17" s="484"/>
      <c r="AN17" s="389"/>
      <c r="AO17" s="389"/>
      <c r="AP17" s="389"/>
      <c r="AQ17" s="389"/>
      <c r="AR17" s="389"/>
      <c r="AS17" s="389"/>
      <c r="AT17" s="390"/>
      <c r="AU17" s="472"/>
      <c r="AV17" s="473"/>
      <c r="AW17" s="473"/>
      <c r="AX17" s="473"/>
      <c r="AY17" s="395" t="s">
        <v>139</v>
      </c>
      <c r="AZ17" s="396"/>
      <c r="BA17" s="396"/>
      <c r="BB17" s="396"/>
      <c r="BC17" s="396"/>
      <c r="BD17" s="396"/>
      <c r="BE17" s="396"/>
      <c r="BF17" s="396"/>
      <c r="BG17" s="396"/>
      <c r="BH17" s="396"/>
      <c r="BI17" s="396"/>
      <c r="BJ17" s="396"/>
      <c r="BK17" s="396"/>
      <c r="BL17" s="396"/>
      <c r="BM17" s="397"/>
      <c r="BN17" s="415">
        <v>16998777</v>
      </c>
      <c r="BO17" s="416"/>
      <c r="BP17" s="416"/>
      <c r="BQ17" s="416"/>
      <c r="BR17" s="416"/>
      <c r="BS17" s="416"/>
      <c r="BT17" s="416"/>
      <c r="BU17" s="417"/>
      <c r="BV17" s="415">
        <v>16238815</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140</v>
      </c>
      <c r="C18" s="478"/>
      <c r="D18" s="478"/>
      <c r="E18" s="479"/>
      <c r="F18" s="479"/>
      <c r="G18" s="479"/>
      <c r="H18" s="479"/>
      <c r="I18" s="479"/>
      <c r="J18" s="479"/>
      <c r="K18" s="479"/>
      <c r="L18" s="480">
        <v>39.56</v>
      </c>
      <c r="M18" s="480"/>
      <c r="N18" s="480"/>
      <c r="O18" s="480"/>
      <c r="P18" s="480"/>
      <c r="Q18" s="480"/>
      <c r="R18" s="481"/>
      <c r="S18" s="481"/>
      <c r="T18" s="481"/>
      <c r="U18" s="481"/>
      <c r="V18" s="482"/>
      <c r="W18" s="496"/>
      <c r="X18" s="497"/>
      <c r="Y18" s="497"/>
      <c r="Z18" s="497"/>
      <c r="AA18" s="497"/>
      <c r="AB18" s="505"/>
      <c r="AC18" s="379">
        <v>74.900000000000006</v>
      </c>
      <c r="AD18" s="380"/>
      <c r="AE18" s="380"/>
      <c r="AF18" s="380"/>
      <c r="AG18" s="483"/>
      <c r="AH18" s="379">
        <v>74.099999999999994</v>
      </c>
      <c r="AI18" s="380"/>
      <c r="AJ18" s="380"/>
      <c r="AK18" s="380"/>
      <c r="AL18" s="381"/>
      <c r="AM18" s="484"/>
      <c r="AN18" s="389"/>
      <c r="AO18" s="389"/>
      <c r="AP18" s="389"/>
      <c r="AQ18" s="389"/>
      <c r="AR18" s="389"/>
      <c r="AS18" s="389"/>
      <c r="AT18" s="390"/>
      <c r="AU18" s="472"/>
      <c r="AV18" s="473"/>
      <c r="AW18" s="473"/>
      <c r="AX18" s="473"/>
      <c r="AY18" s="395" t="s">
        <v>141</v>
      </c>
      <c r="AZ18" s="396"/>
      <c r="BA18" s="396"/>
      <c r="BB18" s="396"/>
      <c r="BC18" s="396"/>
      <c r="BD18" s="396"/>
      <c r="BE18" s="396"/>
      <c r="BF18" s="396"/>
      <c r="BG18" s="396"/>
      <c r="BH18" s="396"/>
      <c r="BI18" s="396"/>
      <c r="BJ18" s="396"/>
      <c r="BK18" s="396"/>
      <c r="BL18" s="396"/>
      <c r="BM18" s="397"/>
      <c r="BN18" s="415">
        <v>23524514</v>
      </c>
      <c r="BO18" s="416"/>
      <c r="BP18" s="416"/>
      <c r="BQ18" s="416"/>
      <c r="BR18" s="416"/>
      <c r="BS18" s="416"/>
      <c r="BT18" s="416"/>
      <c r="BU18" s="417"/>
      <c r="BV18" s="415">
        <v>23373903</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142</v>
      </c>
      <c r="C19" s="478"/>
      <c r="D19" s="478"/>
      <c r="E19" s="479"/>
      <c r="F19" s="479"/>
      <c r="G19" s="479"/>
      <c r="H19" s="479"/>
      <c r="I19" s="479"/>
      <c r="J19" s="479"/>
      <c r="K19" s="479"/>
      <c r="L19" s="485">
        <v>3137</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143</v>
      </c>
      <c r="AZ19" s="396"/>
      <c r="BA19" s="396"/>
      <c r="BB19" s="396"/>
      <c r="BC19" s="396"/>
      <c r="BD19" s="396"/>
      <c r="BE19" s="396"/>
      <c r="BF19" s="396"/>
      <c r="BG19" s="396"/>
      <c r="BH19" s="396"/>
      <c r="BI19" s="396"/>
      <c r="BJ19" s="396"/>
      <c r="BK19" s="396"/>
      <c r="BL19" s="396"/>
      <c r="BM19" s="397"/>
      <c r="BN19" s="415">
        <v>28548435</v>
      </c>
      <c r="BO19" s="416"/>
      <c r="BP19" s="416"/>
      <c r="BQ19" s="416"/>
      <c r="BR19" s="416"/>
      <c r="BS19" s="416"/>
      <c r="BT19" s="416"/>
      <c r="BU19" s="417"/>
      <c r="BV19" s="415">
        <v>30105207</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144</v>
      </c>
      <c r="C20" s="478"/>
      <c r="D20" s="478"/>
      <c r="E20" s="479"/>
      <c r="F20" s="479"/>
      <c r="G20" s="479"/>
      <c r="H20" s="479"/>
      <c r="I20" s="479"/>
      <c r="J20" s="479"/>
      <c r="K20" s="479"/>
      <c r="L20" s="485">
        <v>49923</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145</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146</v>
      </c>
      <c r="C22" s="445"/>
      <c r="D22" s="446"/>
      <c r="E22" s="453" t="s">
        <v>1</v>
      </c>
      <c r="F22" s="428"/>
      <c r="G22" s="428"/>
      <c r="H22" s="428"/>
      <c r="I22" s="428"/>
      <c r="J22" s="428"/>
      <c r="K22" s="429"/>
      <c r="L22" s="453" t="s">
        <v>147</v>
      </c>
      <c r="M22" s="428"/>
      <c r="N22" s="428"/>
      <c r="O22" s="428"/>
      <c r="P22" s="429"/>
      <c r="Q22" s="438" t="s">
        <v>148</v>
      </c>
      <c r="R22" s="439"/>
      <c r="S22" s="439"/>
      <c r="T22" s="439"/>
      <c r="U22" s="439"/>
      <c r="V22" s="454"/>
      <c r="W22" s="456" t="s">
        <v>149</v>
      </c>
      <c r="X22" s="445"/>
      <c r="Y22" s="446"/>
      <c r="Z22" s="453" t="s">
        <v>1</v>
      </c>
      <c r="AA22" s="428"/>
      <c r="AB22" s="428"/>
      <c r="AC22" s="428"/>
      <c r="AD22" s="428"/>
      <c r="AE22" s="428"/>
      <c r="AF22" s="428"/>
      <c r="AG22" s="429"/>
      <c r="AH22" s="427" t="s">
        <v>150</v>
      </c>
      <c r="AI22" s="428"/>
      <c r="AJ22" s="428"/>
      <c r="AK22" s="428"/>
      <c r="AL22" s="429"/>
      <c r="AM22" s="427" t="s">
        <v>151</v>
      </c>
      <c r="AN22" s="433"/>
      <c r="AO22" s="433"/>
      <c r="AP22" s="433"/>
      <c r="AQ22" s="433"/>
      <c r="AR22" s="434"/>
      <c r="AS22" s="438" t="s">
        <v>148</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152</v>
      </c>
      <c r="AZ23" s="408"/>
      <c r="BA23" s="408"/>
      <c r="BB23" s="408"/>
      <c r="BC23" s="408"/>
      <c r="BD23" s="408"/>
      <c r="BE23" s="408"/>
      <c r="BF23" s="408"/>
      <c r="BG23" s="408"/>
      <c r="BH23" s="408"/>
      <c r="BI23" s="408"/>
      <c r="BJ23" s="408"/>
      <c r="BK23" s="408"/>
      <c r="BL23" s="408"/>
      <c r="BM23" s="409"/>
      <c r="BN23" s="415">
        <v>36887569</v>
      </c>
      <c r="BO23" s="416"/>
      <c r="BP23" s="416"/>
      <c r="BQ23" s="416"/>
      <c r="BR23" s="416"/>
      <c r="BS23" s="416"/>
      <c r="BT23" s="416"/>
      <c r="BU23" s="417"/>
      <c r="BV23" s="415">
        <v>38644981</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153</v>
      </c>
      <c r="F24" s="389"/>
      <c r="G24" s="389"/>
      <c r="H24" s="389"/>
      <c r="I24" s="389"/>
      <c r="J24" s="389"/>
      <c r="K24" s="390"/>
      <c r="L24" s="391">
        <v>1</v>
      </c>
      <c r="M24" s="392"/>
      <c r="N24" s="392"/>
      <c r="O24" s="392"/>
      <c r="P24" s="393"/>
      <c r="Q24" s="391">
        <v>9063</v>
      </c>
      <c r="R24" s="392"/>
      <c r="S24" s="392"/>
      <c r="T24" s="392"/>
      <c r="U24" s="392"/>
      <c r="V24" s="393"/>
      <c r="W24" s="457"/>
      <c r="X24" s="448"/>
      <c r="Y24" s="449"/>
      <c r="Z24" s="388" t="s">
        <v>154</v>
      </c>
      <c r="AA24" s="389"/>
      <c r="AB24" s="389"/>
      <c r="AC24" s="389"/>
      <c r="AD24" s="389"/>
      <c r="AE24" s="389"/>
      <c r="AF24" s="389"/>
      <c r="AG24" s="390"/>
      <c r="AH24" s="391">
        <v>796</v>
      </c>
      <c r="AI24" s="392"/>
      <c r="AJ24" s="392"/>
      <c r="AK24" s="392"/>
      <c r="AL24" s="393"/>
      <c r="AM24" s="391">
        <v>2414268</v>
      </c>
      <c r="AN24" s="392"/>
      <c r="AO24" s="392"/>
      <c r="AP24" s="392"/>
      <c r="AQ24" s="392"/>
      <c r="AR24" s="393"/>
      <c r="AS24" s="391">
        <v>3033</v>
      </c>
      <c r="AT24" s="392"/>
      <c r="AU24" s="392"/>
      <c r="AV24" s="392"/>
      <c r="AW24" s="392"/>
      <c r="AX24" s="394"/>
      <c r="AY24" s="382" t="s">
        <v>155</v>
      </c>
      <c r="AZ24" s="383"/>
      <c r="BA24" s="383"/>
      <c r="BB24" s="383"/>
      <c r="BC24" s="383"/>
      <c r="BD24" s="383"/>
      <c r="BE24" s="383"/>
      <c r="BF24" s="383"/>
      <c r="BG24" s="383"/>
      <c r="BH24" s="383"/>
      <c r="BI24" s="383"/>
      <c r="BJ24" s="383"/>
      <c r="BK24" s="383"/>
      <c r="BL24" s="383"/>
      <c r="BM24" s="384"/>
      <c r="BN24" s="415">
        <v>30045400</v>
      </c>
      <c r="BO24" s="416"/>
      <c r="BP24" s="416"/>
      <c r="BQ24" s="416"/>
      <c r="BR24" s="416"/>
      <c r="BS24" s="416"/>
      <c r="BT24" s="416"/>
      <c r="BU24" s="417"/>
      <c r="BV24" s="415">
        <v>32324524</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156</v>
      </c>
      <c r="F25" s="389"/>
      <c r="G25" s="389"/>
      <c r="H25" s="389"/>
      <c r="I25" s="389"/>
      <c r="J25" s="389"/>
      <c r="K25" s="390"/>
      <c r="L25" s="391">
        <v>1</v>
      </c>
      <c r="M25" s="392"/>
      <c r="N25" s="392"/>
      <c r="O25" s="392"/>
      <c r="P25" s="393"/>
      <c r="Q25" s="391">
        <v>7363</v>
      </c>
      <c r="R25" s="392"/>
      <c r="S25" s="392"/>
      <c r="T25" s="392"/>
      <c r="U25" s="392"/>
      <c r="V25" s="393"/>
      <c r="W25" s="457"/>
      <c r="X25" s="448"/>
      <c r="Y25" s="449"/>
      <c r="Z25" s="388" t="s">
        <v>157</v>
      </c>
      <c r="AA25" s="389"/>
      <c r="AB25" s="389"/>
      <c r="AC25" s="389"/>
      <c r="AD25" s="389"/>
      <c r="AE25" s="389"/>
      <c r="AF25" s="389"/>
      <c r="AG25" s="390"/>
      <c r="AH25" s="391" t="s">
        <v>121</v>
      </c>
      <c r="AI25" s="392"/>
      <c r="AJ25" s="392"/>
      <c r="AK25" s="392"/>
      <c r="AL25" s="393"/>
      <c r="AM25" s="391" t="s">
        <v>121</v>
      </c>
      <c r="AN25" s="392"/>
      <c r="AO25" s="392"/>
      <c r="AP25" s="392"/>
      <c r="AQ25" s="392"/>
      <c r="AR25" s="393"/>
      <c r="AS25" s="391" t="s">
        <v>121</v>
      </c>
      <c r="AT25" s="392"/>
      <c r="AU25" s="392"/>
      <c r="AV25" s="392"/>
      <c r="AW25" s="392"/>
      <c r="AX25" s="394"/>
      <c r="AY25" s="407" t="s">
        <v>158</v>
      </c>
      <c r="AZ25" s="408"/>
      <c r="BA25" s="408"/>
      <c r="BB25" s="408"/>
      <c r="BC25" s="408"/>
      <c r="BD25" s="408"/>
      <c r="BE25" s="408"/>
      <c r="BF25" s="408"/>
      <c r="BG25" s="408"/>
      <c r="BH25" s="408"/>
      <c r="BI25" s="408"/>
      <c r="BJ25" s="408"/>
      <c r="BK25" s="408"/>
      <c r="BL25" s="408"/>
      <c r="BM25" s="409"/>
      <c r="BN25" s="410">
        <v>18507097</v>
      </c>
      <c r="BO25" s="411"/>
      <c r="BP25" s="411"/>
      <c r="BQ25" s="411"/>
      <c r="BR25" s="411"/>
      <c r="BS25" s="411"/>
      <c r="BT25" s="411"/>
      <c r="BU25" s="412"/>
      <c r="BV25" s="410">
        <v>18442310</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159</v>
      </c>
      <c r="F26" s="389"/>
      <c r="G26" s="389"/>
      <c r="H26" s="389"/>
      <c r="I26" s="389"/>
      <c r="J26" s="389"/>
      <c r="K26" s="390"/>
      <c r="L26" s="391">
        <v>1</v>
      </c>
      <c r="M26" s="392"/>
      <c r="N26" s="392"/>
      <c r="O26" s="392"/>
      <c r="P26" s="393"/>
      <c r="Q26" s="391">
        <v>6707</v>
      </c>
      <c r="R26" s="392"/>
      <c r="S26" s="392"/>
      <c r="T26" s="392"/>
      <c r="U26" s="392"/>
      <c r="V26" s="393"/>
      <c r="W26" s="457"/>
      <c r="X26" s="448"/>
      <c r="Y26" s="449"/>
      <c r="Z26" s="388" t="s">
        <v>160</v>
      </c>
      <c r="AA26" s="470"/>
      <c r="AB26" s="470"/>
      <c r="AC26" s="470"/>
      <c r="AD26" s="470"/>
      <c r="AE26" s="470"/>
      <c r="AF26" s="470"/>
      <c r="AG26" s="471"/>
      <c r="AH26" s="391">
        <v>98</v>
      </c>
      <c r="AI26" s="392"/>
      <c r="AJ26" s="392"/>
      <c r="AK26" s="392"/>
      <c r="AL26" s="393"/>
      <c r="AM26" s="391">
        <v>327026</v>
      </c>
      <c r="AN26" s="392"/>
      <c r="AO26" s="392"/>
      <c r="AP26" s="392"/>
      <c r="AQ26" s="392"/>
      <c r="AR26" s="393"/>
      <c r="AS26" s="391">
        <v>3337</v>
      </c>
      <c r="AT26" s="392"/>
      <c r="AU26" s="392"/>
      <c r="AV26" s="392"/>
      <c r="AW26" s="392"/>
      <c r="AX26" s="394"/>
      <c r="AY26" s="424" t="s">
        <v>161</v>
      </c>
      <c r="AZ26" s="425"/>
      <c r="BA26" s="425"/>
      <c r="BB26" s="425"/>
      <c r="BC26" s="425"/>
      <c r="BD26" s="425"/>
      <c r="BE26" s="425"/>
      <c r="BF26" s="425"/>
      <c r="BG26" s="425"/>
      <c r="BH26" s="425"/>
      <c r="BI26" s="425"/>
      <c r="BJ26" s="425"/>
      <c r="BK26" s="425"/>
      <c r="BL26" s="425"/>
      <c r="BM26" s="426"/>
      <c r="BN26" s="415" t="s">
        <v>121</v>
      </c>
      <c r="BO26" s="416"/>
      <c r="BP26" s="416"/>
      <c r="BQ26" s="416"/>
      <c r="BR26" s="416"/>
      <c r="BS26" s="416"/>
      <c r="BT26" s="416"/>
      <c r="BU26" s="417"/>
      <c r="BV26" s="415" t="s">
        <v>121</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162</v>
      </c>
      <c r="F27" s="389"/>
      <c r="G27" s="389"/>
      <c r="H27" s="389"/>
      <c r="I27" s="389"/>
      <c r="J27" s="389"/>
      <c r="K27" s="390"/>
      <c r="L27" s="391">
        <v>1</v>
      </c>
      <c r="M27" s="392"/>
      <c r="N27" s="392"/>
      <c r="O27" s="392"/>
      <c r="P27" s="393"/>
      <c r="Q27" s="391">
        <v>6220</v>
      </c>
      <c r="R27" s="392"/>
      <c r="S27" s="392"/>
      <c r="T27" s="392"/>
      <c r="U27" s="392"/>
      <c r="V27" s="393"/>
      <c r="W27" s="457"/>
      <c r="X27" s="448"/>
      <c r="Y27" s="449"/>
      <c r="Z27" s="388" t="s">
        <v>163</v>
      </c>
      <c r="AA27" s="389"/>
      <c r="AB27" s="389"/>
      <c r="AC27" s="389"/>
      <c r="AD27" s="389"/>
      <c r="AE27" s="389"/>
      <c r="AF27" s="389"/>
      <c r="AG27" s="390"/>
      <c r="AH27" s="391">
        <v>46</v>
      </c>
      <c r="AI27" s="392"/>
      <c r="AJ27" s="392"/>
      <c r="AK27" s="392"/>
      <c r="AL27" s="393"/>
      <c r="AM27" s="391">
        <v>133771</v>
      </c>
      <c r="AN27" s="392"/>
      <c r="AO27" s="392"/>
      <c r="AP27" s="392"/>
      <c r="AQ27" s="392"/>
      <c r="AR27" s="393"/>
      <c r="AS27" s="391">
        <v>2908</v>
      </c>
      <c r="AT27" s="392"/>
      <c r="AU27" s="392"/>
      <c r="AV27" s="392"/>
      <c r="AW27" s="392"/>
      <c r="AX27" s="394"/>
      <c r="AY27" s="421" t="s">
        <v>164</v>
      </c>
      <c r="AZ27" s="422"/>
      <c r="BA27" s="422"/>
      <c r="BB27" s="422"/>
      <c r="BC27" s="422"/>
      <c r="BD27" s="422"/>
      <c r="BE27" s="422"/>
      <c r="BF27" s="422"/>
      <c r="BG27" s="422"/>
      <c r="BH27" s="422"/>
      <c r="BI27" s="422"/>
      <c r="BJ27" s="422"/>
      <c r="BK27" s="422"/>
      <c r="BL27" s="422"/>
      <c r="BM27" s="423"/>
      <c r="BN27" s="418">
        <v>451639</v>
      </c>
      <c r="BO27" s="419"/>
      <c r="BP27" s="419"/>
      <c r="BQ27" s="419"/>
      <c r="BR27" s="419"/>
      <c r="BS27" s="419"/>
      <c r="BT27" s="419"/>
      <c r="BU27" s="420"/>
      <c r="BV27" s="418">
        <v>451280</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165</v>
      </c>
      <c r="F28" s="389"/>
      <c r="G28" s="389"/>
      <c r="H28" s="389"/>
      <c r="I28" s="389"/>
      <c r="J28" s="389"/>
      <c r="K28" s="390"/>
      <c r="L28" s="391">
        <v>1</v>
      </c>
      <c r="M28" s="392"/>
      <c r="N28" s="392"/>
      <c r="O28" s="392"/>
      <c r="P28" s="393"/>
      <c r="Q28" s="391">
        <v>5560</v>
      </c>
      <c r="R28" s="392"/>
      <c r="S28" s="392"/>
      <c r="T28" s="392"/>
      <c r="U28" s="392"/>
      <c r="V28" s="393"/>
      <c r="W28" s="457"/>
      <c r="X28" s="448"/>
      <c r="Y28" s="449"/>
      <c r="Z28" s="388" t="s">
        <v>166</v>
      </c>
      <c r="AA28" s="389"/>
      <c r="AB28" s="389"/>
      <c r="AC28" s="389"/>
      <c r="AD28" s="389"/>
      <c r="AE28" s="389"/>
      <c r="AF28" s="389"/>
      <c r="AG28" s="390"/>
      <c r="AH28" s="391" t="s">
        <v>121</v>
      </c>
      <c r="AI28" s="392"/>
      <c r="AJ28" s="392"/>
      <c r="AK28" s="392"/>
      <c r="AL28" s="393"/>
      <c r="AM28" s="391" t="s">
        <v>121</v>
      </c>
      <c r="AN28" s="392"/>
      <c r="AO28" s="392"/>
      <c r="AP28" s="392"/>
      <c r="AQ28" s="392"/>
      <c r="AR28" s="393"/>
      <c r="AS28" s="391" t="s">
        <v>121</v>
      </c>
      <c r="AT28" s="392"/>
      <c r="AU28" s="392"/>
      <c r="AV28" s="392"/>
      <c r="AW28" s="392"/>
      <c r="AX28" s="394"/>
      <c r="AY28" s="398" t="s">
        <v>167</v>
      </c>
      <c r="AZ28" s="399"/>
      <c r="BA28" s="399"/>
      <c r="BB28" s="400"/>
      <c r="BC28" s="407" t="s">
        <v>168</v>
      </c>
      <c r="BD28" s="408"/>
      <c r="BE28" s="408"/>
      <c r="BF28" s="408"/>
      <c r="BG28" s="408"/>
      <c r="BH28" s="408"/>
      <c r="BI28" s="408"/>
      <c r="BJ28" s="408"/>
      <c r="BK28" s="408"/>
      <c r="BL28" s="408"/>
      <c r="BM28" s="409"/>
      <c r="BN28" s="410">
        <v>2412097</v>
      </c>
      <c r="BO28" s="411"/>
      <c r="BP28" s="411"/>
      <c r="BQ28" s="411"/>
      <c r="BR28" s="411"/>
      <c r="BS28" s="411"/>
      <c r="BT28" s="411"/>
      <c r="BU28" s="412"/>
      <c r="BV28" s="410">
        <v>2108803</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169</v>
      </c>
      <c r="F29" s="389"/>
      <c r="G29" s="389"/>
      <c r="H29" s="389"/>
      <c r="I29" s="389"/>
      <c r="J29" s="389"/>
      <c r="K29" s="390"/>
      <c r="L29" s="391">
        <v>22</v>
      </c>
      <c r="M29" s="392"/>
      <c r="N29" s="392"/>
      <c r="O29" s="392"/>
      <c r="P29" s="393"/>
      <c r="Q29" s="391">
        <v>5090</v>
      </c>
      <c r="R29" s="392"/>
      <c r="S29" s="392"/>
      <c r="T29" s="392"/>
      <c r="U29" s="392"/>
      <c r="V29" s="393"/>
      <c r="W29" s="458"/>
      <c r="X29" s="459"/>
      <c r="Y29" s="460"/>
      <c r="Z29" s="388" t="s">
        <v>170</v>
      </c>
      <c r="AA29" s="389"/>
      <c r="AB29" s="389"/>
      <c r="AC29" s="389"/>
      <c r="AD29" s="389"/>
      <c r="AE29" s="389"/>
      <c r="AF29" s="389"/>
      <c r="AG29" s="390"/>
      <c r="AH29" s="391">
        <v>842</v>
      </c>
      <c r="AI29" s="392"/>
      <c r="AJ29" s="392"/>
      <c r="AK29" s="392"/>
      <c r="AL29" s="393"/>
      <c r="AM29" s="391">
        <v>2548039</v>
      </c>
      <c r="AN29" s="392"/>
      <c r="AO29" s="392"/>
      <c r="AP29" s="392"/>
      <c r="AQ29" s="392"/>
      <c r="AR29" s="393"/>
      <c r="AS29" s="391">
        <v>3026</v>
      </c>
      <c r="AT29" s="392"/>
      <c r="AU29" s="392"/>
      <c r="AV29" s="392"/>
      <c r="AW29" s="392"/>
      <c r="AX29" s="394"/>
      <c r="AY29" s="401"/>
      <c r="AZ29" s="402"/>
      <c r="BA29" s="402"/>
      <c r="BB29" s="403"/>
      <c r="BC29" s="395" t="s">
        <v>171</v>
      </c>
      <c r="BD29" s="396"/>
      <c r="BE29" s="396"/>
      <c r="BF29" s="396"/>
      <c r="BG29" s="396"/>
      <c r="BH29" s="396"/>
      <c r="BI29" s="396"/>
      <c r="BJ29" s="396"/>
      <c r="BK29" s="396"/>
      <c r="BL29" s="396"/>
      <c r="BM29" s="397"/>
      <c r="BN29" s="415">
        <v>64637</v>
      </c>
      <c r="BO29" s="416"/>
      <c r="BP29" s="416"/>
      <c r="BQ29" s="416"/>
      <c r="BR29" s="416"/>
      <c r="BS29" s="416"/>
      <c r="BT29" s="416"/>
      <c r="BU29" s="417"/>
      <c r="BV29" s="415">
        <v>182532</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172</v>
      </c>
      <c r="X30" s="468"/>
      <c r="Y30" s="468"/>
      <c r="Z30" s="468"/>
      <c r="AA30" s="468"/>
      <c r="AB30" s="468"/>
      <c r="AC30" s="468"/>
      <c r="AD30" s="468"/>
      <c r="AE30" s="468"/>
      <c r="AF30" s="468"/>
      <c r="AG30" s="469"/>
      <c r="AH30" s="379">
        <v>99</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173</v>
      </c>
      <c r="BD30" s="383"/>
      <c r="BE30" s="383"/>
      <c r="BF30" s="383"/>
      <c r="BG30" s="383"/>
      <c r="BH30" s="383"/>
      <c r="BI30" s="383"/>
      <c r="BJ30" s="383"/>
      <c r="BK30" s="383"/>
      <c r="BL30" s="383"/>
      <c r="BM30" s="384"/>
      <c r="BN30" s="418">
        <v>3931422</v>
      </c>
      <c r="BO30" s="419"/>
      <c r="BP30" s="419"/>
      <c r="BQ30" s="419"/>
      <c r="BR30" s="419"/>
      <c r="BS30" s="419"/>
      <c r="BT30" s="419"/>
      <c r="BU30" s="420"/>
      <c r="BV30" s="418">
        <v>3542342</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180</v>
      </c>
      <c r="D33" s="378"/>
      <c r="E33" s="377" t="s">
        <v>181</v>
      </c>
      <c r="F33" s="377"/>
      <c r="G33" s="377"/>
      <c r="H33" s="377"/>
      <c r="I33" s="377"/>
      <c r="J33" s="377"/>
      <c r="K33" s="377"/>
      <c r="L33" s="377"/>
      <c r="M33" s="377"/>
      <c r="N33" s="377"/>
      <c r="O33" s="377"/>
      <c r="P33" s="377"/>
      <c r="Q33" s="377"/>
      <c r="R33" s="377"/>
      <c r="S33" s="377"/>
      <c r="T33" s="169"/>
      <c r="U33" s="378" t="s">
        <v>180</v>
      </c>
      <c r="V33" s="378"/>
      <c r="W33" s="377" t="s">
        <v>181</v>
      </c>
      <c r="X33" s="377"/>
      <c r="Y33" s="377"/>
      <c r="Z33" s="377"/>
      <c r="AA33" s="377"/>
      <c r="AB33" s="377"/>
      <c r="AC33" s="377"/>
      <c r="AD33" s="377"/>
      <c r="AE33" s="377"/>
      <c r="AF33" s="377"/>
      <c r="AG33" s="377"/>
      <c r="AH33" s="377"/>
      <c r="AI33" s="377"/>
      <c r="AJ33" s="377"/>
      <c r="AK33" s="377"/>
      <c r="AL33" s="169"/>
      <c r="AM33" s="378" t="s">
        <v>180</v>
      </c>
      <c r="AN33" s="378"/>
      <c r="AO33" s="377" t="s">
        <v>181</v>
      </c>
      <c r="AP33" s="377"/>
      <c r="AQ33" s="377"/>
      <c r="AR33" s="377"/>
      <c r="AS33" s="377"/>
      <c r="AT33" s="377"/>
      <c r="AU33" s="377"/>
      <c r="AV33" s="377"/>
      <c r="AW33" s="377"/>
      <c r="AX33" s="377"/>
      <c r="AY33" s="377"/>
      <c r="AZ33" s="377"/>
      <c r="BA33" s="377"/>
      <c r="BB33" s="377"/>
      <c r="BC33" s="377"/>
      <c r="BD33" s="170"/>
      <c r="BE33" s="377" t="s">
        <v>182</v>
      </c>
      <c r="BF33" s="377"/>
      <c r="BG33" s="377" t="s">
        <v>183</v>
      </c>
      <c r="BH33" s="377"/>
      <c r="BI33" s="377"/>
      <c r="BJ33" s="377"/>
      <c r="BK33" s="377"/>
      <c r="BL33" s="377"/>
      <c r="BM33" s="377"/>
      <c r="BN33" s="377"/>
      <c r="BO33" s="377"/>
      <c r="BP33" s="377"/>
      <c r="BQ33" s="377"/>
      <c r="BR33" s="377"/>
      <c r="BS33" s="377"/>
      <c r="BT33" s="377"/>
      <c r="BU33" s="377"/>
      <c r="BV33" s="170"/>
      <c r="BW33" s="378" t="s">
        <v>182</v>
      </c>
      <c r="BX33" s="378"/>
      <c r="BY33" s="377" t="s">
        <v>184</v>
      </c>
      <c r="BZ33" s="377"/>
      <c r="CA33" s="377"/>
      <c r="CB33" s="377"/>
      <c r="CC33" s="377"/>
      <c r="CD33" s="377"/>
      <c r="CE33" s="377"/>
      <c r="CF33" s="377"/>
      <c r="CG33" s="377"/>
      <c r="CH33" s="377"/>
      <c r="CI33" s="377"/>
      <c r="CJ33" s="377"/>
      <c r="CK33" s="377"/>
      <c r="CL33" s="377"/>
      <c r="CM33" s="377"/>
      <c r="CN33" s="169"/>
      <c r="CO33" s="378" t="s">
        <v>180</v>
      </c>
      <c r="CP33" s="378"/>
      <c r="CQ33" s="377" t="s">
        <v>185</v>
      </c>
      <c r="CR33" s="377"/>
      <c r="CS33" s="377"/>
      <c r="CT33" s="377"/>
      <c r="CU33" s="377"/>
      <c r="CV33" s="377"/>
      <c r="CW33" s="377"/>
      <c r="CX33" s="377"/>
      <c r="CY33" s="377"/>
      <c r="CZ33" s="377"/>
      <c r="DA33" s="377"/>
      <c r="DB33" s="377"/>
      <c r="DC33" s="377"/>
      <c r="DD33" s="377"/>
      <c r="DE33" s="377"/>
      <c r="DF33" s="169"/>
      <c r="DG33" s="377" t="s">
        <v>186</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4</v>
      </c>
      <c r="V34" s="375"/>
      <c r="W34" s="374" t="str">
        <f>IF('各会計、関係団体の財政状況及び健全化判断比率'!B28="","",'各会計、関係団体の財政状況及び健全化判断比率'!B28)</f>
        <v>国民健康保険</v>
      </c>
      <c r="X34" s="374"/>
      <c r="Y34" s="374"/>
      <c r="Z34" s="374"/>
      <c r="AA34" s="374"/>
      <c r="AB34" s="374"/>
      <c r="AC34" s="374"/>
      <c r="AD34" s="374"/>
      <c r="AE34" s="374"/>
      <c r="AF34" s="374"/>
      <c r="AG34" s="374"/>
      <c r="AH34" s="374"/>
      <c r="AI34" s="374"/>
      <c r="AJ34" s="374"/>
      <c r="AK34" s="374"/>
      <c r="AL34" s="167"/>
      <c r="AM34" s="375">
        <f>IF(AO34="","",MAX(C34:D43,U34:V43)+1)</f>
        <v>8</v>
      </c>
      <c r="AN34" s="375"/>
      <c r="AO34" s="374" t="str">
        <f>IF('各会計、関係団体の財政状況及び健全化判断比率'!B32="","",'各会計、関係団体の財政状況及び健全化判断比率'!B32)</f>
        <v>上水道事業</v>
      </c>
      <c r="AP34" s="374"/>
      <c r="AQ34" s="374"/>
      <c r="AR34" s="374"/>
      <c r="AS34" s="374"/>
      <c r="AT34" s="374"/>
      <c r="AU34" s="374"/>
      <c r="AV34" s="374"/>
      <c r="AW34" s="374"/>
      <c r="AX34" s="374"/>
      <c r="AY34" s="374"/>
      <c r="AZ34" s="374"/>
      <c r="BA34" s="374"/>
      <c r="BB34" s="374"/>
      <c r="BC34" s="374"/>
      <c r="BD34" s="167"/>
      <c r="BE34" s="375" t="str">
        <f>IF(BG34="","",MAX(C34:D43,U34:V43,AM34:AN43)+1)</f>
        <v/>
      </c>
      <c r="BF34" s="375"/>
      <c r="BG34" s="374"/>
      <c r="BH34" s="374"/>
      <c r="BI34" s="374"/>
      <c r="BJ34" s="374"/>
      <c r="BK34" s="374"/>
      <c r="BL34" s="374"/>
      <c r="BM34" s="374"/>
      <c r="BN34" s="374"/>
      <c r="BO34" s="374"/>
      <c r="BP34" s="374"/>
      <c r="BQ34" s="374"/>
      <c r="BR34" s="374"/>
      <c r="BS34" s="374"/>
      <c r="BT34" s="374"/>
      <c r="BU34" s="374"/>
      <c r="BV34" s="167"/>
      <c r="BW34" s="375">
        <f>IF(BY34="","",MAX(C34:D43,U34:V43,AM34:AN43,BE34:BF43)+1)</f>
        <v>10</v>
      </c>
      <c r="BX34" s="375"/>
      <c r="BY34" s="374" t="str">
        <f>IF('各会計、関係団体の財政状況及び健全化判断比率'!B68="","",'各会計、関係団体の財政状況及び健全化判断比率'!B68)</f>
        <v>奈良県市町村総合事務組合</v>
      </c>
      <c r="BZ34" s="374"/>
      <c r="CA34" s="374"/>
      <c r="CB34" s="374"/>
      <c r="CC34" s="374"/>
      <c r="CD34" s="374"/>
      <c r="CE34" s="374"/>
      <c r="CF34" s="374"/>
      <c r="CG34" s="374"/>
      <c r="CH34" s="374"/>
      <c r="CI34" s="374"/>
      <c r="CJ34" s="374"/>
      <c r="CK34" s="374"/>
      <c r="CL34" s="374"/>
      <c r="CM34" s="374"/>
      <c r="CN34" s="167"/>
      <c r="CO34" s="375">
        <f>IF(CQ34="","",MAX(C34:D43,U34:V43,AM34:AN43,BE34:BF43,BW34:BX43)+1)</f>
        <v>16</v>
      </c>
      <c r="CP34" s="375"/>
      <c r="CQ34" s="374" t="str">
        <f>IF('各会計、関係団体の財政状況及び健全化判断比率'!BS7="","",'各会計、関係団体の財政状況及び健全化判断比率'!BS7)</f>
        <v>橿原市土地開発公社</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x14ac:dyDescent="0.15">
      <c r="A35" s="140"/>
      <c r="B35" s="166"/>
      <c r="C35" s="375">
        <f>IF(E35="","",C34+1)</f>
        <v>2</v>
      </c>
      <c r="D35" s="375"/>
      <c r="E35" s="374" t="str">
        <f>IF('各会計、関係団体の財政状況及び健全化判断比率'!B8="","",'各会計、関係団体の財政状況及び健全化判断比率'!B8)</f>
        <v>住宅新築資金等貸付事業</v>
      </c>
      <c r="F35" s="374"/>
      <c r="G35" s="374"/>
      <c r="H35" s="374"/>
      <c r="I35" s="374"/>
      <c r="J35" s="374"/>
      <c r="K35" s="374"/>
      <c r="L35" s="374"/>
      <c r="M35" s="374"/>
      <c r="N35" s="374"/>
      <c r="O35" s="374"/>
      <c r="P35" s="374"/>
      <c r="Q35" s="374"/>
      <c r="R35" s="374"/>
      <c r="S35" s="374"/>
      <c r="T35" s="167"/>
      <c r="U35" s="375">
        <f>IF(W35="","",U34+1)</f>
        <v>5</v>
      </c>
      <c r="V35" s="375"/>
      <c r="W35" s="374" t="str">
        <f>IF('各会計、関係団体の財政状況及び健全化判断比率'!B29="","",'各会計、関係団体の財政状況及び健全化判断比率'!B29)</f>
        <v>介護保険</v>
      </c>
      <c r="X35" s="374"/>
      <c r="Y35" s="374"/>
      <c r="Z35" s="374"/>
      <c r="AA35" s="374"/>
      <c r="AB35" s="374"/>
      <c r="AC35" s="374"/>
      <c r="AD35" s="374"/>
      <c r="AE35" s="374"/>
      <c r="AF35" s="374"/>
      <c r="AG35" s="374"/>
      <c r="AH35" s="374"/>
      <c r="AI35" s="374"/>
      <c r="AJ35" s="374"/>
      <c r="AK35" s="374"/>
      <c r="AL35" s="167"/>
      <c r="AM35" s="375">
        <f t="shared" ref="AM35:AM43" si="0">IF(AO35="","",AM34+1)</f>
        <v>9</v>
      </c>
      <c r="AN35" s="375"/>
      <c r="AO35" s="374" t="str">
        <f>IF('各会計、関係団体の財政状況及び健全化判断比率'!B33="","",'各会計、関係団体の財政状況及び健全化判断比率'!B33)</f>
        <v>下水道事業</v>
      </c>
      <c r="AP35" s="374"/>
      <c r="AQ35" s="374"/>
      <c r="AR35" s="374"/>
      <c r="AS35" s="374"/>
      <c r="AT35" s="374"/>
      <c r="AU35" s="374"/>
      <c r="AV35" s="374"/>
      <c r="AW35" s="374"/>
      <c r="AX35" s="374"/>
      <c r="AY35" s="374"/>
      <c r="AZ35" s="374"/>
      <c r="BA35" s="374"/>
      <c r="BB35" s="374"/>
      <c r="BC35" s="374"/>
      <c r="BD35" s="167"/>
      <c r="BE35" s="375" t="str">
        <f t="shared" ref="BE35:BE43" si="1">IF(BG35="","",BE34+1)</f>
        <v/>
      </c>
      <c r="BF35" s="375"/>
      <c r="BG35" s="374"/>
      <c r="BH35" s="374"/>
      <c r="BI35" s="374"/>
      <c r="BJ35" s="374"/>
      <c r="BK35" s="374"/>
      <c r="BL35" s="374"/>
      <c r="BM35" s="374"/>
      <c r="BN35" s="374"/>
      <c r="BO35" s="374"/>
      <c r="BP35" s="374"/>
      <c r="BQ35" s="374"/>
      <c r="BR35" s="374"/>
      <c r="BS35" s="374"/>
      <c r="BT35" s="374"/>
      <c r="BU35" s="374"/>
      <c r="BV35" s="167"/>
      <c r="BW35" s="375">
        <f t="shared" ref="BW35:BW43" si="2">IF(BY35="","",BW34+1)</f>
        <v>11</v>
      </c>
      <c r="BX35" s="375"/>
      <c r="BY35" s="374" t="str">
        <f>IF('各会計、関係団体の財政状況及び健全化判断比率'!B69="","",'各会計、関係団体の財政状況及び健全化判断比率'!B69)</f>
        <v>奈良広域水質検査センター組合</v>
      </c>
      <c r="BZ35" s="374"/>
      <c r="CA35" s="374"/>
      <c r="CB35" s="374"/>
      <c r="CC35" s="374"/>
      <c r="CD35" s="374"/>
      <c r="CE35" s="374"/>
      <c r="CF35" s="374"/>
      <c r="CG35" s="374"/>
      <c r="CH35" s="374"/>
      <c r="CI35" s="374"/>
      <c r="CJ35" s="374"/>
      <c r="CK35" s="374"/>
      <c r="CL35" s="374"/>
      <c r="CM35" s="374"/>
      <c r="CN35" s="167"/>
      <c r="CO35" s="375" t="str">
        <f t="shared" ref="CO35:CO43" si="3">IF(CQ35="","",CO34+1)</f>
        <v/>
      </c>
      <c r="CP35" s="375"/>
      <c r="CQ35" s="374" t="str">
        <f>IF('各会計、関係団体の財政状況及び健全化判断比率'!BS8="","",'各会計、関係団体の財政状況及び健全化判断比率'!BS8)</f>
        <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f>IF(E36="","",C35+1)</f>
        <v>3</v>
      </c>
      <c r="D36" s="375"/>
      <c r="E36" s="374" t="str">
        <f>IF('各会計、関係団体の財政状況及び健全化判断比率'!B9="","",'各会計、関係団体の財政状況及び健全化判断比率'!B9)</f>
        <v>墓園事業</v>
      </c>
      <c r="F36" s="374"/>
      <c r="G36" s="374"/>
      <c r="H36" s="374"/>
      <c r="I36" s="374"/>
      <c r="J36" s="374"/>
      <c r="K36" s="374"/>
      <c r="L36" s="374"/>
      <c r="M36" s="374"/>
      <c r="N36" s="374"/>
      <c r="O36" s="374"/>
      <c r="P36" s="374"/>
      <c r="Q36" s="374"/>
      <c r="R36" s="374"/>
      <c r="S36" s="374"/>
      <c r="T36" s="167"/>
      <c r="U36" s="375">
        <f t="shared" ref="U36:U43" si="4">IF(W36="","",U35+1)</f>
        <v>6</v>
      </c>
      <c r="V36" s="375"/>
      <c r="W36" s="374" t="str">
        <f>IF('各会計、関係団体の財政状況及び健全化判断比率'!B30="","",'各会計、関係団体の財政状況及び健全化判断比率'!B30)</f>
        <v>後期高齢者医療</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12</v>
      </c>
      <c r="BX36" s="375"/>
      <c r="BY36" s="374" t="str">
        <f>IF('各会計、関係団体の財政状況及び健全化判断比率'!B70="","",'各会計、関係団体の財政状況及び健全化判断比率'!B70)</f>
        <v>飛鳥広域行政事務組合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f t="shared" si="4"/>
        <v>7</v>
      </c>
      <c r="V37" s="375"/>
      <c r="W37" s="374" t="str">
        <f>IF('各会計、関係団体の財政状況及び健全化判断比率'!B31="","",'各会計、関係団体の財政状況及び健全化判断比率'!B31)</f>
        <v>駐車場事業</v>
      </c>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13</v>
      </c>
      <c r="BX37" s="375"/>
      <c r="BY37" s="374" t="str">
        <f>IF('各会計、関係団体の財政状況及び健全化判断比率'!B71="","",'各会計、関係団体の財政状況及び健全化判断比率'!B71)</f>
        <v>奈良県住宅新築資金等貸付金回収管理組合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14</v>
      </c>
      <c r="BX38" s="375"/>
      <c r="BY38" s="374" t="str">
        <f>IF('各会計、関係団体の財政状況及び健全化判断比率'!B72="","",'各会計、関係団体の財政状況及び健全化判断比率'!B72)</f>
        <v>奈良県後期高齢者医療広域連合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15</v>
      </c>
      <c r="BX39" s="375"/>
      <c r="BY39" s="374" t="str">
        <f>IF('各会計、関係団体の財政状況及び健全化判断比率'!B73="","",'各会計、関係団体の財政状況及び健全化判断比率'!B73)</f>
        <v>奈良県広域消防組合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t="str">
        <f t="shared" si="2"/>
        <v/>
      </c>
      <c r="BX40" s="375"/>
      <c r="BY40" s="374" t="str">
        <f>IF('各会計、関係団体の財政状況及び健全化判断比率'!B74="","",'各会計、関係団体の財政状況及び健全化判断比率'!B74)</f>
        <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t="str">
        <f t="shared" si="2"/>
        <v/>
      </c>
      <c r="BX41" s="375"/>
      <c r="BY41" s="374" t="str">
        <f>IF('各会計、関係団体の財政状況及び健全化判断比率'!B75="","",'各会計、関係団体の財政状況及び健全化判断比率'!B75)</f>
        <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t="str">
        <f t="shared" si="2"/>
        <v/>
      </c>
      <c r="BX42" s="375"/>
      <c r="BY42" s="374" t="str">
        <f>IF('各会計、関係団体の財政状況及び健全化判断比率'!B76="","",'各会計、関係団体の財政状況及び健全化判断比率'!B76)</f>
        <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191</v>
      </c>
    </row>
    <row r="50" spans="5:5" x14ac:dyDescent="0.15">
      <c r="E50" s="141" t="s">
        <v>192</v>
      </c>
    </row>
    <row r="51" spans="5:5" x14ac:dyDescent="0.15">
      <c r="E51" s="141" t="s">
        <v>193</v>
      </c>
    </row>
    <row r="52" spans="5:5" x14ac:dyDescent="0.15">
      <c r="E52" s="141" t="s">
        <v>194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518</v>
      </c>
      <c r="G33" s="29" t="s">
        <v>519</v>
      </c>
      <c r="H33" s="29" t="s">
        <v>520</v>
      </c>
      <c r="I33" s="29" t="s">
        <v>521</v>
      </c>
      <c r="J33" s="30" t="s">
        <v>522</v>
      </c>
      <c r="K33" s="22"/>
      <c r="L33" s="22"/>
      <c r="M33" s="22"/>
      <c r="N33" s="22"/>
      <c r="O33" s="22"/>
      <c r="P33" s="22"/>
    </row>
    <row r="34" spans="1:16" ht="39" customHeight="1" x14ac:dyDescent="0.15">
      <c r="A34" s="22"/>
      <c r="B34" s="31"/>
      <c r="C34" s="1184" t="s">
        <v>524</v>
      </c>
      <c r="D34" s="1184"/>
      <c r="E34" s="1185"/>
      <c r="F34" s="32" t="s">
        <v>525</v>
      </c>
      <c r="G34" s="33" t="s">
        <v>526</v>
      </c>
      <c r="H34" s="33" t="s">
        <v>527</v>
      </c>
      <c r="I34" s="33" t="s">
        <v>528</v>
      </c>
      <c r="J34" s="34" t="s">
        <v>529</v>
      </c>
      <c r="K34" s="22"/>
      <c r="L34" s="22"/>
      <c r="M34" s="22"/>
      <c r="N34" s="22"/>
      <c r="O34" s="22"/>
      <c r="P34" s="22"/>
    </row>
    <row r="35" spans="1:16" ht="39" customHeight="1" x14ac:dyDescent="0.15">
      <c r="A35" s="22"/>
      <c r="B35" s="35"/>
      <c r="C35" s="1178" t="s">
        <v>530</v>
      </c>
      <c r="D35" s="1179"/>
      <c r="E35" s="1180"/>
      <c r="F35" s="36">
        <v>7.29</v>
      </c>
      <c r="G35" s="37">
        <v>9.58</v>
      </c>
      <c r="H35" s="37">
        <v>10.8</v>
      </c>
      <c r="I35" s="37">
        <v>12.31</v>
      </c>
      <c r="J35" s="38">
        <v>14.7</v>
      </c>
      <c r="K35" s="22"/>
      <c r="L35" s="22"/>
      <c r="M35" s="22"/>
      <c r="N35" s="22"/>
      <c r="O35" s="22"/>
      <c r="P35" s="22"/>
    </row>
    <row r="36" spans="1:16" ht="39" customHeight="1" x14ac:dyDescent="0.15">
      <c r="A36" s="22"/>
      <c r="B36" s="35"/>
      <c r="C36" s="1178" t="s">
        <v>531</v>
      </c>
      <c r="D36" s="1179"/>
      <c r="E36" s="1180"/>
      <c r="F36" s="36">
        <v>3.23</v>
      </c>
      <c r="G36" s="37">
        <v>7.36</v>
      </c>
      <c r="H36" s="37">
        <v>6.62</v>
      </c>
      <c r="I36" s="37">
        <v>5.98</v>
      </c>
      <c r="J36" s="38">
        <v>4.08</v>
      </c>
      <c r="K36" s="22"/>
      <c r="L36" s="22"/>
      <c r="M36" s="22"/>
      <c r="N36" s="22"/>
      <c r="O36" s="22"/>
      <c r="P36" s="22"/>
    </row>
    <row r="37" spans="1:16" ht="39" customHeight="1" x14ac:dyDescent="0.15">
      <c r="A37" s="22"/>
      <c r="B37" s="35"/>
      <c r="C37" s="1178" t="s">
        <v>532</v>
      </c>
      <c r="D37" s="1179"/>
      <c r="E37" s="1180"/>
      <c r="F37" s="36" t="s">
        <v>478</v>
      </c>
      <c r="G37" s="37" t="s">
        <v>478</v>
      </c>
      <c r="H37" s="37" t="s">
        <v>478</v>
      </c>
      <c r="I37" s="37" t="s">
        <v>478</v>
      </c>
      <c r="J37" s="38">
        <v>1.23</v>
      </c>
      <c r="K37" s="22"/>
      <c r="L37" s="22"/>
      <c r="M37" s="22"/>
      <c r="N37" s="22"/>
      <c r="O37" s="22"/>
      <c r="P37" s="22"/>
    </row>
    <row r="38" spans="1:16" ht="39" customHeight="1" x14ac:dyDescent="0.15">
      <c r="A38" s="22"/>
      <c r="B38" s="35"/>
      <c r="C38" s="1178" t="s">
        <v>533</v>
      </c>
      <c r="D38" s="1179"/>
      <c r="E38" s="1180"/>
      <c r="F38" s="36">
        <v>0.15</v>
      </c>
      <c r="G38" s="37">
        <v>0.21</v>
      </c>
      <c r="H38" s="37">
        <v>0.76</v>
      </c>
      <c r="I38" s="37">
        <v>1.49</v>
      </c>
      <c r="J38" s="38">
        <v>0.98</v>
      </c>
      <c r="K38" s="22"/>
      <c r="L38" s="22"/>
      <c r="M38" s="22"/>
      <c r="N38" s="22"/>
      <c r="O38" s="22"/>
      <c r="P38" s="22"/>
    </row>
    <row r="39" spans="1:16" ht="39" customHeight="1" x14ac:dyDescent="0.15">
      <c r="A39" s="22"/>
      <c r="B39" s="35"/>
      <c r="C39" s="1178" t="s">
        <v>534</v>
      </c>
      <c r="D39" s="1179"/>
      <c r="E39" s="1180"/>
      <c r="F39" s="36">
        <v>1.7</v>
      </c>
      <c r="G39" s="37">
        <v>0.84</v>
      </c>
      <c r="H39" s="37">
        <v>0.8</v>
      </c>
      <c r="I39" s="37">
        <v>0.48</v>
      </c>
      <c r="J39" s="38">
        <v>0.52</v>
      </c>
      <c r="K39" s="22"/>
      <c r="L39" s="22"/>
      <c r="M39" s="22"/>
      <c r="N39" s="22"/>
      <c r="O39" s="22"/>
      <c r="P39" s="22"/>
    </row>
    <row r="40" spans="1:16" ht="39" customHeight="1" x14ac:dyDescent="0.15">
      <c r="A40" s="22"/>
      <c r="B40" s="35"/>
      <c r="C40" s="1178" t="s">
        <v>535</v>
      </c>
      <c r="D40" s="1179"/>
      <c r="E40" s="1180"/>
      <c r="F40" s="36">
        <v>0.05</v>
      </c>
      <c r="G40" s="37">
        <v>0.04</v>
      </c>
      <c r="H40" s="37">
        <v>0.04</v>
      </c>
      <c r="I40" s="37">
        <v>0.04</v>
      </c>
      <c r="J40" s="38">
        <v>0.04</v>
      </c>
      <c r="K40" s="22"/>
      <c r="L40" s="22"/>
      <c r="M40" s="22"/>
      <c r="N40" s="22"/>
      <c r="O40" s="22"/>
      <c r="P40" s="22"/>
    </row>
    <row r="41" spans="1:16" ht="39" customHeight="1" x14ac:dyDescent="0.15">
      <c r="A41" s="22"/>
      <c r="B41" s="35"/>
      <c r="C41" s="1178" t="s">
        <v>536</v>
      </c>
      <c r="D41" s="1179"/>
      <c r="E41" s="1180"/>
      <c r="F41" s="36">
        <v>0.1</v>
      </c>
      <c r="G41" s="37">
        <v>0.05</v>
      </c>
      <c r="H41" s="37">
        <v>0.05</v>
      </c>
      <c r="I41" s="37">
        <v>0.01</v>
      </c>
      <c r="J41" s="38">
        <v>0.01</v>
      </c>
      <c r="K41" s="22"/>
      <c r="L41" s="22"/>
      <c r="M41" s="22"/>
      <c r="N41" s="22"/>
      <c r="O41" s="22"/>
      <c r="P41" s="22"/>
    </row>
    <row r="42" spans="1:16" ht="39" customHeight="1" x14ac:dyDescent="0.15">
      <c r="A42" s="22"/>
      <c r="B42" s="39"/>
      <c r="C42" s="1178" t="s">
        <v>537</v>
      </c>
      <c r="D42" s="1179"/>
      <c r="E42" s="1180"/>
      <c r="F42" s="36" t="s">
        <v>478</v>
      </c>
      <c r="G42" s="37" t="s">
        <v>478</v>
      </c>
      <c r="H42" s="37" t="s">
        <v>478</v>
      </c>
      <c r="I42" s="37" t="s">
        <v>538</v>
      </c>
      <c r="J42" s="38" t="s">
        <v>478</v>
      </c>
      <c r="K42" s="22"/>
      <c r="L42" s="22"/>
      <c r="M42" s="22"/>
      <c r="N42" s="22"/>
      <c r="O42" s="22"/>
      <c r="P42" s="22"/>
    </row>
    <row r="43" spans="1:16" ht="39" customHeight="1" thickBot="1" x14ac:dyDescent="0.2">
      <c r="A43" s="22"/>
      <c r="B43" s="40"/>
      <c r="C43" s="1181" t="s">
        <v>539</v>
      </c>
      <c r="D43" s="1182"/>
      <c r="E43" s="1183"/>
      <c r="F43" s="41">
        <v>0.01</v>
      </c>
      <c r="G43" s="42">
        <v>0.01</v>
      </c>
      <c r="H43" s="42">
        <v>0.01</v>
      </c>
      <c r="I43" s="42">
        <v>0.01</v>
      </c>
      <c r="J43" s="43">
        <v>0.01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518</v>
      </c>
      <c r="L44" s="56" t="s">
        <v>519</v>
      </c>
      <c r="M44" s="56" t="s">
        <v>520</v>
      </c>
      <c r="N44" s="56" t="s">
        <v>521</v>
      </c>
      <c r="O44" s="57" t="s">
        <v>522</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5102</v>
      </c>
      <c r="L45" s="60">
        <v>5054</v>
      </c>
      <c r="M45" s="60">
        <v>5040</v>
      </c>
      <c r="N45" s="60">
        <v>4489</v>
      </c>
      <c r="O45" s="61">
        <v>4552</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478</v>
      </c>
      <c r="L46" s="64" t="s">
        <v>478</v>
      </c>
      <c r="M46" s="64" t="s">
        <v>478</v>
      </c>
      <c r="N46" s="64" t="s">
        <v>478</v>
      </c>
      <c r="O46" s="65" t="s">
        <v>478</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478</v>
      </c>
      <c r="L47" s="64" t="s">
        <v>478</v>
      </c>
      <c r="M47" s="64" t="s">
        <v>478</v>
      </c>
      <c r="N47" s="64" t="s">
        <v>478</v>
      </c>
      <c r="O47" s="65" t="s">
        <v>478</v>
      </c>
      <c r="P47" s="48"/>
      <c r="Q47" s="48"/>
      <c r="R47" s="48"/>
      <c r="S47" s="48"/>
      <c r="T47" s="48"/>
      <c r="U47" s="48"/>
    </row>
    <row r="48" spans="1:21" ht="30.75" customHeight="1" x14ac:dyDescent="0.15">
      <c r="A48" s="48"/>
      <c r="B48" s="1196"/>
      <c r="C48" s="1197"/>
      <c r="D48" s="62"/>
      <c r="E48" s="1188" t="s">
        <v>15</v>
      </c>
      <c r="F48" s="1188"/>
      <c r="G48" s="1188"/>
      <c r="H48" s="1188"/>
      <c r="I48" s="1188"/>
      <c r="J48" s="1189"/>
      <c r="K48" s="63">
        <v>659</v>
      </c>
      <c r="L48" s="64">
        <v>665</v>
      </c>
      <c r="M48" s="64">
        <v>704</v>
      </c>
      <c r="N48" s="64">
        <v>718</v>
      </c>
      <c r="O48" s="65">
        <v>879</v>
      </c>
      <c r="P48" s="48"/>
      <c r="Q48" s="48"/>
      <c r="R48" s="48"/>
      <c r="S48" s="48"/>
      <c r="T48" s="48"/>
      <c r="U48" s="48"/>
    </row>
    <row r="49" spans="1:21" ht="30.75" customHeight="1" x14ac:dyDescent="0.15">
      <c r="A49" s="48"/>
      <c r="B49" s="1196"/>
      <c r="C49" s="1197"/>
      <c r="D49" s="62"/>
      <c r="E49" s="1188" t="s">
        <v>16</v>
      </c>
      <c r="F49" s="1188"/>
      <c r="G49" s="1188"/>
      <c r="H49" s="1188"/>
      <c r="I49" s="1188"/>
      <c r="J49" s="1189"/>
      <c r="K49" s="63">
        <v>57</v>
      </c>
      <c r="L49" s="64">
        <v>56</v>
      </c>
      <c r="M49" s="64">
        <v>48</v>
      </c>
      <c r="N49" s="64">
        <v>39</v>
      </c>
      <c r="O49" s="65">
        <v>50</v>
      </c>
      <c r="P49" s="48"/>
      <c r="Q49" s="48"/>
      <c r="R49" s="48"/>
      <c r="S49" s="48"/>
      <c r="T49" s="48"/>
      <c r="U49" s="48"/>
    </row>
    <row r="50" spans="1:21" ht="30.75" customHeight="1" x14ac:dyDescent="0.15">
      <c r="A50" s="48"/>
      <c r="B50" s="1196"/>
      <c r="C50" s="1197"/>
      <c r="D50" s="62"/>
      <c r="E50" s="1188" t="s">
        <v>17</v>
      </c>
      <c r="F50" s="1188"/>
      <c r="G50" s="1188"/>
      <c r="H50" s="1188"/>
      <c r="I50" s="1188"/>
      <c r="J50" s="1189"/>
      <c r="K50" s="63">
        <v>400</v>
      </c>
      <c r="L50" s="64">
        <v>400</v>
      </c>
      <c r="M50" s="64">
        <v>400</v>
      </c>
      <c r="N50" s="64">
        <v>400</v>
      </c>
      <c r="O50" s="65">
        <v>400</v>
      </c>
      <c r="P50" s="48"/>
      <c r="Q50" s="48"/>
      <c r="R50" s="48"/>
      <c r="S50" s="48"/>
      <c r="T50" s="48"/>
      <c r="U50" s="48"/>
    </row>
    <row r="51" spans="1:21" ht="30.75" customHeight="1" x14ac:dyDescent="0.15">
      <c r="A51" s="48"/>
      <c r="B51" s="1198"/>
      <c r="C51" s="1199"/>
      <c r="D51" s="66"/>
      <c r="E51" s="1188" t="s">
        <v>18</v>
      </c>
      <c r="F51" s="1188"/>
      <c r="G51" s="1188"/>
      <c r="H51" s="1188"/>
      <c r="I51" s="1188"/>
      <c r="J51" s="1189"/>
      <c r="K51" s="63" t="s">
        <v>478</v>
      </c>
      <c r="L51" s="64" t="s">
        <v>478</v>
      </c>
      <c r="M51" s="64" t="s">
        <v>478</v>
      </c>
      <c r="N51" s="64" t="s">
        <v>478</v>
      </c>
      <c r="O51" s="65" t="s">
        <v>478</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4372</v>
      </c>
      <c r="L52" s="64">
        <v>4356</v>
      </c>
      <c r="M52" s="64">
        <v>4414</v>
      </c>
      <c r="N52" s="64">
        <v>3863</v>
      </c>
      <c r="O52" s="65">
        <v>4344</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1846</v>
      </c>
      <c r="L53" s="69">
        <v>1819</v>
      </c>
      <c r="M53" s="69">
        <v>1778</v>
      </c>
      <c r="N53" s="69">
        <v>1783</v>
      </c>
      <c r="O53" s="70">
        <v>1537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518</v>
      </c>
      <c r="J40" s="79" t="s">
        <v>519</v>
      </c>
      <c r="K40" s="79" t="s">
        <v>520</v>
      </c>
      <c r="L40" s="79" t="s">
        <v>521</v>
      </c>
      <c r="M40" s="80" t="s">
        <v>522</v>
      </c>
    </row>
    <row r="41" spans="2:13" ht="27.75" customHeight="1" x14ac:dyDescent="0.15">
      <c r="B41" s="1214" t="s">
        <v>24</v>
      </c>
      <c r="C41" s="1215"/>
      <c r="D41" s="81"/>
      <c r="E41" s="1216" t="s">
        <v>25</v>
      </c>
      <c r="F41" s="1216"/>
      <c r="G41" s="1216"/>
      <c r="H41" s="1217"/>
      <c r="I41" s="82">
        <v>42143</v>
      </c>
      <c r="J41" s="83">
        <v>41044</v>
      </c>
      <c r="K41" s="83">
        <v>39442</v>
      </c>
      <c r="L41" s="83">
        <v>38645</v>
      </c>
      <c r="M41" s="84">
        <v>36888</v>
      </c>
    </row>
    <row r="42" spans="2:13" ht="27.75" customHeight="1" x14ac:dyDescent="0.15">
      <c r="B42" s="1204"/>
      <c r="C42" s="1205"/>
      <c r="D42" s="85"/>
      <c r="E42" s="1208" t="s">
        <v>26</v>
      </c>
      <c r="F42" s="1208"/>
      <c r="G42" s="1208"/>
      <c r="H42" s="1209"/>
      <c r="I42" s="86">
        <v>3134</v>
      </c>
      <c r="J42" s="87">
        <v>2484</v>
      </c>
      <c r="K42" s="87">
        <v>1997</v>
      </c>
      <c r="L42" s="87">
        <v>1482</v>
      </c>
      <c r="M42" s="88">
        <v>1076</v>
      </c>
    </row>
    <row r="43" spans="2:13" ht="27.75" customHeight="1" x14ac:dyDescent="0.15">
      <c r="B43" s="1204"/>
      <c r="C43" s="1205"/>
      <c r="D43" s="85"/>
      <c r="E43" s="1208" t="s">
        <v>27</v>
      </c>
      <c r="F43" s="1208"/>
      <c r="G43" s="1208"/>
      <c r="H43" s="1209"/>
      <c r="I43" s="86">
        <v>12678</v>
      </c>
      <c r="J43" s="87">
        <v>12834</v>
      </c>
      <c r="K43" s="87">
        <v>12939</v>
      </c>
      <c r="L43" s="87">
        <v>12995</v>
      </c>
      <c r="M43" s="88">
        <v>12635</v>
      </c>
    </row>
    <row r="44" spans="2:13" ht="27.75" customHeight="1" x14ac:dyDescent="0.15">
      <c r="B44" s="1204"/>
      <c r="C44" s="1205"/>
      <c r="D44" s="85"/>
      <c r="E44" s="1208" t="s">
        <v>28</v>
      </c>
      <c r="F44" s="1208"/>
      <c r="G44" s="1208"/>
      <c r="H44" s="1209"/>
      <c r="I44" s="86">
        <v>195</v>
      </c>
      <c r="J44" s="87">
        <v>173</v>
      </c>
      <c r="K44" s="87">
        <v>260</v>
      </c>
      <c r="L44" s="87">
        <v>463</v>
      </c>
      <c r="M44" s="88">
        <v>510</v>
      </c>
    </row>
    <row r="45" spans="2:13" ht="27.75" customHeight="1" x14ac:dyDescent="0.15">
      <c r="B45" s="1204"/>
      <c r="C45" s="1205"/>
      <c r="D45" s="85"/>
      <c r="E45" s="1208" t="s">
        <v>29</v>
      </c>
      <c r="F45" s="1208"/>
      <c r="G45" s="1208"/>
      <c r="H45" s="1209"/>
      <c r="I45" s="86">
        <v>6675</v>
      </c>
      <c r="J45" s="87">
        <v>6317</v>
      </c>
      <c r="K45" s="87">
        <v>5384</v>
      </c>
      <c r="L45" s="87">
        <v>4892</v>
      </c>
      <c r="M45" s="88">
        <v>5038</v>
      </c>
    </row>
    <row r="46" spans="2:13" ht="27.75" customHeight="1" x14ac:dyDescent="0.15">
      <c r="B46" s="1204"/>
      <c r="C46" s="1205"/>
      <c r="D46" s="89"/>
      <c r="E46" s="1208" t="s">
        <v>30</v>
      </c>
      <c r="F46" s="1208"/>
      <c r="G46" s="1208"/>
      <c r="H46" s="1209"/>
      <c r="I46" s="86">
        <v>4145</v>
      </c>
      <c r="J46" s="87">
        <v>4057</v>
      </c>
      <c r="K46" s="87">
        <v>3938</v>
      </c>
      <c r="L46" s="87">
        <v>3811</v>
      </c>
      <c r="M46" s="88">
        <v>3500</v>
      </c>
    </row>
    <row r="47" spans="2:13" ht="27.75" customHeight="1" x14ac:dyDescent="0.15">
      <c r="B47" s="1204"/>
      <c r="C47" s="1205"/>
      <c r="D47" s="90"/>
      <c r="E47" s="1218" t="s">
        <v>31</v>
      </c>
      <c r="F47" s="1219"/>
      <c r="G47" s="1219"/>
      <c r="H47" s="1220"/>
      <c r="I47" s="86" t="s">
        <v>478</v>
      </c>
      <c r="J47" s="87" t="s">
        <v>478</v>
      </c>
      <c r="K47" s="87" t="s">
        <v>478</v>
      </c>
      <c r="L47" s="87" t="s">
        <v>478</v>
      </c>
      <c r="M47" s="88" t="s">
        <v>478</v>
      </c>
    </row>
    <row r="48" spans="2:13" ht="27.75" customHeight="1" x14ac:dyDescent="0.15">
      <c r="B48" s="1204"/>
      <c r="C48" s="1205"/>
      <c r="D48" s="85"/>
      <c r="E48" s="1208" t="s">
        <v>32</v>
      </c>
      <c r="F48" s="1208"/>
      <c r="G48" s="1208"/>
      <c r="H48" s="1209"/>
      <c r="I48" s="86" t="s">
        <v>478</v>
      </c>
      <c r="J48" s="87" t="s">
        <v>478</v>
      </c>
      <c r="K48" s="87" t="s">
        <v>478</v>
      </c>
      <c r="L48" s="87" t="s">
        <v>478</v>
      </c>
      <c r="M48" s="88" t="s">
        <v>478</v>
      </c>
    </row>
    <row r="49" spans="2:13" ht="27.75" customHeight="1" x14ac:dyDescent="0.15">
      <c r="B49" s="1206"/>
      <c r="C49" s="1207"/>
      <c r="D49" s="85"/>
      <c r="E49" s="1208" t="s">
        <v>33</v>
      </c>
      <c r="F49" s="1208"/>
      <c r="G49" s="1208"/>
      <c r="H49" s="1209"/>
      <c r="I49" s="86" t="s">
        <v>478</v>
      </c>
      <c r="J49" s="87" t="s">
        <v>478</v>
      </c>
      <c r="K49" s="87" t="s">
        <v>478</v>
      </c>
      <c r="L49" s="87" t="s">
        <v>478</v>
      </c>
      <c r="M49" s="88" t="s">
        <v>478</v>
      </c>
    </row>
    <row r="50" spans="2:13" ht="27.75" customHeight="1" x14ac:dyDescent="0.15">
      <c r="B50" s="1202" t="s">
        <v>34</v>
      </c>
      <c r="C50" s="1203"/>
      <c r="D50" s="91"/>
      <c r="E50" s="1208" t="s">
        <v>35</v>
      </c>
      <c r="F50" s="1208"/>
      <c r="G50" s="1208"/>
      <c r="H50" s="1209"/>
      <c r="I50" s="86">
        <v>4044</v>
      </c>
      <c r="J50" s="87">
        <v>4406</v>
      </c>
      <c r="K50" s="87">
        <v>5073</v>
      </c>
      <c r="L50" s="87">
        <v>5839</v>
      </c>
      <c r="M50" s="88">
        <v>6413</v>
      </c>
    </row>
    <row r="51" spans="2:13" ht="27.75" customHeight="1" x14ac:dyDescent="0.15">
      <c r="B51" s="1204"/>
      <c r="C51" s="1205"/>
      <c r="D51" s="85"/>
      <c r="E51" s="1208" t="s">
        <v>36</v>
      </c>
      <c r="F51" s="1208"/>
      <c r="G51" s="1208"/>
      <c r="H51" s="1209"/>
      <c r="I51" s="86">
        <v>7606</v>
      </c>
      <c r="J51" s="87">
        <v>5759</v>
      </c>
      <c r="K51" s="87">
        <v>4706</v>
      </c>
      <c r="L51" s="87">
        <v>3636</v>
      </c>
      <c r="M51" s="88">
        <v>8634</v>
      </c>
    </row>
    <row r="52" spans="2:13" ht="27.75" customHeight="1" x14ac:dyDescent="0.15">
      <c r="B52" s="1206"/>
      <c r="C52" s="1207"/>
      <c r="D52" s="85"/>
      <c r="E52" s="1208" t="s">
        <v>37</v>
      </c>
      <c r="F52" s="1208"/>
      <c r="G52" s="1208"/>
      <c r="H52" s="1209"/>
      <c r="I52" s="86">
        <v>38546</v>
      </c>
      <c r="J52" s="87">
        <v>38054</v>
      </c>
      <c r="K52" s="87">
        <v>37444</v>
      </c>
      <c r="L52" s="87">
        <v>37344</v>
      </c>
      <c r="M52" s="88">
        <v>36279</v>
      </c>
    </row>
    <row r="53" spans="2:13" ht="27.75" customHeight="1" thickBot="1" x14ac:dyDescent="0.2">
      <c r="B53" s="1210" t="s">
        <v>21</v>
      </c>
      <c r="C53" s="1211"/>
      <c r="D53" s="92"/>
      <c r="E53" s="1212" t="s">
        <v>38</v>
      </c>
      <c r="F53" s="1212"/>
      <c r="G53" s="1212"/>
      <c r="H53" s="1213"/>
      <c r="I53" s="93">
        <v>18773</v>
      </c>
      <c r="J53" s="94">
        <v>18691</v>
      </c>
      <c r="K53" s="94">
        <v>16736</v>
      </c>
      <c r="L53" s="94">
        <v>15469</v>
      </c>
      <c r="M53" s="95">
        <v>8321</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71"/>
      <c r="B1" s="373"/>
      <c r="P1" s="246"/>
      <c r="Q1" s="246"/>
    </row>
    <row r="2" spans="1:51" ht="25.5" x14ac:dyDescent="0.25">
      <c r="A2" s="371"/>
      <c r="C2" s="372"/>
      <c r="P2" s="246"/>
      <c r="Q2" s="246"/>
    </row>
    <row r="3" spans="1:51" ht="25.5" x14ac:dyDescent="0.25">
      <c r="A3" s="371"/>
      <c r="C3" s="372"/>
      <c r="P3" s="246"/>
      <c r="Q3" s="246"/>
    </row>
    <row r="4" spans="1:51" s="370" customFormat="1" x14ac:dyDescent="0.15">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row>
    <row r="5" spans="1:51" s="370" customFormat="1" x14ac:dyDescent="0.15">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row>
    <row r="6" spans="1:51" s="370" customFormat="1" x14ac:dyDescent="0.15">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row>
    <row r="7" spans="1:51" s="370" customFormat="1" x14ac:dyDescent="0.15">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row>
    <row r="8" spans="1:51" s="370" customFormat="1" x14ac:dyDescent="0.15">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row>
    <row r="9" spans="1:51" s="370" customFormat="1" x14ac:dyDescent="0.15">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row>
    <row r="10" spans="1:51" s="370" customFormat="1" x14ac:dyDescent="0.15">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Y10" s="370" t="s">
        <v>556</v>
      </c>
    </row>
    <row r="11" spans="1:51" s="370" customFormat="1" x14ac:dyDescent="0.15">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row>
    <row r="12" spans="1:51" s="370" customFormat="1" x14ac:dyDescent="0.15">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Y12" s="370" t="s">
        <v>556</v>
      </c>
    </row>
    <row r="13" spans="1:51" s="370" customFormat="1" x14ac:dyDescent="0.15">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row>
    <row r="14" spans="1:51" s="370" customFormat="1" ht="14.25" customHeight="1" x14ac:dyDescent="0.15">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row>
    <row r="15" spans="1:51" s="370" customFormat="1" x14ac:dyDescent="0.15">
      <c r="A15" s="245"/>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row>
    <row r="16" spans="1:51" s="370" customFormat="1" x14ac:dyDescent="0.15">
      <c r="A16" s="245"/>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row>
    <row r="17" spans="1:259" s="370" customFormat="1" x14ac:dyDescent="0.15">
      <c r="A17" s="245"/>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row>
    <row r="18" spans="1:259" s="370" customFormat="1" x14ac:dyDescent="0.15">
      <c r="A18" s="245"/>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row>
    <row r="19" spans="1:259" x14ac:dyDescent="0.15">
      <c r="P19" s="246"/>
      <c r="Q19" s="246"/>
    </row>
    <row r="20" spans="1:259" x14ac:dyDescent="0.15">
      <c r="P20" s="246"/>
      <c r="Q20" s="246"/>
    </row>
    <row r="21" spans="1:259" ht="17.25" x14ac:dyDescent="0.15">
      <c r="B21" s="369"/>
      <c r="C21" s="248"/>
      <c r="D21" s="248"/>
      <c r="E21" s="248"/>
      <c r="F21" s="248"/>
      <c r="G21" s="248"/>
      <c r="H21" s="248"/>
      <c r="I21" s="248"/>
      <c r="J21" s="248"/>
      <c r="K21" s="248"/>
      <c r="L21" s="248"/>
      <c r="M21" s="248"/>
      <c r="N21" s="368"/>
      <c r="O21" s="248"/>
      <c r="P21" s="249"/>
      <c r="Q21" s="246"/>
      <c r="IY21" s="367"/>
    </row>
    <row r="22" spans="1:259" ht="17.25" x14ac:dyDescent="0.15">
      <c r="B22" s="250"/>
      <c r="IY22" s="366"/>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6"/>
      <c r="C40" s="246"/>
      <c r="D40" s="246"/>
      <c r="E40" s="246"/>
      <c r="F40" s="246"/>
      <c r="G40" s="246"/>
      <c r="H40" s="246"/>
      <c r="I40" s="246"/>
      <c r="J40" s="246"/>
      <c r="K40" s="246"/>
      <c r="L40" s="246"/>
      <c r="M40" s="246"/>
      <c r="N40" s="246"/>
      <c r="O40" s="246"/>
      <c r="P40" s="356"/>
      <c r="Q40" s="246"/>
    </row>
    <row r="41" spans="2:17" ht="17.25" x14ac:dyDescent="0.15">
      <c r="B41" s="247" t="s">
        <v>555</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5" t="s">
        <v>552</v>
      </c>
      <c r="I42" s="354"/>
      <c r="J42" s="354"/>
      <c r="K42" s="354"/>
      <c r="L42" s="246"/>
      <c r="M42" s="246"/>
      <c r="N42" s="246"/>
      <c r="O42" s="246"/>
    </row>
    <row r="43" spans="2:17" x14ac:dyDescent="0.15">
      <c r="B43" s="250"/>
      <c r="C43" s="246"/>
      <c r="D43" s="246"/>
      <c r="E43" s="246"/>
      <c r="F43" s="246"/>
      <c r="G43" s="1221" t="s">
        <v>557</v>
      </c>
      <c r="H43" s="1222"/>
      <c r="I43" s="1222"/>
      <c r="J43" s="1222"/>
      <c r="K43" s="1222"/>
      <c r="L43" s="1222"/>
      <c r="M43" s="1222"/>
      <c r="N43" s="1222"/>
      <c r="O43" s="1223"/>
    </row>
    <row r="44" spans="2:17" x14ac:dyDescent="0.15">
      <c r="B44" s="250"/>
      <c r="C44" s="246"/>
      <c r="D44" s="246"/>
      <c r="E44" s="246"/>
      <c r="F44" s="246"/>
      <c r="G44" s="1224"/>
      <c r="H44" s="1225"/>
      <c r="I44" s="1225"/>
      <c r="J44" s="1225"/>
      <c r="K44" s="1225"/>
      <c r="L44" s="1225"/>
      <c r="M44" s="1225"/>
      <c r="N44" s="1225"/>
      <c r="O44" s="1226"/>
    </row>
    <row r="45" spans="2:17" x14ac:dyDescent="0.15">
      <c r="B45" s="250"/>
      <c r="C45" s="246"/>
      <c r="D45" s="246"/>
      <c r="E45" s="246"/>
      <c r="F45" s="246"/>
      <c r="G45" s="1224"/>
      <c r="H45" s="1225"/>
      <c r="I45" s="1225"/>
      <c r="J45" s="1225"/>
      <c r="K45" s="1225"/>
      <c r="L45" s="1225"/>
      <c r="M45" s="1225"/>
      <c r="N45" s="1225"/>
      <c r="O45" s="1226"/>
    </row>
    <row r="46" spans="2:17" x14ac:dyDescent="0.15">
      <c r="B46" s="250"/>
      <c r="C46" s="246"/>
      <c r="D46" s="246"/>
      <c r="E46" s="246"/>
      <c r="F46" s="246"/>
      <c r="G46" s="1224"/>
      <c r="H46" s="1225"/>
      <c r="I46" s="1225"/>
      <c r="J46" s="1225"/>
      <c r="K46" s="1225"/>
      <c r="L46" s="1225"/>
      <c r="M46" s="1225"/>
      <c r="N46" s="1225"/>
      <c r="O46" s="1226"/>
    </row>
    <row r="47" spans="2:17" x14ac:dyDescent="0.15">
      <c r="B47" s="250"/>
      <c r="C47" s="246"/>
      <c r="D47" s="246"/>
      <c r="E47" s="246"/>
      <c r="F47" s="246"/>
      <c r="G47" s="1227"/>
      <c r="H47" s="1228"/>
      <c r="I47" s="1228"/>
      <c r="J47" s="1228"/>
      <c r="K47" s="1228"/>
      <c r="L47" s="1228"/>
      <c r="M47" s="1228"/>
      <c r="N47" s="1228"/>
      <c r="O47" s="1229"/>
    </row>
    <row r="48" spans="2:17" x14ac:dyDescent="0.15">
      <c r="B48" s="250"/>
      <c r="C48" s="246"/>
      <c r="D48" s="246"/>
      <c r="E48" s="246"/>
      <c r="F48" s="246"/>
      <c r="G48" s="246"/>
      <c r="H48" s="365"/>
      <c r="I48" s="365"/>
      <c r="J48" s="365"/>
    </row>
    <row r="49" spans="1:17" x14ac:dyDescent="0.15">
      <c r="B49" s="250"/>
      <c r="C49" s="246"/>
      <c r="D49" s="246"/>
      <c r="E49" s="246"/>
      <c r="F49" s="246"/>
      <c r="G49" s="245" t="s">
        <v>554</v>
      </c>
    </row>
    <row r="50" spans="1:17" x14ac:dyDescent="0.15">
      <c r="B50" s="250"/>
      <c r="C50" s="246"/>
      <c r="D50" s="246"/>
      <c r="E50" s="246"/>
      <c r="F50" s="246"/>
      <c r="G50" s="1230"/>
      <c r="H50" s="1231"/>
      <c r="I50" s="1231"/>
      <c r="J50" s="1232"/>
      <c r="K50" s="347" t="s">
        <v>518</v>
      </c>
      <c r="L50" s="347" t="s">
        <v>519</v>
      </c>
      <c r="M50" s="347" t="s">
        <v>520</v>
      </c>
      <c r="N50" s="347" t="s">
        <v>521</v>
      </c>
      <c r="O50" s="347" t="s">
        <v>522</v>
      </c>
    </row>
    <row r="51" spans="1:17" x14ac:dyDescent="0.15">
      <c r="B51" s="250"/>
      <c r="C51" s="246"/>
      <c r="D51" s="246"/>
      <c r="E51" s="246"/>
      <c r="F51" s="246"/>
      <c r="G51" s="1233" t="s">
        <v>550</v>
      </c>
      <c r="H51" s="1234"/>
      <c r="I51" s="1239" t="s">
        <v>548</v>
      </c>
      <c r="J51" s="1239"/>
      <c r="K51" s="1241"/>
      <c r="L51" s="1241"/>
      <c r="M51" s="1241"/>
      <c r="N51" s="1242">
        <v>75.900000000000006</v>
      </c>
      <c r="O51" s="1242">
        <v>40.9</v>
      </c>
    </row>
    <row r="52" spans="1:17" x14ac:dyDescent="0.15">
      <c r="B52" s="250"/>
      <c r="C52" s="246"/>
      <c r="D52" s="246"/>
      <c r="E52" s="246"/>
      <c r="F52" s="246"/>
      <c r="G52" s="1235"/>
      <c r="H52" s="1236"/>
      <c r="I52" s="1240"/>
      <c r="J52" s="1240"/>
      <c r="K52" s="1242"/>
      <c r="L52" s="1242"/>
      <c r="M52" s="1242"/>
      <c r="N52" s="1242"/>
      <c r="O52" s="1242"/>
    </row>
    <row r="53" spans="1:17" x14ac:dyDescent="0.15">
      <c r="A53" s="357"/>
      <c r="B53" s="250"/>
      <c r="C53" s="246"/>
      <c r="D53" s="246"/>
      <c r="E53" s="246"/>
      <c r="F53" s="246"/>
      <c r="G53" s="1235"/>
      <c r="H53" s="1236"/>
      <c r="I53" s="1243" t="s">
        <v>558</v>
      </c>
      <c r="J53" s="1243"/>
      <c r="K53" s="1250"/>
      <c r="L53" s="1250"/>
      <c r="M53" s="1250"/>
      <c r="N53" s="1252">
        <v>57.8</v>
      </c>
      <c r="O53" s="1252">
        <v>61.4</v>
      </c>
    </row>
    <row r="54" spans="1:17" x14ac:dyDescent="0.15">
      <c r="A54" s="357"/>
      <c r="B54" s="250"/>
      <c r="C54" s="246"/>
      <c r="D54" s="246"/>
      <c r="E54" s="246"/>
      <c r="F54" s="246"/>
      <c r="G54" s="1237"/>
      <c r="H54" s="1238"/>
      <c r="I54" s="1243"/>
      <c r="J54" s="1243"/>
      <c r="K54" s="1251"/>
      <c r="L54" s="1251"/>
      <c r="M54" s="1251"/>
      <c r="N54" s="1251"/>
      <c r="O54" s="1251"/>
    </row>
    <row r="55" spans="1:17" x14ac:dyDescent="0.15">
      <c r="A55" s="357"/>
      <c r="B55" s="250"/>
      <c r="C55" s="246"/>
      <c r="D55" s="246"/>
      <c r="E55" s="246"/>
      <c r="F55" s="246"/>
      <c r="G55" s="1244" t="s">
        <v>549</v>
      </c>
      <c r="H55" s="1245"/>
      <c r="I55" s="1243" t="s">
        <v>548</v>
      </c>
      <c r="J55" s="1243"/>
      <c r="K55" s="1241"/>
      <c r="L55" s="1241"/>
      <c r="M55" s="1241"/>
      <c r="N55" s="1242">
        <v>17.8</v>
      </c>
      <c r="O55" s="1242">
        <v>15</v>
      </c>
    </row>
    <row r="56" spans="1:17" x14ac:dyDescent="0.15">
      <c r="A56" s="357"/>
      <c r="B56" s="250"/>
      <c r="C56" s="246"/>
      <c r="D56" s="246"/>
      <c r="E56" s="246"/>
      <c r="F56" s="246"/>
      <c r="G56" s="1246"/>
      <c r="H56" s="1247"/>
      <c r="I56" s="1243"/>
      <c r="J56" s="1243"/>
      <c r="K56" s="1242"/>
      <c r="L56" s="1242"/>
      <c r="M56" s="1242"/>
      <c r="N56" s="1242"/>
      <c r="O56" s="1242"/>
    </row>
    <row r="57" spans="1:17" s="357" customFormat="1" x14ac:dyDescent="0.15">
      <c r="B57" s="358"/>
      <c r="C57" s="354"/>
      <c r="D57" s="354"/>
      <c r="E57" s="354"/>
      <c r="F57" s="354"/>
      <c r="G57" s="1246"/>
      <c r="H57" s="1247"/>
      <c r="I57" s="1253" t="s">
        <v>558</v>
      </c>
      <c r="J57" s="1253"/>
      <c r="K57" s="1250"/>
      <c r="L57" s="1250"/>
      <c r="M57" s="1250"/>
      <c r="N57" s="1252">
        <v>56.2</v>
      </c>
      <c r="O57" s="1252">
        <v>63.3</v>
      </c>
      <c r="P57" s="363"/>
      <c r="Q57" s="358"/>
    </row>
    <row r="58" spans="1:17" s="357" customFormat="1" x14ac:dyDescent="0.15">
      <c r="A58" s="245"/>
      <c r="B58" s="358"/>
      <c r="C58" s="354"/>
      <c r="D58" s="354"/>
      <c r="E58" s="354"/>
      <c r="F58" s="354"/>
      <c r="G58" s="1248"/>
      <c r="H58" s="1249"/>
      <c r="I58" s="1253"/>
      <c r="J58" s="1253"/>
      <c r="K58" s="1251"/>
      <c r="L58" s="1251"/>
      <c r="M58" s="1251"/>
      <c r="N58" s="1251"/>
      <c r="O58" s="1251"/>
      <c r="P58" s="363"/>
      <c r="Q58" s="358"/>
    </row>
    <row r="59" spans="1:17" s="357" customFormat="1" x14ac:dyDescent="0.15">
      <c r="A59" s="245"/>
      <c r="B59" s="358"/>
      <c r="C59" s="354"/>
      <c r="D59" s="354"/>
      <c r="E59" s="354"/>
      <c r="F59" s="354"/>
      <c r="G59" s="354"/>
      <c r="H59" s="354"/>
      <c r="I59" s="354"/>
      <c r="J59" s="354"/>
      <c r="K59" s="364"/>
      <c r="L59" s="364"/>
      <c r="M59" s="364"/>
      <c r="N59" s="364"/>
      <c r="O59" s="364"/>
      <c r="P59" s="363"/>
      <c r="Q59" s="358"/>
    </row>
    <row r="60" spans="1:17" s="357" customFormat="1" x14ac:dyDescent="0.15">
      <c r="A60" s="245"/>
      <c r="B60" s="358"/>
      <c r="C60" s="354"/>
      <c r="D60" s="354"/>
      <c r="E60" s="354"/>
      <c r="F60" s="354"/>
      <c r="G60" s="354"/>
      <c r="H60" s="354"/>
      <c r="I60" s="354"/>
      <c r="J60" s="354"/>
      <c r="K60" s="364"/>
      <c r="L60" s="364"/>
      <c r="M60" s="364"/>
      <c r="N60" s="364"/>
      <c r="O60" s="364"/>
      <c r="P60" s="363"/>
      <c r="Q60" s="358"/>
    </row>
    <row r="61" spans="1:17" s="357" customFormat="1" x14ac:dyDescent="0.15">
      <c r="A61" s="245"/>
      <c r="B61" s="362"/>
      <c r="C61" s="361"/>
      <c r="D61" s="361"/>
      <c r="E61" s="361"/>
      <c r="F61" s="361"/>
      <c r="G61" s="361"/>
      <c r="H61" s="361"/>
      <c r="I61" s="361"/>
      <c r="J61" s="361"/>
      <c r="K61" s="361"/>
      <c r="L61" s="361"/>
      <c r="M61" s="360"/>
      <c r="N61" s="360"/>
      <c r="O61" s="360"/>
      <c r="P61" s="359"/>
      <c r="Q61" s="358"/>
    </row>
    <row r="62" spans="1:17" x14ac:dyDescent="0.15">
      <c r="B62" s="356"/>
      <c r="C62" s="356"/>
      <c r="D62" s="356"/>
      <c r="E62" s="356"/>
      <c r="F62" s="356"/>
      <c r="G62" s="356"/>
      <c r="H62" s="356"/>
      <c r="I62" s="356"/>
      <c r="J62" s="356"/>
      <c r="K62" s="356"/>
      <c r="L62" s="356"/>
      <c r="M62" s="356"/>
      <c r="N62" s="356"/>
      <c r="O62" s="356"/>
      <c r="P62" s="356"/>
      <c r="Q62" s="246"/>
    </row>
    <row r="63" spans="1:17" ht="17.25" x14ac:dyDescent="0.15">
      <c r="B63" s="309" t="s">
        <v>553</v>
      </c>
      <c r="C63" s="246"/>
      <c r="D63" s="246"/>
      <c r="E63" s="246"/>
      <c r="F63" s="246"/>
      <c r="G63" s="246"/>
      <c r="H63" s="246"/>
      <c r="I63" s="246"/>
      <c r="J63" s="246"/>
      <c r="K63" s="246"/>
      <c r="L63" s="246"/>
      <c r="M63" s="246"/>
      <c r="N63" s="246"/>
      <c r="O63" s="246"/>
    </row>
    <row r="64" spans="1:17" x14ac:dyDescent="0.15">
      <c r="B64" s="250"/>
      <c r="C64" s="246"/>
      <c r="D64" s="246"/>
      <c r="E64" s="246"/>
      <c r="F64" s="246"/>
      <c r="G64" s="355" t="s">
        <v>552</v>
      </c>
      <c r="I64" s="354"/>
      <c r="J64" s="354"/>
      <c r="K64" s="354"/>
      <c r="L64" s="246"/>
      <c r="M64" s="246"/>
      <c r="N64" s="246"/>
      <c r="O64" s="246"/>
    </row>
    <row r="65" spans="2:30" x14ac:dyDescent="0.15">
      <c r="B65" s="250"/>
      <c r="C65" s="246"/>
      <c r="D65" s="246"/>
      <c r="E65" s="246"/>
      <c r="F65" s="246"/>
      <c r="G65" s="1221" t="s">
        <v>559</v>
      </c>
      <c r="H65" s="1222"/>
      <c r="I65" s="1222"/>
      <c r="J65" s="1222"/>
      <c r="K65" s="1222"/>
      <c r="L65" s="1222"/>
      <c r="M65" s="1222"/>
      <c r="N65" s="1222"/>
      <c r="O65" s="1223"/>
    </row>
    <row r="66" spans="2:30" x14ac:dyDescent="0.15">
      <c r="B66" s="250"/>
      <c r="C66" s="246"/>
      <c r="D66" s="246"/>
      <c r="E66" s="246"/>
      <c r="F66" s="246"/>
      <c r="G66" s="1224"/>
      <c r="H66" s="1225"/>
      <c r="I66" s="1225"/>
      <c r="J66" s="1225"/>
      <c r="K66" s="1225"/>
      <c r="L66" s="1225"/>
      <c r="M66" s="1225"/>
      <c r="N66" s="1225"/>
      <c r="O66" s="1226"/>
    </row>
    <row r="67" spans="2:30" x14ac:dyDescent="0.15">
      <c r="B67" s="250"/>
      <c r="C67" s="246"/>
      <c r="D67" s="246"/>
      <c r="E67" s="246"/>
      <c r="F67" s="246"/>
      <c r="G67" s="1224"/>
      <c r="H67" s="1225"/>
      <c r="I67" s="1225"/>
      <c r="J67" s="1225"/>
      <c r="K67" s="1225"/>
      <c r="L67" s="1225"/>
      <c r="M67" s="1225"/>
      <c r="N67" s="1225"/>
      <c r="O67" s="1226"/>
    </row>
    <row r="68" spans="2:30" x14ac:dyDescent="0.15">
      <c r="B68" s="250"/>
      <c r="C68" s="246"/>
      <c r="D68" s="246"/>
      <c r="E68" s="246"/>
      <c r="F68" s="246"/>
      <c r="G68" s="1224"/>
      <c r="H68" s="1225"/>
      <c r="I68" s="1225"/>
      <c r="J68" s="1225"/>
      <c r="K68" s="1225"/>
      <c r="L68" s="1225"/>
      <c r="M68" s="1225"/>
      <c r="N68" s="1225"/>
      <c r="O68" s="1226"/>
    </row>
    <row r="69" spans="2:30" x14ac:dyDescent="0.15">
      <c r="B69" s="250"/>
      <c r="C69" s="246"/>
      <c r="D69" s="246"/>
      <c r="E69" s="246"/>
      <c r="F69" s="246"/>
      <c r="G69" s="1227"/>
      <c r="H69" s="1228"/>
      <c r="I69" s="1228"/>
      <c r="J69" s="1228"/>
      <c r="K69" s="1228"/>
      <c r="L69" s="1228"/>
      <c r="M69" s="1228"/>
      <c r="N69" s="1228"/>
      <c r="O69" s="1229"/>
    </row>
    <row r="70" spans="2:30" x14ac:dyDescent="0.15">
      <c r="B70" s="250"/>
      <c r="C70" s="246"/>
      <c r="D70" s="246"/>
      <c r="E70" s="246"/>
      <c r="F70" s="246"/>
      <c r="G70" s="246"/>
      <c r="H70" s="353"/>
      <c r="I70" s="353"/>
      <c r="J70" s="350"/>
      <c r="K70" s="350"/>
      <c r="L70" s="349"/>
      <c r="M70" s="350"/>
      <c r="N70" s="349"/>
      <c r="O70" s="348"/>
    </row>
    <row r="71" spans="2:30" x14ac:dyDescent="0.15">
      <c r="B71" s="250"/>
      <c r="C71" s="246"/>
      <c r="D71" s="246"/>
      <c r="E71" s="246"/>
      <c r="F71" s="246"/>
      <c r="G71" s="352" t="s">
        <v>551</v>
      </c>
      <c r="I71" s="351"/>
      <c r="J71" s="350"/>
      <c r="K71" s="350"/>
      <c r="L71" s="349"/>
      <c r="M71" s="350"/>
      <c r="N71" s="349"/>
      <c r="O71" s="348"/>
    </row>
    <row r="72" spans="2:30" x14ac:dyDescent="0.15">
      <c r="B72" s="250"/>
      <c r="C72" s="246"/>
      <c r="D72" s="246"/>
      <c r="E72" s="246"/>
      <c r="F72" s="246"/>
      <c r="G72" s="1230"/>
      <c r="H72" s="1231"/>
      <c r="I72" s="1231"/>
      <c r="J72" s="1232"/>
      <c r="K72" s="347" t="s">
        <v>518</v>
      </c>
      <c r="L72" s="347" t="s">
        <v>519</v>
      </c>
      <c r="M72" s="347" t="s">
        <v>520</v>
      </c>
      <c r="N72" s="347" t="s">
        <v>521</v>
      </c>
      <c r="O72" s="347" t="s">
        <v>522</v>
      </c>
    </row>
    <row r="73" spans="2:30" x14ac:dyDescent="0.15">
      <c r="B73" s="250"/>
      <c r="C73" s="246"/>
      <c r="D73" s="246"/>
      <c r="E73" s="246"/>
      <c r="F73" s="246"/>
      <c r="G73" s="1233" t="s">
        <v>550</v>
      </c>
      <c r="H73" s="1234"/>
      <c r="I73" s="1239" t="s">
        <v>548</v>
      </c>
      <c r="J73" s="1239"/>
      <c r="K73" s="1254">
        <v>96.5</v>
      </c>
      <c r="L73" s="1254">
        <v>94.2</v>
      </c>
      <c r="M73" s="1242">
        <v>84.5</v>
      </c>
      <c r="N73" s="1242">
        <v>75.900000000000006</v>
      </c>
      <c r="O73" s="1242">
        <v>40.9</v>
      </c>
      <c r="S73" s="245">
        <v>9.9</v>
      </c>
    </row>
    <row r="74" spans="2:30" x14ac:dyDescent="0.15">
      <c r="B74" s="250"/>
      <c r="C74" s="246"/>
      <c r="D74" s="246"/>
      <c r="E74" s="246"/>
      <c r="F74" s="246"/>
      <c r="G74" s="1235"/>
      <c r="H74" s="1236"/>
      <c r="I74" s="1240"/>
      <c r="J74" s="1240"/>
      <c r="K74" s="1254"/>
      <c r="L74" s="1254"/>
      <c r="M74" s="1242"/>
      <c r="N74" s="1242"/>
      <c r="O74" s="1242"/>
    </row>
    <row r="75" spans="2:30" x14ac:dyDescent="0.15">
      <c r="B75" s="250"/>
      <c r="C75" s="246"/>
      <c r="D75" s="246"/>
      <c r="E75" s="246"/>
      <c r="F75" s="246"/>
      <c r="G75" s="1235"/>
      <c r="H75" s="1236"/>
      <c r="I75" s="1243" t="s">
        <v>547</v>
      </c>
      <c r="J75" s="1243"/>
      <c r="K75" s="1252">
        <v>9.6999999999999993</v>
      </c>
      <c r="L75" s="1252">
        <v>9.3000000000000007</v>
      </c>
      <c r="M75" s="1252">
        <v>9.1999999999999993</v>
      </c>
      <c r="N75" s="1252">
        <v>8.9</v>
      </c>
      <c r="O75" s="1252">
        <v>8.4</v>
      </c>
      <c r="U75" s="245">
        <v>81.2</v>
      </c>
      <c r="W75" s="245">
        <v>87.2</v>
      </c>
      <c r="Y75" s="245">
        <v>99.8</v>
      </c>
      <c r="AA75" s="245">
        <v>109.5</v>
      </c>
      <c r="AC75" s="245">
        <v>115.2</v>
      </c>
    </row>
    <row r="76" spans="2:30" x14ac:dyDescent="0.15">
      <c r="B76" s="250"/>
      <c r="C76" s="246"/>
      <c r="D76" s="246"/>
      <c r="E76" s="246"/>
      <c r="F76" s="246"/>
      <c r="G76" s="1237"/>
      <c r="H76" s="1238"/>
      <c r="I76" s="1243"/>
      <c r="J76" s="1243"/>
      <c r="K76" s="1251"/>
      <c r="L76" s="1251"/>
      <c r="M76" s="1251"/>
      <c r="N76" s="1251"/>
      <c r="O76" s="1251"/>
    </row>
    <row r="77" spans="2:30" x14ac:dyDescent="0.15">
      <c r="B77" s="250"/>
      <c r="C77" s="246"/>
      <c r="D77" s="246"/>
      <c r="E77" s="246"/>
      <c r="F77" s="246"/>
      <c r="G77" s="1244" t="s">
        <v>549</v>
      </c>
      <c r="H77" s="1245"/>
      <c r="I77" s="1243" t="s">
        <v>548</v>
      </c>
      <c r="J77" s="1243"/>
      <c r="K77" s="1254">
        <v>46.1</v>
      </c>
      <c r="L77" s="1254">
        <v>37.6</v>
      </c>
      <c r="M77" s="1242">
        <v>33.799999999999997</v>
      </c>
      <c r="N77" s="1242">
        <v>17.8</v>
      </c>
      <c r="O77" s="1242">
        <v>15</v>
      </c>
      <c r="R77" s="245">
        <v>12.3</v>
      </c>
      <c r="T77" s="245">
        <v>11.1</v>
      </c>
    </row>
    <row r="78" spans="2:30" x14ac:dyDescent="0.15">
      <c r="B78" s="250"/>
      <c r="C78" s="246"/>
      <c r="D78" s="246"/>
      <c r="E78" s="246"/>
      <c r="F78" s="246"/>
      <c r="G78" s="1246"/>
      <c r="H78" s="1247"/>
      <c r="I78" s="1243"/>
      <c r="J78" s="1243"/>
      <c r="K78" s="1254"/>
      <c r="L78" s="1254"/>
      <c r="M78" s="1242"/>
      <c r="N78" s="1242"/>
      <c r="O78" s="1242"/>
    </row>
    <row r="79" spans="2:30" x14ac:dyDescent="0.15">
      <c r="B79" s="250"/>
      <c r="C79" s="246"/>
      <c r="D79" s="246"/>
      <c r="E79" s="246"/>
      <c r="F79" s="246"/>
      <c r="G79" s="1246"/>
      <c r="H79" s="1247"/>
      <c r="I79" s="1255" t="s">
        <v>547</v>
      </c>
      <c r="J79" s="1253"/>
      <c r="K79" s="1256">
        <v>8.5</v>
      </c>
      <c r="L79" s="1256">
        <v>7.9</v>
      </c>
      <c r="M79" s="1256">
        <v>7.1</v>
      </c>
      <c r="N79" s="1256">
        <v>5.3</v>
      </c>
      <c r="O79" s="1256">
        <v>5</v>
      </c>
      <c r="V79" s="245">
        <v>53.5</v>
      </c>
      <c r="X79" s="245">
        <v>48.2</v>
      </c>
      <c r="Z79" s="245">
        <v>34.200000000000003</v>
      </c>
      <c r="AB79" s="245">
        <v>30.3</v>
      </c>
      <c r="AD79" s="245">
        <v>28.9</v>
      </c>
    </row>
    <row r="80" spans="2:30" x14ac:dyDescent="0.15">
      <c r="B80" s="250"/>
      <c r="C80" s="246"/>
      <c r="D80" s="246"/>
      <c r="E80" s="246"/>
      <c r="F80" s="246"/>
      <c r="G80" s="1248"/>
      <c r="H80" s="1249"/>
      <c r="I80" s="1253"/>
      <c r="J80" s="1253"/>
      <c r="K80" s="1256"/>
      <c r="L80" s="1256"/>
      <c r="M80" s="1256"/>
      <c r="N80" s="1256"/>
      <c r="O80" s="1256"/>
    </row>
    <row r="81" spans="2:17" x14ac:dyDescent="0.15">
      <c r="B81" s="250"/>
      <c r="C81" s="246"/>
      <c r="D81" s="246"/>
      <c r="E81" s="246"/>
      <c r="F81" s="246"/>
      <c r="G81" s="246"/>
      <c r="H81" s="246"/>
      <c r="I81" s="246"/>
      <c r="J81" s="246"/>
      <c r="K81" s="346"/>
      <c r="L81" s="246"/>
      <c r="M81" s="246"/>
      <c r="N81" s="246"/>
      <c r="O81" s="246"/>
    </row>
    <row r="82" spans="2:17" ht="17.25" x14ac:dyDescent="0.15">
      <c r="B82" s="250"/>
      <c r="C82" s="246"/>
      <c r="D82" s="246"/>
      <c r="E82" s="246"/>
      <c r="F82" s="246"/>
      <c r="G82" s="246"/>
      <c r="H82" s="246"/>
      <c r="I82" s="246"/>
      <c r="J82" s="246"/>
      <c r="K82" s="345"/>
      <c r="L82" s="345"/>
      <c r="M82" s="345"/>
      <c r="N82" s="345"/>
      <c r="O82" s="345"/>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44"/>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517</v>
      </c>
      <c r="G2" s="113"/>
      <c r="H2" s="114"/>
    </row>
    <row r="3" spans="1:8" x14ac:dyDescent="0.15">
      <c r="A3" s="110" t="s">
        <v>510</v>
      </c>
      <c r="B3" s="115"/>
      <c r="C3" s="116"/>
      <c r="D3" s="117">
        <v>27322</v>
      </c>
      <c r="E3" s="118"/>
      <c r="F3" s="119">
        <v>43493</v>
      </c>
      <c r="G3" s="120"/>
      <c r="H3" s="121"/>
    </row>
    <row r="4" spans="1:8" x14ac:dyDescent="0.15">
      <c r="A4" s="122"/>
      <c r="B4" s="123"/>
      <c r="C4" s="124"/>
      <c r="D4" s="125">
        <v>20130</v>
      </c>
      <c r="E4" s="126"/>
      <c r="F4" s="127">
        <v>23254</v>
      </c>
      <c r="G4" s="128"/>
      <c r="H4" s="129"/>
    </row>
    <row r="5" spans="1:8" x14ac:dyDescent="0.15">
      <c r="A5" s="110" t="s">
        <v>512</v>
      </c>
      <c r="B5" s="115"/>
      <c r="C5" s="116"/>
      <c r="D5" s="117">
        <v>36637</v>
      </c>
      <c r="E5" s="118"/>
      <c r="F5" s="119">
        <v>50840</v>
      </c>
      <c r="G5" s="120"/>
      <c r="H5" s="121"/>
    </row>
    <row r="6" spans="1:8" x14ac:dyDescent="0.15">
      <c r="A6" s="122"/>
      <c r="B6" s="123"/>
      <c r="C6" s="124"/>
      <c r="D6" s="125">
        <v>25914</v>
      </c>
      <c r="E6" s="126"/>
      <c r="F6" s="127">
        <v>25367</v>
      </c>
      <c r="G6" s="128"/>
      <c r="H6" s="129"/>
    </row>
    <row r="7" spans="1:8" x14ac:dyDescent="0.15">
      <c r="A7" s="110" t="s">
        <v>513</v>
      </c>
      <c r="B7" s="115"/>
      <c r="C7" s="116"/>
      <c r="D7" s="117">
        <v>24891</v>
      </c>
      <c r="E7" s="118"/>
      <c r="F7" s="119">
        <v>53605</v>
      </c>
      <c r="G7" s="120"/>
      <c r="H7" s="121"/>
    </row>
    <row r="8" spans="1:8" x14ac:dyDescent="0.15">
      <c r="A8" s="122"/>
      <c r="B8" s="123"/>
      <c r="C8" s="124"/>
      <c r="D8" s="125">
        <v>14738</v>
      </c>
      <c r="E8" s="126"/>
      <c r="F8" s="127">
        <v>28343</v>
      </c>
      <c r="G8" s="128"/>
      <c r="H8" s="129"/>
    </row>
    <row r="9" spans="1:8" x14ac:dyDescent="0.15">
      <c r="A9" s="110" t="s">
        <v>514</v>
      </c>
      <c r="B9" s="115"/>
      <c r="C9" s="116"/>
      <c r="D9" s="117">
        <v>31974</v>
      </c>
      <c r="E9" s="118"/>
      <c r="F9" s="119">
        <v>44267</v>
      </c>
      <c r="G9" s="120"/>
      <c r="H9" s="121"/>
    </row>
    <row r="10" spans="1:8" x14ac:dyDescent="0.15">
      <c r="A10" s="122"/>
      <c r="B10" s="123"/>
      <c r="C10" s="124"/>
      <c r="D10" s="125">
        <v>19533</v>
      </c>
      <c r="E10" s="126"/>
      <c r="F10" s="127">
        <v>26161</v>
      </c>
      <c r="G10" s="128"/>
      <c r="H10" s="129"/>
    </row>
    <row r="11" spans="1:8" x14ac:dyDescent="0.15">
      <c r="A11" s="110" t="s">
        <v>515</v>
      </c>
      <c r="B11" s="115"/>
      <c r="C11" s="116"/>
      <c r="D11" s="117">
        <v>26593</v>
      </c>
      <c r="E11" s="118"/>
      <c r="F11" s="119">
        <v>40879</v>
      </c>
      <c r="G11" s="120"/>
      <c r="H11" s="121"/>
    </row>
    <row r="12" spans="1:8" x14ac:dyDescent="0.15">
      <c r="A12" s="122"/>
      <c r="B12" s="123"/>
      <c r="C12" s="130"/>
      <c r="D12" s="125">
        <v>17864</v>
      </c>
      <c r="E12" s="126"/>
      <c r="F12" s="127">
        <v>24087</v>
      </c>
      <c r="G12" s="128"/>
      <c r="H12" s="129"/>
    </row>
    <row r="13" spans="1:8" x14ac:dyDescent="0.15">
      <c r="A13" s="110"/>
      <c r="B13" s="115"/>
      <c r="C13" s="131"/>
      <c r="D13" s="132">
        <v>29483</v>
      </c>
      <c r="E13" s="133"/>
      <c r="F13" s="134">
        <v>46617</v>
      </c>
      <c r="G13" s="135"/>
      <c r="H13" s="121"/>
    </row>
    <row r="14" spans="1:8" x14ac:dyDescent="0.15">
      <c r="A14" s="122"/>
      <c r="B14" s="123"/>
      <c r="C14" s="124"/>
      <c r="D14" s="125">
        <v>19636</v>
      </c>
      <c r="E14" s="126"/>
      <c r="F14" s="127">
        <v>25442</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3.24</v>
      </c>
      <c r="C19" s="136">
        <f>ROUND(VALUE(SUBSTITUTE(実質収支比率等に係る経年分析!G$48,"▲","-")),2)</f>
        <v>7.3</v>
      </c>
      <c r="D19" s="136">
        <f>ROUND(VALUE(SUBSTITUTE(実質収支比率等に係る経年分析!H$48,"▲","-")),2)</f>
        <v>6.54</v>
      </c>
      <c r="E19" s="136">
        <f>ROUND(VALUE(SUBSTITUTE(実質収支比率等に係る経年分析!I$48,"▲","-")),2)</f>
        <v>5.83</v>
      </c>
      <c r="F19" s="136">
        <f>ROUND(VALUE(SUBSTITUTE(実質収支比率等に係る経年分析!J$48,"▲","-")),2)</f>
        <v>3.91</v>
      </c>
    </row>
    <row r="20" spans="1:11" x14ac:dyDescent="0.15">
      <c r="A20" s="136" t="s">
        <v>43</v>
      </c>
      <c r="B20" s="136">
        <f>ROUND(VALUE(SUBSTITUTE(実質収支比率等に係る経年分析!F$47,"▲","-")),2)</f>
        <v>4.7699999999999996</v>
      </c>
      <c r="C20" s="136">
        <f>ROUND(VALUE(SUBSTITUTE(実質収支比率等に係る経年分析!G$47,"▲","-")),2)</f>
        <v>4.71</v>
      </c>
      <c r="D20" s="136">
        <f>ROUND(VALUE(SUBSTITUTE(実質収支比率等に係る経年分析!H$47,"▲","-")),2)</f>
        <v>6.83</v>
      </c>
      <c r="E20" s="136">
        <f>ROUND(VALUE(SUBSTITUTE(実質収支比率等に係る経年分析!I$47,"▲","-")),2)</f>
        <v>8.92</v>
      </c>
      <c r="F20" s="136">
        <f>ROUND(VALUE(SUBSTITUTE(実質収支比率等に係る経年分析!J$47,"▲","-")),2)</f>
        <v>10.16</v>
      </c>
    </row>
    <row r="21" spans="1:11" x14ac:dyDescent="0.15">
      <c r="A21" s="136" t="s">
        <v>44</v>
      </c>
      <c r="B21" s="136">
        <f>IF(ISNUMBER(VALUE(SUBSTITUTE(実質収支比率等に係る経年分析!F$49,"▲","-"))),ROUND(VALUE(SUBSTITUTE(実質収支比率等に係る経年分析!F$49,"▲","-")),2),NA())</f>
        <v>0.56000000000000005</v>
      </c>
      <c r="C21" s="136">
        <f>IF(ISNUMBER(VALUE(SUBSTITUTE(実質収支比率等に係る経年分析!G$49,"▲","-"))),ROUND(VALUE(SUBSTITUTE(実質収支比率等に係る経年分析!G$49,"▲","-")),2),NA())</f>
        <v>4.1100000000000003</v>
      </c>
      <c r="D21" s="136">
        <f>IF(ISNUMBER(VALUE(SUBSTITUTE(実質収支比率等に係る経年分析!H$49,"▲","-"))),ROUND(VALUE(SUBSTITUTE(実質収支比率等に係る経年分析!H$49,"▲","-")),2),NA())</f>
        <v>1.41</v>
      </c>
      <c r="E21" s="136">
        <f>IF(ISNUMBER(VALUE(SUBSTITUTE(実質収支比率等に係る経年分析!I$49,"▲","-"))),ROUND(VALUE(SUBSTITUTE(実質収支比率等に係る経年分析!I$49,"▲","-")),2),NA())</f>
        <v>1.45</v>
      </c>
      <c r="F21" s="136">
        <f>IF(ISNUMBER(VALUE(SUBSTITUTE(実質収支比率等に係る経年分析!J$49,"▲","-"))),ROUND(VALUE(SUBSTITUTE(実質収支比率等に係る経年分析!J$49,"▲","-")),2),NA())</f>
        <v>-0.62</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0.01</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0.01</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0.01</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0.01</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0.01</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f>IF(ROUND(VALUE(SUBSTITUTE(連結実質赤字比率に係る赤字・黒字の構成分析!I$42,"▲", "-")), 2) &lt; 0, ABS(ROUND(VALUE(SUBSTITUTE(連結実質赤字比率に係る赤字・黒字の構成分析!I$42,"▲", "-")), 2)), NA())</f>
        <v>0.42</v>
      </c>
      <c r="I28" s="137" t="e">
        <f>IF(ROUND(VALUE(SUBSTITUTE(連結実質赤字比率に係る赤字・黒字の構成分析!I$42,"▲", "-")), 2) &gt;= 0, ABS(ROUND(VALUE(SUBSTITUTE(連結実質赤字比率に係る赤字・黒字の構成分析!I$42,"▲", "-")), 2)), NA())</f>
        <v>#N/A</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墓園事業</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0.1</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0.05</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0.05</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0.01</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0.01</v>
      </c>
    </row>
    <row r="30" spans="1:11" x14ac:dyDescent="0.15">
      <c r="A30" s="137" t="str">
        <f>IF(連結実質赤字比率に係る赤字・黒字の構成分析!C$40="",NA(),連結実質赤字比率に係る赤字・黒字の構成分析!C$40)</f>
        <v>駐車場事業</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0.05</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0.04</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0.04</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0.04</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0.04</v>
      </c>
    </row>
    <row r="31" spans="1:11" x14ac:dyDescent="0.15">
      <c r="A31" s="137" t="str">
        <f>IF(連結実質赤字比率に係る赤字・黒字の構成分析!C$39="",NA(),連結実質赤字比率に係る赤字・黒字の構成分析!C$39)</f>
        <v>国民健康保険</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1.7</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0.84</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0.8</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0.48</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0.52</v>
      </c>
    </row>
    <row r="32" spans="1:11" x14ac:dyDescent="0.15">
      <c r="A32" s="137" t="str">
        <f>IF(連結実質赤字比率に係る赤字・黒字の構成分析!C$38="",NA(),連結実質赤字比率に係る赤字・黒字の構成分析!C$38)</f>
        <v>介護保険</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0.15</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0.21</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0.76</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1.49</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0.98</v>
      </c>
    </row>
    <row r="33" spans="1:16" x14ac:dyDescent="0.15">
      <c r="A33" s="137" t="str">
        <f>IF(連結実質赤字比率に係る赤字・黒字の構成分析!C$37="",NA(),連結実質赤字比率に係る赤字・黒字の構成分析!C$37)</f>
        <v>下水道事業</v>
      </c>
      <c r="B33" s="137" t="e">
        <f>IF(ROUND(VALUE(SUBSTITUTE(連結実質赤字比率に係る赤字・黒字の構成分析!F$37,"▲", "-")), 2) &lt; 0, ABS(ROUND(VALUE(SUBSTITUTE(連結実質赤字比率に係る赤字・黒字の構成分析!F$37,"▲", "-")), 2)), NA())</f>
        <v>#VALUE!</v>
      </c>
      <c r="C33" s="137" t="e">
        <f>IF(ROUND(VALUE(SUBSTITUTE(連結実質赤字比率に係る赤字・黒字の構成分析!F$37,"▲", "-")), 2) &gt;= 0, ABS(ROUND(VALUE(SUBSTITUTE(連結実質赤字比率に係る赤字・黒字の構成分析!F$37,"▲", "-")), 2)), NA())</f>
        <v>#VALUE!</v>
      </c>
      <c r="D33" s="137" t="e">
        <f>IF(ROUND(VALUE(SUBSTITUTE(連結実質赤字比率に係る赤字・黒字の構成分析!G$37,"▲", "-")), 2) &lt; 0, ABS(ROUND(VALUE(SUBSTITUTE(連結実質赤字比率に係る赤字・黒字の構成分析!G$37,"▲", "-")), 2)), NA())</f>
        <v>#VALUE!</v>
      </c>
      <c r="E33" s="137" t="e">
        <f>IF(ROUND(VALUE(SUBSTITUTE(連結実質赤字比率に係る赤字・黒字の構成分析!G$37,"▲", "-")), 2) &gt;= 0, ABS(ROUND(VALUE(SUBSTITUTE(連結実質赤字比率に係る赤字・黒字の構成分析!G$37,"▲", "-")), 2)), NA())</f>
        <v>#VALUE!</v>
      </c>
      <c r="F33" s="137" t="e">
        <f>IF(ROUND(VALUE(SUBSTITUTE(連結実質赤字比率に係る赤字・黒字の構成分析!H$37,"▲", "-")), 2) &lt; 0, ABS(ROUND(VALUE(SUBSTITUTE(連結実質赤字比率に係る赤字・黒字の構成分析!H$37,"▲", "-")), 2)), NA())</f>
        <v>#VALUE!</v>
      </c>
      <c r="G33" s="137" t="e">
        <f>IF(ROUND(VALUE(SUBSTITUTE(連結実質赤字比率に係る赤字・黒字の構成分析!H$37,"▲", "-")), 2) &gt;= 0, ABS(ROUND(VALUE(SUBSTITUTE(連結実質赤字比率に係る赤字・黒字の構成分析!H$37,"▲", "-")), 2)), NA())</f>
        <v>#VALUE!</v>
      </c>
      <c r="H33" s="137" t="e">
        <f>IF(ROUND(VALUE(SUBSTITUTE(連結実質赤字比率に係る赤字・黒字の構成分析!I$37,"▲", "-")), 2) &lt; 0, ABS(ROUND(VALUE(SUBSTITUTE(連結実質赤字比率に係る赤字・黒字の構成分析!I$37,"▲", "-")), 2)), NA())</f>
        <v>#VALUE!</v>
      </c>
      <c r="I33" s="137" t="e">
        <f>IF(ROUND(VALUE(SUBSTITUTE(連結実質赤字比率に係る赤字・黒字の構成分析!I$37,"▲", "-")), 2) &gt;= 0, ABS(ROUND(VALUE(SUBSTITUTE(連結実質赤字比率に係る赤字・黒字の構成分析!I$37,"▲", "-")), 2)), NA())</f>
        <v>#VALUE!</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1.23</v>
      </c>
    </row>
    <row r="34" spans="1:16" x14ac:dyDescent="0.15">
      <c r="A34" s="137" t="str">
        <f>IF(連結実質赤字比率に係る赤字・黒字の構成分析!C$36="",NA(),連結実質赤字比率に係る赤字・黒字の構成分析!C$36)</f>
        <v>一般会計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3.23</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7.36</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6.62</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5.98</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4.08</v>
      </c>
    </row>
    <row r="35" spans="1:16" x14ac:dyDescent="0.15">
      <c r="A35" s="137" t="str">
        <f>IF(連結実質赤字比率に係る赤字・黒字の構成分析!C$35="",NA(),連結実質赤字比率に係る赤字・黒字の構成分析!C$35)</f>
        <v>上水道事業</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7.29</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9.58</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10.8</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12.31</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14.7</v>
      </c>
    </row>
    <row r="36" spans="1:16" x14ac:dyDescent="0.15">
      <c r="A36" s="137" t="str">
        <f>IF(連結実質赤字比率に係る赤字・黒字の構成分析!C$34="",NA(),連結実質赤字比率に係る赤字・黒字の構成分析!C$34)</f>
        <v>住宅新築資金等貸付事業</v>
      </c>
      <c r="B36" s="137">
        <f>IF(ROUND(VALUE(SUBSTITUTE(連結実質赤字比率に係る赤字・黒字の構成分析!F$34,"▲", "-")), 2) &lt; 0, ABS(ROUND(VALUE(SUBSTITUTE(連結実質赤字比率に係る赤字・黒字の構成分析!F$34,"▲", "-")), 2)), NA())</f>
        <v>0.09</v>
      </c>
      <c r="C36" s="137" t="e">
        <f>IF(ROUND(VALUE(SUBSTITUTE(連結実質赤字比率に係る赤字・黒字の構成分析!F$34,"▲", "-")), 2) &gt;= 0, ABS(ROUND(VALUE(SUBSTITUTE(連結実質赤字比率に係る赤字・黒字の構成分析!F$34,"▲", "-")), 2)), NA())</f>
        <v>#N/A</v>
      </c>
      <c r="D36" s="137">
        <f>IF(ROUND(VALUE(SUBSTITUTE(連結実質赤字比率に係る赤字・黒字の構成分析!G$34,"▲", "-")), 2) &lt; 0, ABS(ROUND(VALUE(SUBSTITUTE(連結実質赤字比率に係る赤字・黒字の構成分析!G$34,"▲", "-")), 2)), NA())</f>
        <v>0.12</v>
      </c>
      <c r="E36" s="137" t="e">
        <f>IF(ROUND(VALUE(SUBSTITUTE(連結実質赤字比率に係る赤字・黒字の構成分析!G$34,"▲", "-")), 2) &gt;= 0, ABS(ROUND(VALUE(SUBSTITUTE(連結実質赤字比率に係る赤字・黒字の構成分析!G$34,"▲", "-")), 2)), NA())</f>
        <v>#N/A</v>
      </c>
      <c r="F36" s="137">
        <f>IF(ROUND(VALUE(SUBSTITUTE(連結実質赤字比率に係る赤字・黒字の構成分析!H$34,"▲", "-")), 2) &lt; 0, ABS(ROUND(VALUE(SUBSTITUTE(連結実質赤字比率に係る赤字・黒字の構成分析!H$34,"▲", "-")), 2)), NA())</f>
        <v>0.13</v>
      </c>
      <c r="G36" s="137" t="e">
        <f>IF(ROUND(VALUE(SUBSTITUTE(連結実質赤字比率に係る赤字・黒字の構成分析!H$34,"▲", "-")), 2) &gt;= 0, ABS(ROUND(VALUE(SUBSTITUTE(連結実質赤字比率に係る赤字・黒字の構成分析!H$34,"▲", "-")), 2)), NA())</f>
        <v>#N/A</v>
      </c>
      <c r="H36" s="137">
        <f>IF(ROUND(VALUE(SUBSTITUTE(連結実質赤字比率に係る赤字・黒字の構成分析!I$34,"▲", "-")), 2) &lt; 0, ABS(ROUND(VALUE(SUBSTITUTE(連結実質赤字比率に係る赤字・黒字の構成分析!I$34,"▲", "-")), 2)), NA())</f>
        <v>0.17</v>
      </c>
      <c r="I36" s="137" t="e">
        <f>IF(ROUND(VALUE(SUBSTITUTE(連結実質赤字比率に係る赤字・黒字の構成分析!I$34,"▲", "-")), 2) &gt;= 0, ABS(ROUND(VALUE(SUBSTITUTE(連結実質赤字比率に係る赤字・黒字の構成分析!I$34,"▲", "-")), 2)), NA())</f>
        <v>#N/A</v>
      </c>
      <c r="J36" s="137">
        <f>IF(ROUND(VALUE(SUBSTITUTE(連結実質赤字比率に係る赤字・黒字の構成分析!J$34,"▲", "-")), 2) &lt; 0, ABS(ROUND(VALUE(SUBSTITUTE(連結実質赤字比率に係る赤字・黒字の構成分析!J$34,"▲", "-")), 2)), NA())</f>
        <v>0.19</v>
      </c>
      <c r="K36" s="137" t="e">
        <f>IF(ROUND(VALUE(SUBSTITUTE(連結実質赤字比率に係る赤字・黒字の構成分析!J$34,"▲", "-")), 2) &gt;= 0, ABS(ROUND(VALUE(SUBSTITUTE(連結実質赤字比率に係る赤字・黒字の構成分析!J$34,"▲", "-")), 2)), NA())</f>
        <v>#N/A</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4372</v>
      </c>
      <c r="E42" s="138"/>
      <c r="F42" s="138"/>
      <c r="G42" s="138">
        <f>'実質公債費比率（分子）の構造'!L$52</f>
        <v>4356</v>
      </c>
      <c r="H42" s="138"/>
      <c r="I42" s="138"/>
      <c r="J42" s="138">
        <f>'実質公債費比率（分子）の構造'!M$52</f>
        <v>4414</v>
      </c>
      <c r="K42" s="138"/>
      <c r="L42" s="138"/>
      <c r="M42" s="138">
        <f>'実質公債費比率（分子）の構造'!N$52</f>
        <v>3863</v>
      </c>
      <c r="N42" s="138"/>
      <c r="O42" s="138"/>
      <c r="P42" s="138">
        <f>'実質公債費比率（分子）の構造'!O$52</f>
        <v>4344</v>
      </c>
    </row>
    <row r="43" spans="1:16" x14ac:dyDescent="0.15">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53</v>
      </c>
      <c r="B44" s="138">
        <f>'実質公債費比率（分子）の構造'!K$50</f>
        <v>400</v>
      </c>
      <c r="C44" s="138"/>
      <c r="D44" s="138"/>
      <c r="E44" s="138">
        <f>'実質公債費比率（分子）の構造'!L$50</f>
        <v>400</v>
      </c>
      <c r="F44" s="138"/>
      <c r="G44" s="138"/>
      <c r="H44" s="138">
        <f>'実質公債費比率（分子）の構造'!M$50</f>
        <v>400</v>
      </c>
      <c r="I44" s="138"/>
      <c r="J44" s="138"/>
      <c r="K44" s="138">
        <f>'実質公債費比率（分子）の構造'!N$50</f>
        <v>400</v>
      </c>
      <c r="L44" s="138"/>
      <c r="M44" s="138"/>
      <c r="N44" s="138">
        <f>'実質公債費比率（分子）の構造'!O$50</f>
        <v>400</v>
      </c>
      <c r="O44" s="138"/>
      <c r="P44" s="138"/>
    </row>
    <row r="45" spans="1:16" x14ac:dyDescent="0.15">
      <c r="A45" s="138" t="s">
        <v>54</v>
      </c>
      <c r="B45" s="138">
        <f>'実質公債費比率（分子）の構造'!K$49</f>
        <v>57</v>
      </c>
      <c r="C45" s="138"/>
      <c r="D45" s="138"/>
      <c r="E45" s="138">
        <f>'実質公債費比率（分子）の構造'!L$49</f>
        <v>56</v>
      </c>
      <c r="F45" s="138"/>
      <c r="G45" s="138"/>
      <c r="H45" s="138">
        <f>'実質公債費比率（分子）の構造'!M$49</f>
        <v>48</v>
      </c>
      <c r="I45" s="138"/>
      <c r="J45" s="138"/>
      <c r="K45" s="138">
        <f>'実質公債費比率（分子）の構造'!N$49</f>
        <v>39</v>
      </c>
      <c r="L45" s="138"/>
      <c r="M45" s="138"/>
      <c r="N45" s="138">
        <f>'実質公債費比率（分子）の構造'!O$49</f>
        <v>50</v>
      </c>
      <c r="O45" s="138"/>
      <c r="P45" s="138"/>
    </row>
    <row r="46" spans="1:16" x14ac:dyDescent="0.15">
      <c r="A46" s="138" t="s">
        <v>55</v>
      </c>
      <c r="B46" s="138">
        <f>'実質公債費比率（分子）の構造'!K$48</f>
        <v>659</v>
      </c>
      <c r="C46" s="138"/>
      <c r="D46" s="138"/>
      <c r="E46" s="138">
        <f>'実質公債費比率（分子）の構造'!L$48</f>
        <v>665</v>
      </c>
      <c r="F46" s="138"/>
      <c r="G46" s="138"/>
      <c r="H46" s="138">
        <f>'実質公債費比率（分子）の構造'!M$48</f>
        <v>704</v>
      </c>
      <c r="I46" s="138"/>
      <c r="J46" s="138"/>
      <c r="K46" s="138">
        <f>'実質公債費比率（分子）の構造'!N$48</f>
        <v>718</v>
      </c>
      <c r="L46" s="138"/>
      <c r="M46" s="138"/>
      <c r="N46" s="138">
        <f>'実質公債費比率（分子）の構造'!O$48</f>
        <v>879</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5102</v>
      </c>
      <c r="C49" s="138"/>
      <c r="D49" s="138"/>
      <c r="E49" s="138">
        <f>'実質公債費比率（分子）の構造'!L$45</f>
        <v>5054</v>
      </c>
      <c r="F49" s="138"/>
      <c r="G49" s="138"/>
      <c r="H49" s="138">
        <f>'実質公債費比率（分子）の構造'!M$45</f>
        <v>5040</v>
      </c>
      <c r="I49" s="138"/>
      <c r="J49" s="138"/>
      <c r="K49" s="138">
        <f>'実質公債費比率（分子）の構造'!N$45</f>
        <v>4489</v>
      </c>
      <c r="L49" s="138"/>
      <c r="M49" s="138"/>
      <c r="N49" s="138">
        <f>'実質公債費比率（分子）の構造'!O$45</f>
        <v>4552</v>
      </c>
      <c r="O49" s="138"/>
      <c r="P49" s="138"/>
    </row>
    <row r="50" spans="1:16" x14ac:dyDescent="0.15">
      <c r="A50" s="138" t="s">
        <v>59</v>
      </c>
      <c r="B50" s="138" t="e">
        <f>NA()</f>
        <v>#N/A</v>
      </c>
      <c r="C50" s="138">
        <f>IF(ISNUMBER('実質公債費比率（分子）の構造'!K$53),'実質公債費比率（分子）の構造'!K$53,NA())</f>
        <v>1846</v>
      </c>
      <c r="D50" s="138" t="e">
        <f>NA()</f>
        <v>#N/A</v>
      </c>
      <c r="E50" s="138" t="e">
        <f>NA()</f>
        <v>#N/A</v>
      </c>
      <c r="F50" s="138">
        <f>IF(ISNUMBER('実質公債費比率（分子）の構造'!L$53),'実質公債費比率（分子）の構造'!L$53,NA())</f>
        <v>1819</v>
      </c>
      <c r="G50" s="138" t="e">
        <f>NA()</f>
        <v>#N/A</v>
      </c>
      <c r="H50" s="138" t="e">
        <f>NA()</f>
        <v>#N/A</v>
      </c>
      <c r="I50" s="138">
        <f>IF(ISNUMBER('実質公債費比率（分子）の構造'!M$53),'実質公債費比率（分子）の構造'!M$53,NA())</f>
        <v>1778</v>
      </c>
      <c r="J50" s="138" t="e">
        <f>NA()</f>
        <v>#N/A</v>
      </c>
      <c r="K50" s="138" t="e">
        <f>NA()</f>
        <v>#N/A</v>
      </c>
      <c r="L50" s="138">
        <f>IF(ISNUMBER('実質公債費比率（分子）の構造'!N$53),'実質公債費比率（分子）の構造'!N$53,NA())</f>
        <v>1783</v>
      </c>
      <c r="M50" s="138" t="e">
        <f>NA()</f>
        <v>#N/A</v>
      </c>
      <c r="N50" s="138" t="e">
        <f>NA()</f>
        <v>#N/A</v>
      </c>
      <c r="O50" s="138">
        <f>IF(ISNUMBER('実質公債費比率（分子）の構造'!O$53),'実質公債費比率（分子）の構造'!O$53,NA())</f>
        <v>1537</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38546</v>
      </c>
      <c r="E56" s="137"/>
      <c r="F56" s="137"/>
      <c r="G56" s="137">
        <f>'将来負担比率（分子）の構造'!J$52</f>
        <v>38054</v>
      </c>
      <c r="H56" s="137"/>
      <c r="I56" s="137"/>
      <c r="J56" s="137">
        <f>'将来負担比率（分子）の構造'!K$52</f>
        <v>37444</v>
      </c>
      <c r="K56" s="137"/>
      <c r="L56" s="137"/>
      <c r="M56" s="137">
        <f>'将来負担比率（分子）の構造'!L$52</f>
        <v>37344</v>
      </c>
      <c r="N56" s="137"/>
      <c r="O56" s="137"/>
      <c r="P56" s="137">
        <f>'将来負担比率（分子）の構造'!M$52</f>
        <v>36279</v>
      </c>
    </row>
    <row r="57" spans="1:16" x14ac:dyDescent="0.15">
      <c r="A57" s="137" t="s">
        <v>36</v>
      </c>
      <c r="B57" s="137"/>
      <c r="C57" s="137"/>
      <c r="D57" s="137">
        <f>'将来負担比率（分子）の構造'!I$51</f>
        <v>7606</v>
      </c>
      <c r="E57" s="137"/>
      <c r="F57" s="137"/>
      <c r="G57" s="137">
        <f>'将来負担比率（分子）の構造'!J$51</f>
        <v>5759</v>
      </c>
      <c r="H57" s="137"/>
      <c r="I57" s="137"/>
      <c r="J57" s="137">
        <f>'将来負担比率（分子）の構造'!K$51</f>
        <v>4706</v>
      </c>
      <c r="K57" s="137"/>
      <c r="L57" s="137"/>
      <c r="M57" s="137">
        <f>'将来負担比率（分子）の構造'!L$51</f>
        <v>3636</v>
      </c>
      <c r="N57" s="137"/>
      <c r="O57" s="137"/>
      <c r="P57" s="137">
        <f>'将来負担比率（分子）の構造'!M$51</f>
        <v>8634</v>
      </c>
    </row>
    <row r="58" spans="1:16" x14ac:dyDescent="0.15">
      <c r="A58" s="137" t="s">
        <v>35</v>
      </c>
      <c r="B58" s="137"/>
      <c r="C58" s="137"/>
      <c r="D58" s="137">
        <f>'将来負担比率（分子）の構造'!I$50</f>
        <v>4044</v>
      </c>
      <c r="E58" s="137"/>
      <c r="F58" s="137"/>
      <c r="G58" s="137">
        <f>'将来負担比率（分子）の構造'!J$50</f>
        <v>4406</v>
      </c>
      <c r="H58" s="137"/>
      <c r="I58" s="137"/>
      <c r="J58" s="137">
        <f>'将来負担比率（分子）の構造'!K$50</f>
        <v>5073</v>
      </c>
      <c r="K58" s="137"/>
      <c r="L58" s="137"/>
      <c r="M58" s="137">
        <f>'将来負担比率（分子）の構造'!L$50</f>
        <v>5839</v>
      </c>
      <c r="N58" s="137"/>
      <c r="O58" s="137"/>
      <c r="P58" s="137">
        <f>'将来負担比率（分子）の構造'!M$50</f>
        <v>6413</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f>'将来負担比率（分子）の構造'!I$46</f>
        <v>4145</v>
      </c>
      <c r="C61" s="137"/>
      <c r="D61" s="137"/>
      <c r="E61" s="137">
        <f>'将来負担比率（分子）の構造'!J$46</f>
        <v>4057</v>
      </c>
      <c r="F61" s="137"/>
      <c r="G61" s="137"/>
      <c r="H61" s="137">
        <f>'将来負担比率（分子）の構造'!K$46</f>
        <v>3938</v>
      </c>
      <c r="I61" s="137"/>
      <c r="J61" s="137"/>
      <c r="K61" s="137">
        <f>'将来負担比率（分子）の構造'!L$46</f>
        <v>3811</v>
      </c>
      <c r="L61" s="137"/>
      <c r="M61" s="137"/>
      <c r="N61" s="137">
        <f>'将来負担比率（分子）の構造'!M$46</f>
        <v>3500</v>
      </c>
      <c r="O61" s="137"/>
      <c r="P61" s="137"/>
    </row>
    <row r="62" spans="1:16" x14ac:dyDescent="0.15">
      <c r="A62" s="137" t="s">
        <v>29</v>
      </c>
      <c r="B62" s="137">
        <f>'将来負担比率（分子）の構造'!I$45</f>
        <v>6675</v>
      </c>
      <c r="C62" s="137"/>
      <c r="D62" s="137"/>
      <c r="E62" s="137">
        <f>'将来負担比率（分子）の構造'!J$45</f>
        <v>6317</v>
      </c>
      <c r="F62" s="137"/>
      <c r="G62" s="137"/>
      <c r="H62" s="137">
        <f>'将来負担比率（分子）の構造'!K$45</f>
        <v>5384</v>
      </c>
      <c r="I62" s="137"/>
      <c r="J62" s="137"/>
      <c r="K62" s="137">
        <f>'将来負担比率（分子）の構造'!L$45</f>
        <v>4892</v>
      </c>
      <c r="L62" s="137"/>
      <c r="M62" s="137"/>
      <c r="N62" s="137">
        <f>'将来負担比率（分子）の構造'!M$45</f>
        <v>5038</v>
      </c>
      <c r="O62" s="137"/>
      <c r="P62" s="137"/>
    </row>
    <row r="63" spans="1:16" x14ac:dyDescent="0.15">
      <c r="A63" s="137" t="s">
        <v>28</v>
      </c>
      <c r="B63" s="137">
        <f>'将来負担比率（分子）の構造'!I$44</f>
        <v>195</v>
      </c>
      <c r="C63" s="137"/>
      <c r="D63" s="137"/>
      <c r="E63" s="137">
        <f>'将来負担比率（分子）の構造'!J$44</f>
        <v>173</v>
      </c>
      <c r="F63" s="137"/>
      <c r="G63" s="137"/>
      <c r="H63" s="137">
        <f>'将来負担比率（分子）の構造'!K$44</f>
        <v>260</v>
      </c>
      <c r="I63" s="137"/>
      <c r="J63" s="137"/>
      <c r="K63" s="137">
        <f>'将来負担比率（分子）の構造'!L$44</f>
        <v>463</v>
      </c>
      <c r="L63" s="137"/>
      <c r="M63" s="137"/>
      <c r="N63" s="137">
        <f>'将来負担比率（分子）の構造'!M$44</f>
        <v>510</v>
      </c>
      <c r="O63" s="137"/>
      <c r="P63" s="137"/>
    </row>
    <row r="64" spans="1:16" x14ac:dyDescent="0.15">
      <c r="A64" s="137" t="s">
        <v>27</v>
      </c>
      <c r="B64" s="137">
        <f>'将来負担比率（分子）の構造'!I$43</f>
        <v>12678</v>
      </c>
      <c r="C64" s="137"/>
      <c r="D64" s="137"/>
      <c r="E64" s="137">
        <f>'将来負担比率（分子）の構造'!J$43</f>
        <v>12834</v>
      </c>
      <c r="F64" s="137"/>
      <c r="G64" s="137"/>
      <c r="H64" s="137">
        <f>'将来負担比率（分子）の構造'!K$43</f>
        <v>12939</v>
      </c>
      <c r="I64" s="137"/>
      <c r="J64" s="137"/>
      <c r="K64" s="137">
        <f>'将来負担比率（分子）の構造'!L$43</f>
        <v>12995</v>
      </c>
      <c r="L64" s="137"/>
      <c r="M64" s="137"/>
      <c r="N64" s="137">
        <f>'将来負担比率（分子）の構造'!M$43</f>
        <v>12635</v>
      </c>
      <c r="O64" s="137"/>
      <c r="P64" s="137"/>
    </row>
    <row r="65" spans="1:16" x14ac:dyDescent="0.15">
      <c r="A65" s="137" t="s">
        <v>26</v>
      </c>
      <c r="B65" s="137">
        <f>'将来負担比率（分子）の構造'!I$42</f>
        <v>3134</v>
      </c>
      <c r="C65" s="137"/>
      <c r="D65" s="137"/>
      <c r="E65" s="137">
        <f>'将来負担比率（分子）の構造'!J$42</f>
        <v>2484</v>
      </c>
      <c r="F65" s="137"/>
      <c r="G65" s="137"/>
      <c r="H65" s="137">
        <f>'将来負担比率（分子）の構造'!K$42</f>
        <v>1997</v>
      </c>
      <c r="I65" s="137"/>
      <c r="J65" s="137"/>
      <c r="K65" s="137">
        <f>'将来負担比率（分子）の構造'!L$42</f>
        <v>1482</v>
      </c>
      <c r="L65" s="137"/>
      <c r="M65" s="137"/>
      <c r="N65" s="137">
        <f>'将来負担比率（分子）の構造'!M$42</f>
        <v>1076</v>
      </c>
      <c r="O65" s="137"/>
      <c r="P65" s="137"/>
    </row>
    <row r="66" spans="1:16" x14ac:dyDescent="0.15">
      <c r="A66" s="137" t="s">
        <v>25</v>
      </c>
      <c r="B66" s="137">
        <f>'将来負担比率（分子）の構造'!I$41</f>
        <v>42143</v>
      </c>
      <c r="C66" s="137"/>
      <c r="D66" s="137"/>
      <c r="E66" s="137">
        <f>'将来負担比率（分子）の構造'!J$41</f>
        <v>41044</v>
      </c>
      <c r="F66" s="137"/>
      <c r="G66" s="137"/>
      <c r="H66" s="137">
        <f>'将来負担比率（分子）の構造'!K$41</f>
        <v>39442</v>
      </c>
      <c r="I66" s="137"/>
      <c r="J66" s="137"/>
      <c r="K66" s="137">
        <f>'将来負担比率（分子）の構造'!L$41</f>
        <v>38645</v>
      </c>
      <c r="L66" s="137"/>
      <c r="M66" s="137"/>
      <c r="N66" s="137">
        <f>'将来負担比率（分子）の構造'!M$41</f>
        <v>36888</v>
      </c>
      <c r="O66" s="137"/>
      <c r="P66" s="137"/>
    </row>
    <row r="67" spans="1:16" x14ac:dyDescent="0.15">
      <c r="A67" s="137" t="s">
        <v>63</v>
      </c>
      <c r="B67" s="137" t="e">
        <f>NA()</f>
        <v>#N/A</v>
      </c>
      <c r="C67" s="137">
        <f>IF(ISNUMBER('将来負担比率（分子）の構造'!I$53), IF('将来負担比率（分子）の構造'!I$53 &lt; 0, 0, '将来負担比率（分子）の構造'!I$53), NA())</f>
        <v>18773</v>
      </c>
      <c r="D67" s="137" t="e">
        <f>NA()</f>
        <v>#N/A</v>
      </c>
      <c r="E67" s="137" t="e">
        <f>NA()</f>
        <v>#N/A</v>
      </c>
      <c r="F67" s="137">
        <f>IF(ISNUMBER('将来負担比率（分子）の構造'!J$53), IF('将来負担比率（分子）の構造'!J$53 &lt; 0, 0, '将来負担比率（分子）の構造'!J$53), NA())</f>
        <v>18691</v>
      </c>
      <c r="G67" s="137" t="e">
        <f>NA()</f>
        <v>#N/A</v>
      </c>
      <c r="H67" s="137" t="e">
        <f>NA()</f>
        <v>#N/A</v>
      </c>
      <c r="I67" s="137">
        <f>IF(ISNUMBER('将来負担比率（分子）の構造'!K$53), IF('将来負担比率（分子）の構造'!K$53 &lt; 0, 0, '将来負担比率（分子）の構造'!K$53), NA())</f>
        <v>16736</v>
      </c>
      <c r="J67" s="137" t="e">
        <f>NA()</f>
        <v>#N/A</v>
      </c>
      <c r="K67" s="137" t="e">
        <f>NA()</f>
        <v>#N/A</v>
      </c>
      <c r="L67" s="137">
        <f>IF(ISNUMBER('将来負担比率（分子）の構造'!L$53), IF('将来負担比率（分子）の構造'!L$53 &lt; 0, 0, '将来負担比率（分子）の構造'!L$53), NA())</f>
        <v>15469</v>
      </c>
      <c r="M67" s="137" t="e">
        <f>NA()</f>
        <v>#N/A</v>
      </c>
      <c r="N67" s="137" t="e">
        <f>NA()</f>
        <v>#N/A</v>
      </c>
      <c r="O67" s="137">
        <f>IF(ISNUMBER('将来負担比率（分子）の構造'!M$53), IF('将来負担比率（分子）の構造'!M$53 &lt; 0, 0, '将来負担比率（分子）の構造'!M$53), NA())</f>
        <v>8321</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195</v>
      </c>
      <c r="DI1" s="734"/>
      <c r="DJ1" s="734"/>
      <c r="DK1" s="734"/>
      <c r="DL1" s="734"/>
      <c r="DM1" s="734"/>
      <c r="DN1" s="735"/>
      <c r="DP1" s="733" t="s">
        <v>196</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198</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199</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200</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201</v>
      </c>
      <c r="S4" s="681"/>
      <c r="T4" s="681"/>
      <c r="U4" s="681"/>
      <c r="V4" s="681"/>
      <c r="W4" s="681"/>
      <c r="X4" s="681"/>
      <c r="Y4" s="682"/>
      <c r="Z4" s="680" t="s">
        <v>202</v>
      </c>
      <c r="AA4" s="681"/>
      <c r="AB4" s="681"/>
      <c r="AC4" s="682"/>
      <c r="AD4" s="680" t="s">
        <v>203</v>
      </c>
      <c r="AE4" s="681"/>
      <c r="AF4" s="681"/>
      <c r="AG4" s="681"/>
      <c r="AH4" s="681"/>
      <c r="AI4" s="681"/>
      <c r="AJ4" s="681"/>
      <c r="AK4" s="682"/>
      <c r="AL4" s="680" t="s">
        <v>202</v>
      </c>
      <c r="AM4" s="681"/>
      <c r="AN4" s="681"/>
      <c r="AO4" s="682"/>
      <c r="AP4" s="736" t="s">
        <v>204</v>
      </c>
      <c r="AQ4" s="736"/>
      <c r="AR4" s="736"/>
      <c r="AS4" s="736"/>
      <c r="AT4" s="736"/>
      <c r="AU4" s="736"/>
      <c r="AV4" s="736"/>
      <c r="AW4" s="736"/>
      <c r="AX4" s="736"/>
      <c r="AY4" s="736"/>
      <c r="AZ4" s="736"/>
      <c r="BA4" s="736"/>
      <c r="BB4" s="736"/>
      <c r="BC4" s="736"/>
      <c r="BD4" s="736"/>
      <c r="BE4" s="736"/>
      <c r="BF4" s="736"/>
      <c r="BG4" s="736" t="s">
        <v>205</v>
      </c>
      <c r="BH4" s="736"/>
      <c r="BI4" s="736"/>
      <c r="BJ4" s="736"/>
      <c r="BK4" s="736"/>
      <c r="BL4" s="736"/>
      <c r="BM4" s="736"/>
      <c r="BN4" s="736"/>
      <c r="BO4" s="736" t="s">
        <v>202</v>
      </c>
      <c r="BP4" s="736"/>
      <c r="BQ4" s="736"/>
      <c r="BR4" s="736"/>
      <c r="BS4" s="736" t="s">
        <v>206</v>
      </c>
      <c r="BT4" s="736"/>
      <c r="BU4" s="736"/>
      <c r="BV4" s="736"/>
      <c r="BW4" s="736"/>
      <c r="BX4" s="736"/>
      <c r="BY4" s="736"/>
      <c r="BZ4" s="736"/>
      <c r="CA4" s="736"/>
      <c r="CB4" s="736"/>
      <c r="CD4" s="725" t="s">
        <v>207</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7" t="s">
        <v>208</v>
      </c>
      <c r="C5" s="708"/>
      <c r="D5" s="708"/>
      <c r="E5" s="708"/>
      <c r="F5" s="708"/>
      <c r="G5" s="708"/>
      <c r="H5" s="708"/>
      <c r="I5" s="708"/>
      <c r="J5" s="708"/>
      <c r="K5" s="708"/>
      <c r="L5" s="708"/>
      <c r="M5" s="708"/>
      <c r="N5" s="708"/>
      <c r="O5" s="708"/>
      <c r="P5" s="708"/>
      <c r="Q5" s="709"/>
      <c r="R5" s="670">
        <v>15634537</v>
      </c>
      <c r="S5" s="671"/>
      <c r="T5" s="671"/>
      <c r="U5" s="671"/>
      <c r="V5" s="671"/>
      <c r="W5" s="671"/>
      <c r="X5" s="671"/>
      <c r="Y5" s="718"/>
      <c r="Z5" s="731">
        <v>36.700000000000003</v>
      </c>
      <c r="AA5" s="731"/>
      <c r="AB5" s="731"/>
      <c r="AC5" s="731"/>
      <c r="AD5" s="732">
        <v>14396682</v>
      </c>
      <c r="AE5" s="732"/>
      <c r="AF5" s="732"/>
      <c r="AG5" s="732"/>
      <c r="AH5" s="732"/>
      <c r="AI5" s="732"/>
      <c r="AJ5" s="732"/>
      <c r="AK5" s="732"/>
      <c r="AL5" s="719">
        <v>63.4</v>
      </c>
      <c r="AM5" s="688"/>
      <c r="AN5" s="688"/>
      <c r="AO5" s="720"/>
      <c r="AP5" s="707" t="s">
        <v>209</v>
      </c>
      <c r="AQ5" s="708"/>
      <c r="AR5" s="708"/>
      <c r="AS5" s="708"/>
      <c r="AT5" s="708"/>
      <c r="AU5" s="708"/>
      <c r="AV5" s="708"/>
      <c r="AW5" s="708"/>
      <c r="AX5" s="708"/>
      <c r="AY5" s="708"/>
      <c r="AZ5" s="708"/>
      <c r="BA5" s="708"/>
      <c r="BB5" s="708"/>
      <c r="BC5" s="708"/>
      <c r="BD5" s="708"/>
      <c r="BE5" s="708"/>
      <c r="BF5" s="709"/>
      <c r="BG5" s="620">
        <v>14383159</v>
      </c>
      <c r="BH5" s="621"/>
      <c r="BI5" s="621"/>
      <c r="BJ5" s="621"/>
      <c r="BK5" s="621"/>
      <c r="BL5" s="621"/>
      <c r="BM5" s="621"/>
      <c r="BN5" s="622"/>
      <c r="BO5" s="673">
        <v>92</v>
      </c>
      <c r="BP5" s="673"/>
      <c r="BQ5" s="673"/>
      <c r="BR5" s="673"/>
      <c r="BS5" s="674">
        <v>123145</v>
      </c>
      <c r="BT5" s="674"/>
      <c r="BU5" s="674"/>
      <c r="BV5" s="674"/>
      <c r="BW5" s="674"/>
      <c r="BX5" s="674"/>
      <c r="BY5" s="674"/>
      <c r="BZ5" s="674"/>
      <c r="CA5" s="674"/>
      <c r="CB5" s="710"/>
      <c r="CD5" s="725" t="s">
        <v>204</v>
      </c>
      <c r="CE5" s="726"/>
      <c r="CF5" s="726"/>
      <c r="CG5" s="726"/>
      <c r="CH5" s="726"/>
      <c r="CI5" s="726"/>
      <c r="CJ5" s="726"/>
      <c r="CK5" s="726"/>
      <c r="CL5" s="726"/>
      <c r="CM5" s="726"/>
      <c r="CN5" s="726"/>
      <c r="CO5" s="726"/>
      <c r="CP5" s="726"/>
      <c r="CQ5" s="727"/>
      <c r="CR5" s="725" t="s">
        <v>210</v>
      </c>
      <c r="CS5" s="726"/>
      <c r="CT5" s="726"/>
      <c r="CU5" s="726"/>
      <c r="CV5" s="726"/>
      <c r="CW5" s="726"/>
      <c r="CX5" s="726"/>
      <c r="CY5" s="727"/>
      <c r="CZ5" s="725" t="s">
        <v>202</v>
      </c>
      <c r="DA5" s="726"/>
      <c r="DB5" s="726"/>
      <c r="DC5" s="727"/>
      <c r="DD5" s="725" t="s">
        <v>211</v>
      </c>
      <c r="DE5" s="726"/>
      <c r="DF5" s="726"/>
      <c r="DG5" s="726"/>
      <c r="DH5" s="726"/>
      <c r="DI5" s="726"/>
      <c r="DJ5" s="726"/>
      <c r="DK5" s="726"/>
      <c r="DL5" s="726"/>
      <c r="DM5" s="726"/>
      <c r="DN5" s="726"/>
      <c r="DO5" s="726"/>
      <c r="DP5" s="727"/>
      <c r="DQ5" s="725" t="s">
        <v>212</v>
      </c>
      <c r="DR5" s="726"/>
      <c r="DS5" s="726"/>
      <c r="DT5" s="726"/>
      <c r="DU5" s="726"/>
      <c r="DV5" s="726"/>
      <c r="DW5" s="726"/>
      <c r="DX5" s="726"/>
      <c r="DY5" s="726"/>
      <c r="DZ5" s="726"/>
      <c r="EA5" s="726"/>
      <c r="EB5" s="726"/>
      <c r="EC5" s="727"/>
    </row>
    <row r="6" spans="2:143" ht="11.25" customHeight="1" x14ac:dyDescent="0.15">
      <c r="B6" s="617" t="s">
        <v>213</v>
      </c>
      <c r="C6" s="618"/>
      <c r="D6" s="618"/>
      <c r="E6" s="618"/>
      <c r="F6" s="618"/>
      <c r="G6" s="618"/>
      <c r="H6" s="618"/>
      <c r="I6" s="618"/>
      <c r="J6" s="618"/>
      <c r="K6" s="618"/>
      <c r="L6" s="618"/>
      <c r="M6" s="618"/>
      <c r="N6" s="618"/>
      <c r="O6" s="618"/>
      <c r="P6" s="618"/>
      <c r="Q6" s="619"/>
      <c r="R6" s="620">
        <v>249934</v>
      </c>
      <c r="S6" s="621"/>
      <c r="T6" s="621"/>
      <c r="U6" s="621"/>
      <c r="V6" s="621"/>
      <c r="W6" s="621"/>
      <c r="X6" s="621"/>
      <c r="Y6" s="622"/>
      <c r="Z6" s="673">
        <v>0.6</v>
      </c>
      <c r="AA6" s="673"/>
      <c r="AB6" s="673"/>
      <c r="AC6" s="673"/>
      <c r="AD6" s="674">
        <v>249934</v>
      </c>
      <c r="AE6" s="674"/>
      <c r="AF6" s="674"/>
      <c r="AG6" s="674"/>
      <c r="AH6" s="674"/>
      <c r="AI6" s="674"/>
      <c r="AJ6" s="674"/>
      <c r="AK6" s="674"/>
      <c r="AL6" s="643">
        <v>1.1000000000000001</v>
      </c>
      <c r="AM6" s="675"/>
      <c r="AN6" s="675"/>
      <c r="AO6" s="676"/>
      <c r="AP6" s="617" t="s">
        <v>214</v>
      </c>
      <c r="AQ6" s="618"/>
      <c r="AR6" s="618"/>
      <c r="AS6" s="618"/>
      <c r="AT6" s="618"/>
      <c r="AU6" s="618"/>
      <c r="AV6" s="618"/>
      <c r="AW6" s="618"/>
      <c r="AX6" s="618"/>
      <c r="AY6" s="618"/>
      <c r="AZ6" s="618"/>
      <c r="BA6" s="618"/>
      <c r="BB6" s="618"/>
      <c r="BC6" s="618"/>
      <c r="BD6" s="618"/>
      <c r="BE6" s="618"/>
      <c r="BF6" s="619"/>
      <c r="BG6" s="620">
        <v>14383159</v>
      </c>
      <c r="BH6" s="621"/>
      <c r="BI6" s="621"/>
      <c r="BJ6" s="621"/>
      <c r="BK6" s="621"/>
      <c r="BL6" s="621"/>
      <c r="BM6" s="621"/>
      <c r="BN6" s="622"/>
      <c r="BO6" s="673">
        <v>92</v>
      </c>
      <c r="BP6" s="673"/>
      <c r="BQ6" s="673"/>
      <c r="BR6" s="673"/>
      <c r="BS6" s="674">
        <v>123145</v>
      </c>
      <c r="BT6" s="674"/>
      <c r="BU6" s="674"/>
      <c r="BV6" s="674"/>
      <c r="BW6" s="674"/>
      <c r="BX6" s="674"/>
      <c r="BY6" s="674"/>
      <c r="BZ6" s="674"/>
      <c r="CA6" s="674"/>
      <c r="CB6" s="710"/>
      <c r="CD6" s="677" t="s">
        <v>215</v>
      </c>
      <c r="CE6" s="678"/>
      <c r="CF6" s="678"/>
      <c r="CG6" s="678"/>
      <c r="CH6" s="678"/>
      <c r="CI6" s="678"/>
      <c r="CJ6" s="678"/>
      <c r="CK6" s="678"/>
      <c r="CL6" s="678"/>
      <c r="CM6" s="678"/>
      <c r="CN6" s="678"/>
      <c r="CO6" s="678"/>
      <c r="CP6" s="678"/>
      <c r="CQ6" s="679"/>
      <c r="CR6" s="620">
        <v>346457</v>
      </c>
      <c r="CS6" s="621"/>
      <c r="CT6" s="621"/>
      <c r="CU6" s="621"/>
      <c r="CV6" s="621"/>
      <c r="CW6" s="621"/>
      <c r="CX6" s="621"/>
      <c r="CY6" s="622"/>
      <c r="CZ6" s="673">
        <v>0.8</v>
      </c>
      <c r="DA6" s="673"/>
      <c r="DB6" s="673"/>
      <c r="DC6" s="673"/>
      <c r="DD6" s="626" t="s">
        <v>216</v>
      </c>
      <c r="DE6" s="621"/>
      <c r="DF6" s="621"/>
      <c r="DG6" s="621"/>
      <c r="DH6" s="621"/>
      <c r="DI6" s="621"/>
      <c r="DJ6" s="621"/>
      <c r="DK6" s="621"/>
      <c r="DL6" s="621"/>
      <c r="DM6" s="621"/>
      <c r="DN6" s="621"/>
      <c r="DO6" s="621"/>
      <c r="DP6" s="622"/>
      <c r="DQ6" s="626">
        <v>346452</v>
      </c>
      <c r="DR6" s="621"/>
      <c r="DS6" s="621"/>
      <c r="DT6" s="621"/>
      <c r="DU6" s="621"/>
      <c r="DV6" s="621"/>
      <c r="DW6" s="621"/>
      <c r="DX6" s="621"/>
      <c r="DY6" s="621"/>
      <c r="DZ6" s="621"/>
      <c r="EA6" s="621"/>
      <c r="EB6" s="621"/>
      <c r="EC6" s="656"/>
    </row>
    <row r="7" spans="2:143" ht="11.25" customHeight="1" x14ac:dyDescent="0.15">
      <c r="B7" s="617" t="s">
        <v>217</v>
      </c>
      <c r="C7" s="618"/>
      <c r="D7" s="618"/>
      <c r="E7" s="618"/>
      <c r="F7" s="618"/>
      <c r="G7" s="618"/>
      <c r="H7" s="618"/>
      <c r="I7" s="618"/>
      <c r="J7" s="618"/>
      <c r="K7" s="618"/>
      <c r="L7" s="618"/>
      <c r="M7" s="618"/>
      <c r="N7" s="618"/>
      <c r="O7" s="618"/>
      <c r="P7" s="618"/>
      <c r="Q7" s="619"/>
      <c r="R7" s="620">
        <v>28909</v>
      </c>
      <c r="S7" s="621"/>
      <c r="T7" s="621"/>
      <c r="U7" s="621"/>
      <c r="V7" s="621"/>
      <c r="W7" s="621"/>
      <c r="X7" s="621"/>
      <c r="Y7" s="622"/>
      <c r="Z7" s="673">
        <v>0.1</v>
      </c>
      <c r="AA7" s="673"/>
      <c r="AB7" s="673"/>
      <c r="AC7" s="673"/>
      <c r="AD7" s="674">
        <v>28909</v>
      </c>
      <c r="AE7" s="674"/>
      <c r="AF7" s="674"/>
      <c r="AG7" s="674"/>
      <c r="AH7" s="674"/>
      <c r="AI7" s="674"/>
      <c r="AJ7" s="674"/>
      <c r="AK7" s="674"/>
      <c r="AL7" s="643">
        <v>0.1</v>
      </c>
      <c r="AM7" s="675"/>
      <c r="AN7" s="675"/>
      <c r="AO7" s="676"/>
      <c r="AP7" s="617" t="s">
        <v>218</v>
      </c>
      <c r="AQ7" s="618"/>
      <c r="AR7" s="618"/>
      <c r="AS7" s="618"/>
      <c r="AT7" s="618"/>
      <c r="AU7" s="618"/>
      <c r="AV7" s="618"/>
      <c r="AW7" s="618"/>
      <c r="AX7" s="618"/>
      <c r="AY7" s="618"/>
      <c r="AZ7" s="618"/>
      <c r="BA7" s="618"/>
      <c r="BB7" s="618"/>
      <c r="BC7" s="618"/>
      <c r="BD7" s="618"/>
      <c r="BE7" s="618"/>
      <c r="BF7" s="619"/>
      <c r="BG7" s="620">
        <v>7055094</v>
      </c>
      <c r="BH7" s="621"/>
      <c r="BI7" s="621"/>
      <c r="BJ7" s="621"/>
      <c r="BK7" s="621"/>
      <c r="BL7" s="621"/>
      <c r="BM7" s="621"/>
      <c r="BN7" s="622"/>
      <c r="BO7" s="673">
        <v>45.1</v>
      </c>
      <c r="BP7" s="673"/>
      <c r="BQ7" s="673"/>
      <c r="BR7" s="673"/>
      <c r="BS7" s="674">
        <v>123145</v>
      </c>
      <c r="BT7" s="674"/>
      <c r="BU7" s="674"/>
      <c r="BV7" s="674"/>
      <c r="BW7" s="674"/>
      <c r="BX7" s="674"/>
      <c r="BY7" s="674"/>
      <c r="BZ7" s="674"/>
      <c r="CA7" s="674"/>
      <c r="CB7" s="710"/>
      <c r="CD7" s="657" t="s">
        <v>219</v>
      </c>
      <c r="CE7" s="654"/>
      <c r="CF7" s="654"/>
      <c r="CG7" s="654"/>
      <c r="CH7" s="654"/>
      <c r="CI7" s="654"/>
      <c r="CJ7" s="654"/>
      <c r="CK7" s="654"/>
      <c r="CL7" s="654"/>
      <c r="CM7" s="654"/>
      <c r="CN7" s="654"/>
      <c r="CO7" s="654"/>
      <c r="CP7" s="654"/>
      <c r="CQ7" s="655"/>
      <c r="CR7" s="620">
        <v>5047080</v>
      </c>
      <c r="CS7" s="621"/>
      <c r="CT7" s="621"/>
      <c r="CU7" s="621"/>
      <c r="CV7" s="621"/>
      <c r="CW7" s="621"/>
      <c r="CX7" s="621"/>
      <c r="CY7" s="622"/>
      <c r="CZ7" s="673">
        <v>12.2</v>
      </c>
      <c r="DA7" s="673"/>
      <c r="DB7" s="673"/>
      <c r="DC7" s="673"/>
      <c r="DD7" s="626">
        <v>532331</v>
      </c>
      <c r="DE7" s="621"/>
      <c r="DF7" s="621"/>
      <c r="DG7" s="621"/>
      <c r="DH7" s="621"/>
      <c r="DI7" s="621"/>
      <c r="DJ7" s="621"/>
      <c r="DK7" s="621"/>
      <c r="DL7" s="621"/>
      <c r="DM7" s="621"/>
      <c r="DN7" s="621"/>
      <c r="DO7" s="621"/>
      <c r="DP7" s="622"/>
      <c r="DQ7" s="626">
        <v>4501644</v>
      </c>
      <c r="DR7" s="621"/>
      <c r="DS7" s="621"/>
      <c r="DT7" s="621"/>
      <c r="DU7" s="621"/>
      <c r="DV7" s="621"/>
      <c r="DW7" s="621"/>
      <c r="DX7" s="621"/>
      <c r="DY7" s="621"/>
      <c r="DZ7" s="621"/>
      <c r="EA7" s="621"/>
      <c r="EB7" s="621"/>
      <c r="EC7" s="656"/>
    </row>
    <row r="8" spans="2:143" ht="11.25" customHeight="1" x14ac:dyDescent="0.15">
      <c r="B8" s="617" t="s">
        <v>220</v>
      </c>
      <c r="C8" s="618"/>
      <c r="D8" s="618"/>
      <c r="E8" s="618"/>
      <c r="F8" s="618"/>
      <c r="G8" s="618"/>
      <c r="H8" s="618"/>
      <c r="I8" s="618"/>
      <c r="J8" s="618"/>
      <c r="K8" s="618"/>
      <c r="L8" s="618"/>
      <c r="M8" s="618"/>
      <c r="N8" s="618"/>
      <c r="O8" s="618"/>
      <c r="P8" s="618"/>
      <c r="Q8" s="619"/>
      <c r="R8" s="620">
        <v>111227</v>
      </c>
      <c r="S8" s="621"/>
      <c r="T8" s="621"/>
      <c r="U8" s="621"/>
      <c r="V8" s="621"/>
      <c r="W8" s="621"/>
      <c r="X8" s="621"/>
      <c r="Y8" s="622"/>
      <c r="Z8" s="673">
        <v>0.3</v>
      </c>
      <c r="AA8" s="673"/>
      <c r="AB8" s="673"/>
      <c r="AC8" s="673"/>
      <c r="AD8" s="674">
        <v>111227</v>
      </c>
      <c r="AE8" s="674"/>
      <c r="AF8" s="674"/>
      <c r="AG8" s="674"/>
      <c r="AH8" s="674"/>
      <c r="AI8" s="674"/>
      <c r="AJ8" s="674"/>
      <c r="AK8" s="674"/>
      <c r="AL8" s="643">
        <v>0.5</v>
      </c>
      <c r="AM8" s="675"/>
      <c r="AN8" s="675"/>
      <c r="AO8" s="676"/>
      <c r="AP8" s="617" t="s">
        <v>221</v>
      </c>
      <c r="AQ8" s="618"/>
      <c r="AR8" s="618"/>
      <c r="AS8" s="618"/>
      <c r="AT8" s="618"/>
      <c r="AU8" s="618"/>
      <c r="AV8" s="618"/>
      <c r="AW8" s="618"/>
      <c r="AX8" s="618"/>
      <c r="AY8" s="618"/>
      <c r="AZ8" s="618"/>
      <c r="BA8" s="618"/>
      <c r="BB8" s="618"/>
      <c r="BC8" s="618"/>
      <c r="BD8" s="618"/>
      <c r="BE8" s="618"/>
      <c r="BF8" s="619"/>
      <c r="BG8" s="620">
        <v>191762</v>
      </c>
      <c r="BH8" s="621"/>
      <c r="BI8" s="621"/>
      <c r="BJ8" s="621"/>
      <c r="BK8" s="621"/>
      <c r="BL8" s="621"/>
      <c r="BM8" s="621"/>
      <c r="BN8" s="622"/>
      <c r="BO8" s="673">
        <v>1.2</v>
      </c>
      <c r="BP8" s="673"/>
      <c r="BQ8" s="673"/>
      <c r="BR8" s="673"/>
      <c r="BS8" s="626" t="s">
        <v>112</v>
      </c>
      <c r="BT8" s="621"/>
      <c r="BU8" s="621"/>
      <c r="BV8" s="621"/>
      <c r="BW8" s="621"/>
      <c r="BX8" s="621"/>
      <c r="BY8" s="621"/>
      <c r="BZ8" s="621"/>
      <c r="CA8" s="621"/>
      <c r="CB8" s="656"/>
      <c r="CD8" s="657" t="s">
        <v>222</v>
      </c>
      <c r="CE8" s="654"/>
      <c r="CF8" s="654"/>
      <c r="CG8" s="654"/>
      <c r="CH8" s="654"/>
      <c r="CI8" s="654"/>
      <c r="CJ8" s="654"/>
      <c r="CK8" s="654"/>
      <c r="CL8" s="654"/>
      <c r="CM8" s="654"/>
      <c r="CN8" s="654"/>
      <c r="CO8" s="654"/>
      <c r="CP8" s="654"/>
      <c r="CQ8" s="655"/>
      <c r="CR8" s="620">
        <v>16989907</v>
      </c>
      <c r="CS8" s="621"/>
      <c r="CT8" s="621"/>
      <c r="CU8" s="621"/>
      <c r="CV8" s="621"/>
      <c r="CW8" s="621"/>
      <c r="CX8" s="621"/>
      <c r="CY8" s="622"/>
      <c r="CZ8" s="673">
        <v>41</v>
      </c>
      <c r="DA8" s="673"/>
      <c r="DB8" s="673"/>
      <c r="DC8" s="673"/>
      <c r="DD8" s="626">
        <v>330710</v>
      </c>
      <c r="DE8" s="621"/>
      <c r="DF8" s="621"/>
      <c r="DG8" s="621"/>
      <c r="DH8" s="621"/>
      <c r="DI8" s="621"/>
      <c r="DJ8" s="621"/>
      <c r="DK8" s="621"/>
      <c r="DL8" s="621"/>
      <c r="DM8" s="621"/>
      <c r="DN8" s="621"/>
      <c r="DO8" s="621"/>
      <c r="DP8" s="622"/>
      <c r="DQ8" s="626">
        <v>7814102</v>
      </c>
      <c r="DR8" s="621"/>
      <c r="DS8" s="621"/>
      <c r="DT8" s="621"/>
      <c r="DU8" s="621"/>
      <c r="DV8" s="621"/>
      <c r="DW8" s="621"/>
      <c r="DX8" s="621"/>
      <c r="DY8" s="621"/>
      <c r="DZ8" s="621"/>
      <c r="EA8" s="621"/>
      <c r="EB8" s="621"/>
      <c r="EC8" s="656"/>
    </row>
    <row r="9" spans="2:143" ht="11.25" customHeight="1" x14ac:dyDescent="0.15">
      <c r="B9" s="617" t="s">
        <v>223</v>
      </c>
      <c r="C9" s="618"/>
      <c r="D9" s="618"/>
      <c r="E9" s="618"/>
      <c r="F9" s="618"/>
      <c r="G9" s="618"/>
      <c r="H9" s="618"/>
      <c r="I9" s="618"/>
      <c r="J9" s="618"/>
      <c r="K9" s="618"/>
      <c r="L9" s="618"/>
      <c r="M9" s="618"/>
      <c r="N9" s="618"/>
      <c r="O9" s="618"/>
      <c r="P9" s="618"/>
      <c r="Q9" s="619"/>
      <c r="R9" s="620">
        <v>57998</v>
      </c>
      <c r="S9" s="621"/>
      <c r="T9" s="621"/>
      <c r="U9" s="621"/>
      <c r="V9" s="621"/>
      <c r="W9" s="621"/>
      <c r="X9" s="621"/>
      <c r="Y9" s="622"/>
      <c r="Z9" s="673">
        <v>0.1</v>
      </c>
      <c r="AA9" s="673"/>
      <c r="AB9" s="673"/>
      <c r="AC9" s="673"/>
      <c r="AD9" s="674">
        <v>57998</v>
      </c>
      <c r="AE9" s="674"/>
      <c r="AF9" s="674"/>
      <c r="AG9" s="674"/>
      <c r="AH9" s="674"/>
      <c r="AI9" s="674"/>
      <c r="AJ9" s="674"/>
      <c r="AK9" s="674"/>
      <c r="AL9" s="643">
        <v>0.3</v>
      </c>
      <c r="AM9" s="675"/>
      <c r="AN9" s="675"/>
      <c r="AO9" s="676"/>
      <c r="AP9" s="617" t="s">
        <v>224</v>
      </c>
      <c r="AQ9" s="618"/>
      <c r="AR9" s="618"/>
      <c r="AS9" s="618"/>
      <c r="AT9" s="618"/>
      <c r="AU9" s="618"/>
      <c r="AV9" s="618"/>
      <c r="AW9" s="618"/>
      <c r="AX9" s="618"/>
      <c r="AY9" s="618"/>
      <c r="AZ9" s="618"/>
      <c r="BA9" s="618"/>
      <c r="BB9" s="618"/>
      <c r="BC9" s="618"/>
      <c r="BD9" s="618"/>
      <c r="BE9" s="618"/>
      <c r="BF9" s="619"/>
      <c r="BG9" s="620">
        <v>5935943</v>
      </c>
      <c r="BH9" s="621"/>
      <c r="BI9" s="621"/>
      <c r="BJ9" s="621"/>
      <c r="BK9" s="621"/>
      <c r="BL9" s="621"/>
      <c r="BM9" s="621"/>
      <c r="BN9" s="622"/>
      <c r="BO9" s="673">
        <v>38</v>
      </c>
      <c r="BP9" s="673"/>
      <c r="BQ9" s="673"/>
      <c r="BR9" s="673"/>
      <c r="BS9" s="626" t="s">
        <v>112</v>
      </c>
      <c r="BT9" s="621"/>
      <c r="BU9" s="621"/>
      <c r="BV9" s="621"/>
      <c r="BW9" s="621"/>
      <c r="BX9" s="621"/>
      <c r="BY9" s="621"/>
      <c r="BZ9" s="621"/>
      <c r="CA9" s="621"/>
      <c r="CB9" s="656"/>
      <c r="CD9" s="657" t="s">
        <v>225</v>
      </c>
      <c r="CE9" s="654"/>
      <c r="CF9" s="654"/>
      <c r="CG9" s="654"/>
      <c r="CH9" s="654"/>
      <c r="CI9" s="654"/>
      <c r="CJ9" s="654"/>
      <c r="CK9" s="654"/>
      <c r="CL9" s="654"/>
      <c r="CM9" s="654"/>
      <c r="CN9" s="654"/>
      <c r="CO9" s="654"/>
      <c r="CP9" s="654"/>
      <c r="CQ9" s="655"/>
      <c r="CR9" s="620">
        <v>3864614</v>
      </c>
      <c r="CS9" s="621"/>
      <c r="CT9" s="621"/>
      <c r="CU9" s="621"/>
      <c r="CV9" s="621"/>
      <c r="CW9" s="621"/>
      <c r="CX9" s="621"/>
      <c r="CY9" s="622"/>
      <c r="CZ9" s="673">
        <v>9.3000000000000007</v>
      </c>
      <c r="DA9" s="673"/>
      <c r="DB9" s="673"/>
      <c r="DC9" s="673"/>
      <c r="DD9" s="626">
        <v>182231</v>
      </c>
      <c r="DE9" s="621"/>
      <c r="DF9" s="621"/>
      <c r="DG9" s="621"/>
      <c r="DH9" s="621"/>
      <c r="DI9" s="621"/>
      <c r="DJ9" s="621"/>
      <c r="DK9" s="621"/>
      <c r="DL9" s="621"/>
      <c r="DM9" s="621"/>
      <c r="DN9" s="621"/>
      <c r="DO9" s="621"/>
      <c r="DP9" s="622"/>
      <c r="DQ9" s="626">
        <v>2614165</v>
      </c>
      <c r="DR9" s="621"/>
      <c r="DS9" s="621"/>
      <c r="DT9" s="621"/>
      <c r="DU9" s="621"/>
      <c r="DV9" s="621"/>
      <c r="DW9" s="621"/>
      <c r="DX9" s="621"/>
      <c r="DY9" s="621"/>
      <c r="DZ9" s="621"/>
      <c r="EA9" s="621"/>
      <c r="EB9" s="621"/>
      <c r="EC9" s="656"/>
    </row>
    <row r="10" spans="2:143" ht="11.25" customHeight="1" x14ac:dyDescent="0.15">
      <c r="B10" s="617" t="s">
        <v>226</v>
      </c>
      <c r="C10" s="618"/>
      <c r="D10" s="618"/>
      <c r="E10" s="618"/>
      <c r="F10" s="618"/>
      <c r="G10" s="618"/>
      <c r="H10" s="618"/>
      <c r="I10" s="618"/>
      <c r="J10" s="618"/>
      <c r="K10" s="618"/>
      <c r="L10" s="618"/>
      <c r="M10" s="618"/>
      <c r="N10" s="618"/>
      <c r="O10" s="618"/>
      <c r="P10" s="618"/>
      <c r="Q10" s="619"/>
      <c r="R10" s="620">
        <v>1877388</v>
      </c>
      <c r="S10" s="621"/>
      <c r="T10" s="621"/>
      <c r="U10" s="621"/>
      <c r="V10" s="621"/>
      <c r="W10" s="621"/>
      <c r="X10" s="621"/>
      <c r="Y10" s="622"/>
      <c r="Z10" s="673">
        <v>4.4000000000000004</v>
      </c>
      <c r="AA10" s="673"/>
      <c r="AB10" s="673"/>
      <c r="AC10" s="673"/>
      <c r="AD10" s="674">
        <v>1877388</v>
      </c>
      <c r="AE10" s="674"/>
      <c r="AF10" s="674"/>
      <c r="AG10" s="674"/>
      <c r="AH10" s="674"/>
      <c r="AI10" s="674"/>
      <c r="AJ10" s="674"/>
      <c r="AK10" s="674"/>
      <c r="AL10" s="643">
        <v>8.3000000000000007</v>
      </c>
      <c r="AM10" s="675"/>
      <c r="AN10" s="675"/>
      <c r="AO10" s="676"/>
      <c r="AP10" s="617" t="s">
        <v>227</v>
      </c>
      <c r="AQ10" s="618"/>
      <c r="AR10" s="618"/>
      <c r="AS10" s="618"/>
      <c r="AT10" s="618"/>
      <c r="AU10" s="618"/>
      <c r="AV10" s="618"/>
      <c r="AW10" s="618"/>
      <c r="AX10" s="618"/>
      <c r="AY10" s="618"/>
      <c r="AZ10" s="618"/>
      <c r="BA10" s="618"/>
      <c r="BB10" s="618"/>
      <c r="BC10" s="618"/>
      <c r="BD10" s="618"/>
      <c r="BE10" s="618"/>
      <c r="BF10" s="619"/>
      <c r="BG10" s="620">
        <v>305057</v>
      </c>
      <c r="BH10" s="621"/>
      <c r="BI10" s="621"/>
      <c r="BJ10" s="621"/>
      <c r="BK10" s="621"/>
      <c r="BL10" s="621"/>
      <c r="BM10" s="621"/>
      <c r="BN10" s="622"/>
      <c r="BO10" s="673">
        <v>2</v>
      </c>
      <c r="BP10" s="673"/>
      <c r="BQ10" s="673"/>
      <c r="BR10" s="673"/>
      <c r="BS10" s="626" t="s">
        <v>112</v>
      </c>
      <c r="BT10" s="621"/>
      <c r="BU10" s="621"/>
      <c r="BV10" s="621"/>
      <c r="BW10" s="621"/>
      <c r="BX10" s="621"/>
      <c r="BY10" s="621"/>
      <c r="BZ10" s="621"/>
      <c r="CA10" s="621"/>
      <c r="CB10" s="656"/>
      <c r="CD10" s="657" t="s">
        <v>228</v>
      </c>
      <c r="CE10" s="654"/>
      <c r="CF10" s="654"/>
      <c r="CG10" s="654"/>
      <c r="CH10" s="654"/>
      <c r="CI10" s="654"/>
      <c r="CJ10" s="654"/>
      <c r="CK10" s="654"/>
      <c r="CL10" s="654"/>
      <c r="CM10" s="654"/>
      <c r="CN10" s="654"/>
      <c r="CO10" s="654"/>
      <c r="CP10" s="654"/>
      <c r="CQ10" s="655"/>
      <c r="CR10" s="620">
        <v>59396</v>
      </c>
      <c r="CS10" s="621"/>
      <c r="CT10" s="621"/>
      <c r="CU10" s="621"/>
      <c r="CV10" s="621"/>
      <c r="CW10" s="621"/>
      <c r="CX10" s="621"/>
      <c r="CY10" s="622"/>
      <c r="CZ10" s="673">
        <v>0.1</v>
      </c>
      <c r="DA10" s="673"/>
      <c r="DB10" s="673"/>
      <c r="DC10" s="673"/>
      <c r="DD10" s="626" t="s">
        <v>112</v>
      </c>
      <c r="DE10" s="621"/>
      <c r="DF10" s="621"/>
      <c r="DG10" s="621"/>
      <c r="DH10" s="621"/>
      <c r="DI10" s="621"/>
      <c r="DJ10" s="621"/>
      <c r="DK10" s="621"/>
      <c r="DL10" s="621"/>
      <c r="DM10" s="621"/>
      <c r="DN10" s="621"/>
      <c r="DO10" s="621"/>
      <c r="DP10" s="622"/>
      <c r="DQ10" s="626">
        <v>59396</v>
      </c>
      <c r="DR10" s="621"/>
      <c r="DS10" s="621"/>
      <c r="DT10" s="621"/>
      <c r="DU10" s="621"/>
      <c r="DV10" s="621"/>
      <c r="DW10" s="621"/>
      <c r="DX10" s="621"/>
      <c r="DY10" s="621"/>
      <c r="DZ10" s="621"/>
      <c r="EA10" s="621"/>
      <c r="EB10" s="621"/>
      <c r="EC10" s="656"/>
    </row>
    <row r="11" spans="2:143" ht="11.25" customHeight="1" x14ac:dyDescent="0.15">
      <c r="B11" s="617" t="s">
        <v>229</v>
      </c>
      <c r="C11" s="618"/>
      <c r="D11" s="618"/>
      <c r="E11" s="618"/>
      <c r="F11" s="618"/>
      <c r="G11" s="618"/>
      <c r="H11" s="618"/>
      <c r="I11" s="618"/>
      <c r="J11" s="618"/>
      <c r="K11" s="618"/>
      <c r="L11" s="618"/>
      <c r="M11" s="618"/>
      <c r="N11" s="618"/>
      <c r="O11" s="618"/>
      <c r="P11" s="618"/>
      <c r="Q11" s="619"/>
      <c r="R11" s="620" t="s">
        <v>112</v>
      </c>
      <c r="S11" s="621"/>
      <c r="T11" s="621"/>
      <c r="U11" s="621"/>
      <c r="V11" s="621"/>
      <c r="W11" s="621"/>
      <c r="X11" s="621"/>
      <c r="Y11" s="622"/>
      <c r="Z11" s="673" t="s">
        <v>112</v>
      </c>
      <c r="AA11" s="673"/>
      <c r="AB11" s="673"/>
      <c r="AC11" s="673"/>
      <c r="AD11" s="674" t="s">
        <v>112</v>
      </c>
      <c r="AE11" s="674"/>
      <c r="AF11" s="674"/>
      <c r="AG11" s="674"/>
      <c r="AH11" s="674"/>
      <c r="AI11" s="674"/>
      <c r="AJ11" s="674"/>
      <c r="AK11" s="674"/>
      <c r="AL11" s="643" t="s">
        <v>112</v>
      </c>
      <c r="AM11" s="675"/>
      <c r="AN11" s="675"/>
      <c r="AO11" s="676"/>
      <c r="AP11" s="617" t="s">
        <v>230</v>
      </c>
      <c r="AQ11" s="618"/>
      <c r="AR11" s="618"/>
      <c r="AS11" s="618"/>
      <c r="AT11" s="618"/>
      <c r="AU11" s="618"/>
      <c r="AV11" s="618"/>
      <c r="AW11" s="618"/>
      <c r="AX11" s="618"/>
      <c r="AY11" s="618"/>
      <c r="AZ11" s="618"/>
      <c r="BA11" s="618"/>
      <c r="BB11" s="618"/>
      <c r="BC11" s="618"/>
      <c r="BD11" s="618"/>
      <c r="BE11" s="618"/>
      <c r="BF11" s="619"/>
      <c r="BG11" s="620">
        <v>622332</v>
      </c>
      <c r="BH11" s="621"/>
      <c r="BI11" s="621"/>
      <c r="BJ11" s="621"/>
      <c r="BK11" s="621"/>
      <c r="BL11" s="621"/>
      <c r="BM11" s="621"/>
      <c r="BN11" s="622"/>
      <c r="BO11" s="673">
        <v>4</v>
      </c>
      <c r="BP11" s="673"/>
      <c r="BQ11" s="673"/>
      <c r="BR11" s="673"/>
      <c r="BS11" s="626">
        <v>123145</v>
      </c>
      <c r="BT11" s="621"/>
      <c r="BU11" s="621"/>
      <c r="BV11" s="621"/>
      <c r="BW11" s="621"/>
      <c r="BX11" s="621"/>
      <c r="BY11" s="621"/>
      <c r="BZ11" s="621"/>
      <c r="CA11" s="621"/>
      <c r="CB11" s="656"/>
      <c r="CD11" s="657" t="s">
        <v>231</v>
      </c>
      <c r="CE11" s="654"/>
      <c r="CF11" s="654"/>
      <c r="CG11" s="654"/>
      <c r="CH11" s="654"/>
      <c r="CI11" s="654"/>
      <c r="CJ11" s="654"/>
      <c r="CK11" s="654"/>
      <c r="CL11" s="654"/>
      <c r="CM11" s="654"/>
      <c r="CN11" s="654"/>
      <c r="CO11" s="654"/>
      <c r="CP11" s="654"/>
      <c r="CQ11" s="655"/>
      <c r="CR11" s="620">
        <v>248535</v>
      </c>
      <c r="CS11" s="621"/>
      <c r="CT11" s="621"/>
      <c r="CU11" s="621"/>
      <c r="CV11" s="621"/>
      <c r="CW11" s="621"/>
      <c r="CX11" s="621"/>
      <c r="CY11" s="622"/>
      <c r="CZ11" s="673">
        <v>0.6</v>
      </c>
      <c r="DA11" s="673"/>
      <c r="DB11" s="673"/>
      <c r="DC11" s="673"/>
      <c r="DD11" s="626">
        <v>83860</v>
      </c>
      <c r="DE11" s="621"/>
      <c r="DF11" s="621"/>
      <c r="DG11" s="621"/>
      <c r="DH11" s="621"/>
      <c r="DI11" s="621"/>
      <c r="DJ11" s="621"/>
      <c r="DK11" s="621"/>
      <c r="DL11" s="621"/>
      <c r="DM11" s="621"/>
      <c r="DN11" s="621"/>
      <c r="DO11" s="621"/>
      <c r="DP11" s="622"/>
      <c r="DQ11" s="626">
        <v>176075</v>
      </c>
      <c r="DR11" s="621"/>
      <c r="DS11" s="621"/>
      <c r="DT11" s="621"/>
      <c r="DU11" s="621"/>
      <c r="DV11" s="621"/>
      <c r="DW11" s="621"/>
      <c r="DX11" s="621"/>
      <c r="DY11" s="621"/>
      <c r="DZ11" s="621"/>
      <c r="EA11" s="621"/>
      <c r="EB11" s="621"/>
      <c r="EC11" s="656"/>
    </row>
    <row r="12" spans="2:143" ht="11.25" customHeight="1" x14ac:dyDescent="0.15">
      <c r="B12" s="617" t="s">
        <v>232</v>
      </c>
      <c r="C12" s="618"/>
      <c r="D12" s="618"/>
      <c r="E12" s="618"/>
      <c r="F12" s="618"/>
      <c r="G12" s="618"/>
      <c r="H12" s="618"/>
      <c r="I12" s="618"/>
      <c r="J12" s="618"/>
      <c r="K12" s="618"/>
      <c r="L12" s="618"/>
      <c r="M12" s="618"/>
      <c r="N12" s="618"/>
      <c r="O12" s="618"/>
      <c r="P12" s="618"/>
      <c r="Q12" s="619"/>
      <c r="R12" s="620" t="s">
        <v>112</v>
      </c>
      <c r="S12" s="621"/>
      <c r="T12" s="621"/>
      <c r="U12" s="621"/>
      <c r="V12" s="621"/>
      <c r="W12" s="621"/>
      <c r="X12" s="621"/>
      <c r="Y12" s="622"/>
      <c r="Z12" s="673" t="s">
        <v>112</v>
      </c>
      <c r="AA12" s="673"/>
      <c r="AB12" s="673"/>
      <c r="AC12" s="673"/>
      <c r="AD12" s="674" t="s">
        <v>112</v>
      </c>
      <c r="AE12" s="674"/>
      <c r="AF12" s="674"/>
      <c r="AG12" s="674"/>
      <c r="AH12" s="674"/>
      <c r="AI12" s="674"/>
      <c r="AJ12" s="674"/>
      <c r="AK12" s="674"/>
      <c r="AL12" s="643" t="s">
        <v>112</v>
      </c>
      <c r="AM12" s="675"/>
      <c r="AN12" s="675"/>
      <c r="AO12" s="676"/>
      <c r="AP12" s="617" t="s">
        <v>233</v>
      </c>
      <c r="AQ12" s="618"/>
      <c r="AR12" s="618"/>
      <c r="AS12" s="618"/>
      <c r="AT12" s="618"/>
      <c r="AU12" s="618"/>
      <c r="AV12" s="618"/>
      <c r="AW12" s="618"/>
      <c r="AX12" s="618"/>
      <c r="AY12" s="618"/>
      <c r="AZ12" s="618"/>
      <c r="BA12" s="618"/>
      <c r="BB12" s="618"/>
      <c r="BC12" s="618"/>
      <c r="BD12" s="618"/>
      <c r="BE12" s="618"/>
      <c r="BF12" s="619"/>
      <c r="BG12" s="620">
        <v>6262953</v>
      </c>
      <c r="BH12" s="621"/>
      <c r="BI12" s="621"/>
      <c r="BJ12" s="621"/>
      <c r="BK12" s="621"/>
      <c r="BL12" s="621"/>
      <c r="BM12" s="621"/>
      <c r="BN12" s="622"/>
      <c r="BO12" s="673">
        <v>40.1</v>
      </c>
      <c r="BP12" s="673"/>
      <c r="BQ12" s="673"/>
      <c r="BR12" s="673"/>
      <c r="BS12" s="626" t="s">
        <v>112</v>
      </c>
      <c r="BT12" s="621"/>
      <c r="BU12" s="621"/>
      <c r="BV12" s="621"/>
      <c r="BW12" s="621"/>
      <c r="BX12" s="621"/>
      <c r="BY12" s="621"/>
      <c r="BZ12" s="621"/>
      <c r="CA12" s="621"/>
      <c r="CB12" s="656"/>
      <c r="CD12" s="657" t="s">
        <v>234</v>
      </c>
      <c r="CE12" s="654"/>
      <c r="CF12" s="654"/>
      <c r="CG12" s="654"/>
      <c r="CH12" s="654"/>
      <c r="CI12" s="654"/>
      <c r="CJ12" s="654"/>
      <c r="CK12" s="654"/>
      <c r="CL12" s="654"/>
      <c r="CM12" s="654"/>
      <c r="CN12" s="654"/>
      <c r="CO12" s="654"/>
      <c r="CP12" s="654"/>
      <c r="CQ12" s="655"/>
      <c r="CR12" s="620">
        <v>1325013</v>
      </c>
      <c r="CS12" s="621"/>
      <c r="CT12" s="621"/>
      <c r="CU12" s="621"/>
      <c r="CV12" s="621"/>
      <c r="CW12" s="621"/>
      <c r="CX12" s="621"/>
      <c r="CY12" s="622"/>
      <c r="CZ12" s="673">
        <v>3.2</v>
      </c>
      <c r="DA12" s="673"/>
      <c r="DB12" s="673"/>
      <c r="DC12" s="673"/>
      <c r="DD12" s="626">
        <v>8438</v>
      </c>
      <c r="DE12" s="621"/>
      <c r="DF12" s="621"/>
      <c r="DG12" s="621"/>
      <c r="DH12" s="621"/>
      <c r="DI12" s="621"/>
      <c r="DJ12" s="621"/>
      <c r="DK12" s="621"/>
      <c r="DL12" s="621"/>
      <c r="DM12" s="621"/>
      <c r="DN12" s="621"/>
      <c r="DO12" s="621"/>
      <c r="DP12" s="622"/>
      <c r="DQ12" s="626">
        <v>468019</v>
      </c>
      <c r="DR12" s="621"/>
      <c r="DS12" s="621"/>
      <c r="DT12" s="621"/>
      <c r="DU12" s="621"/>
      <c r="DV12" s="621"/>
      <c r="DW12" s="621"/>
      <c r="DX12" s="621"/>
      <c r="DY12" s="621"/>
      <c r="DZ12" s="621"/>
      <c r="EA12" s="621"/>
      <c r="EB12" s="621"/>
      <c r="EC12" s="656"/>
    </row>
    <row r="13" spans="2:143" ht="11.25" customHeight="1" x14ac:dyDescent="0.15">
      <c r="B13" s="617" t="s">
        <v>235</v>
      </c>
      <c r="C13" s="618"/>
      <c r="D13" s="618"/>
      <c r="E13" s="618"/>
      <c r="F13" s="618"/>
      <c r="G13" s="618"/>
      <c r="H13" s="618"/>
      <c r="I13" s="618"/>
      <c r="J13" s="618"/>
      <c r="K13" s="618"/>
      <c r="L13" s="618"/>
      <c r="M13" s="618"/>
      <c r="N13" s="618"/>
      <c r="O13" s="618"/>
      <c r="P13" s="618"/>
      <c r="Q13" s="619"/>
      <c r="R13" s="620">
        <v>61004</v>
      </c>
      <c r="S13" s="621"/>
      <c r="T13" s="621"/>
      <c r="U13" s="621"/>
      <c r="V13" s="621"/>
      <c r="W13" s="621"/>
      <c r="X13" s="621"/>
      <c r="Y13" s="622"/>
      <c r="Z13" s="673">
        <v>0.1</v>
      </c>
      <c r="AA13" s="673"/>
      <c r="AB13" s="673"/>
      <c r="AC13" s="673"/>
      <c r="AD13" s="674">
        <v>61004</v>
      </c>
      <c r="AE13" s="674"/>
      <c r="AF13" s="674"/>
      <c r="AG13" s="674"/>
      <c r="AH13" s="674"/>
      <c r="AI13" s="674"/>
      <c r="AJ13" s="674"/>
      <c r="AK13" s="674"/>
      <c r="AL13" s="643">
        <v>0.3</v>
      </c>
      <c r="AM13" s="675"/>
      <c r="AN13" s="675"/>
      <c r="AO13" s="676"/>
      <c r="AP13" s="617" t="s">
        <v>236</v>
      </c>
      <c r="AQ13" s="618"/>
      <c r="AR13" s="618"/>
      <c r="AS13" s="618"/>
      <c r="AT13" s="618"/>
      <c r="AU13" s="618"/>
      <c r="AV13" s="618"/>
      <c r="AW13" s="618"/>
      <c r="AX13" s="618"/>
      <c r="AY13" s="618"/>
      <c r="AZ13" s="618"/>
      <c r="BA13" s="618"/>
      <c r="BB13" s="618"/>
      <c r="BC13" s="618"/>
      <c r="BD13" s="618"/>
      <c r="BE13" s="618"/>
      <c r="BF13" s="619"/>
      <c r="BG13" s="620">
        <v>6203010</v>
      </c>
      <c r="BH13" s="621"/>
      <c r="BI13" s="621"/>
      <c r="BJ13" s="621"/>
      <c r="BK13" s="621"/>
      <c r="BL13" s="621"/>
      <c r="BM13" s="621"/>
      <c r="BN13" s="622"/>
      <c r="BO13" s="673">
        <v>39.700000000000003</v>
      </c>
      <c r="BP13" s="673"/>
      <c r="BQ13" s="673"/>
      <c r="BR13" s="673"/>
      <c r="BS13" s="626" t="s">
        <v>112</v>
      </c>
      <c r="BT13" s="621"/>
      <c r="BU13" s="621"/>
      <c r="BV13" s="621"/>
      <c r="BW13" s="621"/>
      <c r="BX13" s="621"/>
      <c r="BY13" s="621"/>
      <c r="BZ13" s="621"/>
      <c r="CA13" s="621"/>
      <c r="CB13" s="656"/>
      <c r="CD13" s="657" t="s">
        <v>237</v>
      </c>
      <c r="CE13" s="654"/>
      <c r="CF13" s="654"/>
      <c r="CG13" s="654"/>
      <c r="CH13" s="654"/>
      <c r="CI13" s="654"/>
      <c r="CJ13" s="654"/>
      <c r="CK13" s="654"/>
      <c r="CL13" s="654"/>
      <c r="CM13" s="654"/>
      <c r="CN13" s="654"/>
      <c r="CO13" s="654"/>
      <c r="CP13" s="654"/>
      <c r="CQ13" s="655"/>
      <c r="CR13" s="620">
        <v>4188238</v>
      </c>
      <c r="CS13" s="621"/>
      <c r="CT13" s="621"/>
      <c r="CU13" s="621"/>
      <c r="CV13" s="621"/>
      <c r="CW13" s="621"/>
      <c r="CX13" s="621"/>
      <c r="CY13" s="622"/>
      <c r="CZ13" s="673">
        <v>10.1</v>
      </c>
      <c r="DA13" s="673"/>
      <c r="DB13" s="673"/>
      <c r="DC13" s="673"/>
      <c r="DD13" s="626">
        <v>1660473</v>
      </c>
      <c r="DE13" s="621"/>
      <c r="DF13" s="621"/>
      <c r="DG13" s="621"/>
      <c r="DH13" s="621"/>
      <c r="DI13" s="621"/>
      <c r="DJ13" s="621"/>
      <c r="DK13" s="621"/>
      <c r="DL13" s="621"/>
      <c r="DM13" s="621"/>
      <c r="DN13" s="621"/>
      <c r="DO13" s="621"/>
      <c r="DP13" s="622"/>
      <c r="DQ13" s="626">
        <v>2683674</v>
      </c>
      <c r="DR13" s="621"/>
      <c r="DS13" s="621"/>
      <c r="DT13" s="621"/>
      <c r="DU13" s="621"/>
      <c r="DV13" s="621"/>
      <c r="DW13" s="621"/>
      <c r="DX13" s="621"/>
      <c r="DY13" s="621"/>
      <c r="DZ13" s="621"/>
      <c r="EA13" s="621"/>
      <c r="EB13" s="621"/>
      <c r="EC13" s="656"/>
    </row>
    <row r="14" spans="2:143" ht="11.25" customHeight="1" x14ac:dyDescent="0.15">
      <c r="B14" s="617" t="s">
        <v>238</v>
      </c>
      <c r="C14" s="618"/>
      <c r="D14" s="618"/>
      <c r="E14" s="618"/>
      <c r="F14" s="618"/>
      <c r="G14" s="618"/>
      <c r="H14" s="618"/>
      <c r="I14" s="618"/>
      <c r="J14" s="618"/>
      <c r="K14" s="618"/>
      <c r="L14" s="618"/>
      <c r="M14" s="618"/>
      <c r="N14" s="618"/>
      <c r="O14" s="618"/>
      <c r="P14" s="618"/>
      <c r="Q14" s="619"/>
      <c r="R14" s="620" t="s">
        <v>112</v>
      </c>
      <c r="S14" s="621"/>
      <c r="T14" s="621"/>
      <c r="U14" s="621"/>
      <c r="V14" s="621"/>
      <c r="W14" s="621"/>
      <c r="X14" s="621"/>
      <c r="Y14" s="622"/>
      <c r="Z14" s="673" t="s">
        <v>112</v>
      </c>
      <c r="AA14" s="673"/>
      <c r="AB14" s="673"/>
      <c r="AC14" s="673"/>
      <c r="AD14" s="674" t="s">
        <v>112</v>
      </c>
      <c r="AE14" s="674"/>
      <c r="AF14" s="674"/>
      <c r="AG14" s="674"/>
      <c r="AH14" s="674"/>
      <c r="AI14" s="674"/>
      <c r="AJ14" s="674"/>
      <c r="AK14" s="674"/>
      <c r="AL14" s="643" t="s">
        <v>112</v>
      </c>
      <c r="AM14" s="675"/>
      <c r="AN14" s="675"/>
      <c r="AO14" s="676"/>
      <c r="AP14" s="617" t="s">
        <v>239</v>
      </c>
      <c r="AQ14" s="618"/>
      <c r="AR14" s="618"/>
      <c r="AS14" s="618"/>
      <c r="AT14" s="618"/>
      <c r="AU14" s="618"/>
      <c r="AV14" s="618"/>
      <c r="AW14" s="618"/>
      <c r="AX14" s="618"/>
      <c r="AY14" s="618"/>
      <c r="AZ14" s="618"/>
      <c r="BA14" s="618"/>
      <c r="BB14" s="618"/>
      <c r="BC14" s="618"/>
      <c r="BD14" s="618"/>
      <c r="BE14" s="618"/>
      <c r="BF14" s="619"/>
      <c r="BG14" s="620">
        <v>241681</v>
      </c>
      <c r="BH14" s="621"/>
      <c r="BI14" s="621"/>
      <c r="BJ14" s="621"/>
      <c r="BK14" s="621"/>
      <c r="BL14" s="621"/>
      <c r="BM14" s="621"/>
      <c r="BN14" s="622"/>
      <c r="BO14" s="673">
        <v>1.5</v>
      </c>
      <c r="BP14" s="673"/>
      <c r="BQ14" s="673"/>
      <c r="BR14" s="673"/>
      <c r="BS14" s="626" t="s">
        <v>112</v>
      </c>
      <c r="BT14" s="621"/>
      <c r="BU14" s="621"/>
      <c r="BV14" s="621"/>
      <c r="BW14" s="621"/>
      <c r="BX14" s="621"/>
      <c r="BY14" s="621"/>
      <c r="BZ14" s="621"/>
      <c r="CA14" s="621"/>
      <c r="CB14" s="656"/>
      <c r="CD14" s="657" t="s">
        <v>240</v>
      </c>
      <c r="CE14" s="654"/>
      <c r="CF14" s="654"/>
      <c r="CG14" s="654"/>
      <c r="CH14" s="654"/>
      <c r="CI14" s="654"/>
      <c r="CJ14" s="654"/>
      <c r="CK14" s="654"/>
      <c r="CL14" s="654"/>
      <c r="CM14" s="654"/>
      <c r="CN14" s="654"/>
      <c r="CO14" s="654"/>
      <c r="CP14" s="654"/>
      <c r="CQ14" s="655"/>
      <c r="CR14" s="620">
        <v>1340974</v>
      </c>
      <c r="CS14" s="621"/>
      <c r="CT14" s="621"/>
      <c r="CU14" s="621"/>
      <c r="CV14" s="621"/>
      <c r="CW14" s="621"/>
      <c r="CX14" s="621"/>
      <c r="CY14" s="622"/>
      <c r="CZ14" s="673">
        <v>3.2</v>
      </c>
      <c r="DA14" s="673"/>
      <c r="DB14" s="673"/>
      <c r="DC14" s="673"/>
      <c r="DD14" s="626">
        <v>6399</v>
      </c>
      <c r="DE14" s="621"/>
      <c r="DF14" s="621"/>
      <c r="DG14" s="621"/>
      <c r="DH14" s="621"/>
      <c r="DI14" s="621"/>
      <c r="DJ14" s="621"/>
      <c r="DK14" s="621"/>
      <c r="DL14" s="621"/>
      <c r="DM14" s="621"/>
      <c r="DN14" s="621"/>
      <c r="DO14" s="621"/>
      <c r="DP14" s="622"/>
      <c r="DQ14" s="626">
        <v>1320287</v>
      </c>
      <c r="DR14" s="621"/>
      <c r="DS14" s="621"/>
      <c r="DT14" s="621"/>
      <c r="DU14" s="621"/>
      <c r="DV14" s="621"/>
      <c r="DW14" s="621"/>
      <c r="DX14" s="621"/>
      <c r="DY14" s="621"/>
      <c r="DZ14" s="621"/>
      <c r="EA14" s="621"/>
      <c r="EB14" s="621"/>
      <c r="EC14" s="656"/>
    </row>
    <row r="15" spans="2:143" ht="11.25" customHeight="1" x14ac:dyDescent="0.15">
      <c r="B15" s="617" t="s">
        <v>241</v>
      </c>
      <c r="C15" s="618"/>
      <c r="D15" s="618"/>
      <c r="E15" s="618"/>
      <c r="F15" s="618"/>
      <c r="G15" s="618"/>
      <c r="H15" s="618"/>
      <c r="I15" s="618"/>
      <c r="J15" s="618"/>
      <c r="K15" s="618"/>
      <c r="L15" s="618"/>
      <c r="M15" s="618"/>
      <c r="N15" s="618"/>
      <c r="O15" s="618"/>
      <c r="P15" s="618"/>
      <c r="Q15" s="619"/>
      <c r="R15" s="620">
        <v>70446</v>
      </c>
      <c r="S15" s="621"/>
      <c r="T15" s="621"/>
      <c r="U15" s="621"/>
      <c r="V15" s="621"/>
      <c r="W15" s="621"/>
      <c r="X15" s="621"/>
      <c r="Y15" s="622"/>
      <c r="Z15" s="673">
        <v>0.2</v>
      </c>
      <c r="AA15" s="673"/>
      <c r="AB15" s="673"/>
      <c r="AC15" s="673"/>
      <c r="AD15" s="674">
        <v>70446</v>
      </c>
      <c r="AE15" s="674"/>
      <c r="AF15" s="674"/>
      <c r="AG15" s="674"/>
      <c r="AH15" s="674"/>
      <c r="AI15" s="674"/>
      <c r="AJ15" s="674"/>
      <c r="AK15" s="674"/>
      <c r="AL15" s="643">
        <v>0.3</v>
      </c>
      <c r="AM15" s="675"/>
      <c r="AN15" s="675"/>
      <c r="AO15" s="676"/>
      <c r="AP15" s="617" t="s">
        <v>242</v>
      </c>
      <c r="AQ15" s="618"/>
      <c r="AR15" s="618"/>
      <c r="AS15" s="618"/>
      <c r="AT15" s="618"/>
      <c r="AU15" s="618"/>
      <c r="AV15" s="618"/>
      <c r="AW15" s="618"/>
      <c r="AX15" s="618"/>
      <c r="AY15" s="618"/>
      <c r="AZ15" s="618"/>
      <c r="BA15" s="618"/>
      <c r="BB15" s="618"/>
      <c r="BC15" s="618"/>
      <c r="BD15" s="618"/>
      <c r="BE15" s="618"/>
      <c r="BF15" s="619"/>
      <c r="BG15" s="620">
        <v>823431</v>
      </c>
      <c r="BH15" s="621"/>
      <c r="BI15" s="621"/>
      <c r="BJ15" s="621"/>
      <c r="BK15" s="621"/>
      <c r="BL15" s="621"/>
      <c r="BM15" s="621"/>
      <c r="BN15" s="622"/>
      <c r="BO15" s="673">
        <v>5.3</v>
      </c>
      <c r="BP15" s="673"/>
      <c r="BQ15" s="673"/>
      <c r="BR15" s="673"/>
      <c r="BS15" s="626" t="s">
        <v>112</v>
      </c>
      <c r="BT15" s="621"/>
      <c r="BU15" s="621"/>
      <c r="BV15" s="621"/>
      <c r="BW15" s="621"/>
      <c r="BX15" s="621"/>
      <c r="BY15" s="621"/>
      <c r="BZ15" s="621"/>
      <c r="CA15" s="621"/>
      <c r="CB15" s="656"/>
      <c r="CD15" s="657" t="s">
        <v>243</v>
      </c>
      <c r="CE15" s="654"/>
      <c r="CF15" s="654"/>
      <c r="CG15" s="654"/>
      <c r="CH15" s="654"/>
      <c r="CI15" s="654"/>
      <c r="CJ15" s="654"/>
      <c r="CK15" s="654"/>
      <c r="CL15" s="654"/>
      <c r="CM15" s="654"/>
      <c r="CN15" s="654"/>
      <c r="CO15" s="654"/>
      <c r="CP15" s="654"/>
      <c r="CQ15" s="655"/>
      <c r="CR15" s="620">
        <v>3484022</v>
      </c>
      <c r="CS15" s="621"/>
      <c r="CT15" s="621"/>
      <c r="CU15" s="621"/>
      <c r="CV15" s="621"/>
      <c r="CW15" s="621"/>
      <c r="CX15" s="621"/>
      <c r="CY15" s="622"/>
      <c r="CZ15" s="673">
        <v>8.4</v>
      </c>
      <c r="DA15" s="673"/>
      <c r="DB15" s="673"/>
      <c r="DC15" s="673"/>
      <c r="DD15" s="626">
        <v>482100</v>
      </c>
      <c r="DE15" s="621"/>
      <c r="DF15" s="621"/>
      <c r="DG15" s="621"/>
      <c r="DH15" s="621"/>
      <c r="DI15" s="621"/>
      <c r="DJ15" s="621"/>
      <c r="DK15" s="621"/>
      <c r="DL15" s="621"/>
      <c r="DM15" s="621"/>
      <c r="DN15" s="621"/>
      <c r="DO15" s="621"/>
      <c r="DP15" s="622"/>
      <c r="DQ15" s="626">
        <v>2910178</v>
      </c>
      <c r="DR15" s="621"/>
      <c r="DS15" s="621"/>
      <c r="DT15" s="621"/>
      <c r="DU15" s="621"/>
      <c r="DV15" s="621"/>
      <c r="DW15" s="621"/>
      <c r="DX15" s="621"/>
      <c r="DY15" s="621"/>
      <c r="DZ15" s="621"/>
      <c r="EA15" s="621"/>
      <c r="EB15" s="621"/>
      <c r="EC15" s="656"/>
    </row>
    <row r="16" spans="2:143" ht="11.25" customHeight="1" x14ac:dyDescent="0.15">
      <c r="B16" s="617" t="s">
        <v>244</v>
      </c>
      <c r="C16" s="618"/>
      <c r="D16" s="618"/>
      <c r="E16" s="618"/>
      <c r="F16" s="618"/>
      <c r="G16" s="618"/>
      <c r="H16" s="618"/>
      <c r="I16" s="618"/>
      <c r="J16" s="618"/>
      <c r="K16" s="618"/>
      <c r="L16" s="618"/>
      <c r="M16" s="618"/>
      <c r="N16" s="618"/>
      <c r="O16" s="618"/>
      <c r="P16" s="618"/>
      <c r="Q16" s="619"/>
      <c r="R16" s="620">
        <v>6172647</v>
      </c>
      <c r="S16" s="621"/>
      <c r="T16" s="621"/>
      <c r="U16" s="621"/>
      <c r="V16" s="621"/>
      <c r="W16" s="621"/>
      <c r="X16" s="621"/>
      <c r="Y16" s="622"/>
      <c r="Z16" s="673">
        <v>14.5</v>
      </c>
      <c r="AA16" s="673"/>
      <c r="AB16" s="673"/>
      <c r="AC16" s="673"/>
      <c r="AD16" s="674">
        <v>5260893</v>
      </c>
      <c r="AE16" s="674"/>
      <c r="AF16" s="674"/>
      <c r="AG16" s="674"/>
      <c r="AH16" s="674"/>
      <c r="AI16" s="674"/>
      <c r="AJ16" s="674"/>
      <c r="AK16" s="674"/>
      <c r="AL16" s="643">
        <v>23.2</v>
      </c>
      <c r="AM16" s="675"/>
      <c r="AN16" s="675"/>
      <c r="AO16" s="676"/>
      <c r="AP16" s="617" t="s">
        <v>245</v>
      </c>
      <c r="AQ16" s="618"/>
      <c r="AR16" s="618"/>
      <c r="AS16" s="618"/>
      <c r="AT16" s="618"/>
      <c r="AU16" s="618"/>
      <c r="AV16" s="618"/>
      <c r="AW16" s="618"/>
      <c r="AX16" s="618"/>
      <c r="AY16" s="618"/>
      <c r="AZ16" s="618"/>
      <c r="BA16" s="618"/>
      <c r="BB16" s="618"/>
      <c r="BC16" s="618"/>
      <c r="BD16" s="618"/>
      <c r="BE16" s="618"/>
      <c r="BF16" s="619"/>
      <c r="BG16" s="620" t="s">
        <v>112</v>
      </c>
      <c r="BH16" s="621"/>
      <c r="BI16" s="621"/>
      <c r="BJ16" s="621"/>
      <c r="BK16" s="621"/>
      <c r="BL16" s="621"/>
      <c r="BM16" s="621"/>
      <c r="BN16" s="622"/>
      <c r="BO16" s="673" t="s">
        <v>112</v>
      </c>
      <c r="BP16" s="673"/>
      <c r="BQ16" s="673"/>
      <c r="BR16" s="673"/>
      <c r="BS16" s="626" t="s">
        <v>112</v>
      </c>
      <c r="BT16" s="621"/>
      <c r="BU16" s="621"/>
      <c r="BV16" s="621"/>
      <c r="BW16" s="621"/>
      <c r="BX16" s="621"/>
      <c r="BY16" s="621"/>
      <c r="BZ16" s="621"/>
      <c r="CA16" s="621"/>
      <c r="CB16" s="656"/>
      <c r="CD16" s="657" t="s">
        <v>246</v>
      </c>
      <c r="CE16" s="654"/>
      <c r="CF16" s="654"/>
      <c r="CG16" s="654"/>
      <c r="CH16" s="654"/>
      <c r="CI16" s="654"/>
      <c r="CJ16" s="654"/>
      <c r="CK16" s="654"/>
      <c r="CL16" s="654"/>
      <c r="CM16" s="654"/>
      <c r="CN16" s="654"/>
      <c r="CO16" s="654"/>
      <c r="CP16" s="654"/>
      <c r="CQ16" s="655"/>
      <c r="CR16" s="620" t="s">
        <v>112</v>
      </c>
      <c r="CS16" s="621"/>
      <c r="CT16" s="621"/>
      <c r="CU16" s="621"/>
      <c r="CV16" s="621"/>
      <c r="CW16" s="621"/>
      <c r="CX16" s="621"/>
      <c r="CY16" s="622"/>
      <c r="CZ16" s="673" t="s">
        <v>112</v>
      </c>
      <c r="DA16" s="673"/>
      <c r="DB16" s="673"/>
      <c r="DC16" s="673"/>
      <c r="DD16" s="626" t="s">
        <v>112</v>
      </c>
      <c r="DE16" s="621"/>
      <c r="DF16" s="621"/>
      <c r="DG16" s="621"/>
      <c r="DH16" s="621"/>
      <c r="DI16" s="621"/>
      <c r="DJ16" s="621"/>
      <c r="DK16" s="621"/>
      <c r="DL16" s="621"/>
      <c r="DM16" s="621"/>
      <c r="DN16" s="621"/>
      <c r="DO16" s="621"/>
      <c r="DP16" s="622"/>
      <c r="DQ16" s="626" t="s">
        <v>112</v>
      </c>
      <c r="DR16" s="621"/>
      <c r="DS16" s="621"/>
      <c r="DT16" s="621"/>
      <c r="DU16" s="621"/>
      <c r="DV16" s="621"/>
      <c r="DW16" s="621"/>
      <c r="DX16" s="621"/>
      <c r="DY16" s="621"/>
      <c r="DZ16" s="621"/>
      <c r="EA16" s="621"/>
      <c r="EB16" s="621"/>
      <c r="EC16" s="656"/>
    </row>
    <row r="17" spans="2:133" ht="11.25" customHeight="1" x14ac:dyDescent="0.15">
      <c r="B17" s="617" t="s">
        <v>247</v>
      </c>
      <c r="C17" s="618"/>
      <c r="D17" s="618"/>
      <c r="E17" s="618"/>
      <c r="F17" s="618"/>
      <c r="G17" s="618"/>
      <c r="H17" s="618"/>
      <c r="I17" s="618"/>
      <c r="J17" s="618"/>
      <c r="K17" s="618"/>
      <c r="L17" s="618"/>
      <c r="M17" s="618"/>
      <c r="N17" s="618"/>
      <c r="O17" s="618"/>
      <c r="P17" s="618"/>
      <c r="Q17" s="619"/>
      <c r="R17" s="620">
        <v>5260893</v>
      </c>
      <c r="S17" s="621"/>
      <c r="T17" s="621"/>
      <c r="U17" s="621"/>
      <c r="V17" s="621"/>
      <c r="W17" s="621"/>
      <c r="X17" s="621"/>
      <c r="Y17" s="622"/>
      <c r="Z17" s="673">
        <v>12.3</v>
      </c>
      <c r="AA17" s="673"/>
      <c r="AB17" s="673"/>
      <c r="AC17" s="673"/>
      <c r="AD17" s="674">
        <v>5260893</v>
      </c>
      <c r="AE17" s="674"/>
      <c r="AF17" s="674"/>
      <c r="AG17" s="674"/>
      <c r="AH17" s="674"/>
      <c r="AI17" s="674"/>
      <c r="AJ17" s="674"/>
      <c r="AK17" s="674"/>
      <c r="AL17" s="643">
        <v>23.2</v>
      </c>
      <c r="AM17" s="675"/>
      <c r="AN17" s="675"/>
      <c r="AO17" s="676"/>
      <c r="AP17" s="617" t="s">
        <v>248</v>
      </c>
      <c r="AQ17" s="618"/>
      <c r="AR17" s="618"/>
      <c r="AS17" s="618"/>
      <c r="AT17" s="618"/>
      <c r="AU17" s="618"/>
      <c r="AV17" s="618"/>
      <c r="AW17" s="618"/>
      <c r="AX17" s="618"/>
      <c r="AY17" s="618"/>
      <c r="AZ17" s="618"/>
      <c r="BA17" s="618"/>
      <c r="BB17" s="618"/>
      <c r="BC17" s="618"/>
      <c r="BD17" s="618"/>
      <c r="BE17" s="618"/>
      <c r="BF17" s="619"/>
      <c r="BG17" s="620" t="s">
        <v>112</v>
      </c>
      <c r="BH17" s="621"/>
      <c r="BI17" s="621"/>
      <c r="BJ17" s="621"/>
      <c r="BK17" s="621"/>
      <c r="BL17" s="621"/>
      <c r="BM17" s="621"/>
      <c r="BN17" s="622"/>
      <c r="BO17" s="673" t="s">
        <v>112</v>
      </c>
      <c r="BP17" s="673"/>
      <c r="BQ17" s="673"/>
      <c r="BR17" s="673"/>
      <c r="BS17" s="626" t="s">
        <v>112</v>
      </c>
      <c r="BT17" s="621"/>
      <c r="BU17" s="621"/>
      <c r="BV17" s="621"/>
      <c r="BW17" s="621"/>
      <c r="BX17" s="621"/>
      <c r="BY17" s="621"/>
      <c r="BZ17" s="621"/>
      <c r="CA17" s="621"/>
      <c r="CB17" s="656"/>
      <c r="CD17" s="657" t="s">
        <v>249</v>
      </c>
      <c r="CE17" s="654"/>
      <c r="CF17" s="654"/>
      <c r="CG17" s="654"/>
      <c r="CH17" s="654"/>
      <c r="CI17" s="654"/>
      <c r="CJ17" s="654"/>
      <c r="CK17" s="654"/>
      <c r="CL17" s="654"/>
      <c r="CM17" s="654"/>
      <c r="CN17" s="654"/>
      <c r="CO17" s="654"/>
      <c r="CP17" s="654"/>
      <c r="CQ17" s="655"/>
      <c r="CR17" s="620">
        <v>4555349</v>
      </c>
      <c r="CS17" s="621"/>
      <c r="CT17" s="621"/>
      <c r="CU17" s="621"/>
      <c r="CV17" s="621"/>
      <c r="CW17" s="621"/>
      <c r="CX17" s="621"/>
      <c r="CY17" s="622"/>
      <c r="CZ17" s="673">
        <v>11</v>
      </c>
      <c r="DA17" s="673"/>
      <c r="DB17" s="673"/>
      <c r="DC17" s="673"/>
      <c r="DD17" s="626" t="s">
        <v>112</v>
      </c>
      <c r="DE17" s="621"/>
      <c r="DF17" s="621"/>
      <c r="DG17" s="621"/>
      <c r="DH17" s="621"/>
      <c r="DI17" s="621"/>
      <c r="DJ17" s="621"/>
      <c r="DK17" s="621"/>
      <c r="DL17" s="621"/>
      <c r="DM17" s="621"/>
      <c r="DN17" s="621"/>
      <c r="DO17" s="621"/>
      <c r="DP17" s="622"/>
      <c r="DQ17" s="626">
        <v>4471147</v>
      </c>
      <c r="DR17" s="621"/>
      <c r="DS17" s="621"/>
      <c r="DT17" s="621"/>
      <c r="DU17" s="621"/>
      <c r="DV17" s="621"/>
      <c r="DW17" s="621"/>
      <c r="DX17" s="621"/>
      <c r="DY17" s="621"/>
      <c r="DZ17" s="621"/>
      <c r="EA17" s="621"/>
      <c r="EB17" s="621"/>
      <c r="EC17" s="656"/>
    </row>
    <row r="18" spans="2:133" ht="11.25" customHeight="1" x14ac:dyDescent="0.15">
      <c r="B18" s="617" t="s">
        <v>250</v>
      </c>
      <c r="C18" s="618"/>
      <c r="D18" s="618"/>
      <c r="E18" s="618"/>
      <c r="F18" s="618"/>
      <c r="G18" s="618"/>
      <c r="H18" s="618"/>
      <c r="I18" s="618"/>
      <c r="J18" s="618"/>
      <c r="K18" s="618"/>
      <c r="L18" s="618"/>
      <c r="M18" s="618"/>
      <c r="N18" s="618"/>
      <c r="O18" s="618"/>
      <c r="P18" s="618"/>
      <c r="Q18" s="619"/>
      <c r="R18" s="620">
        <v>911754</v>
      </c>
      <c r="S18" s="621"/>
      <c r="T18" s="621"/>
      <c r="U18" s="621"/>
      <c r="V18" s="621"/>
      <c r="W18" s="621"/>
      <c r="X18" s="621"/>
      <c r="Y18" s="622"/>
      <c r="Z18" s="673">
        <v>2.1</v>
      </c>
      <c r="AA18" s="673"/>
      <c r="AB18" s="673"/>
      <c r="AC18" s="673"/>
      <c r="AD18" s="674" t="s">
        <v>112</v>
      </c>
      <c r="AE18" s="674"/>
      <c r="AF18" s="674"/>
      <c r="AG18" s="674"/>
      <c r="AH18" s="674"/>
      <c r="AI18" s="674"/>
      <c r="AJ18" s="674"/>
      <c r="AK18" s="674"/>
      <c r="AL18" s="643" t="s">
        <v>112</v>
      </c>
      <c r="AM18" s="675"/>
      <c r="AN18" s="675"/>
      <c r="AO18" s="676"/>
      <c r="AP18" s="617" t="s">
        <v>251</v>
      </c>
      <c r="AQ18" s="618"/>
      <c r="AR18" s="618"/>
      <c r="AS18" s="618"/>
      <c r="AT18" s="618"/>
      <c r="AU18" s="618"/>
      <c r="AV18" s="618"/>
      <c r="AW18" s="618"/>
      <c r="AX18" s="618"/>
      <c r="AY18" s="618"/>
      <c r="AZ18" s="618"/>
      <c r="BA18" s="618"/>
      <c r="BB18" s="618"/>
      <c r="BC18" s="618"/>
      <c r="BD18" s="618"/>
      <c r="BE18" s="618"/>
      <c r="BF18" s="619"/>
      <c r="BG18" s="620" t="s">
        <v>112</v>
      </c>
      <c r="BH18" s="621"/>
      <c r="BI18" s="621"/>
      <c r="BJ18" s="621"/>
      <c r="BK18" s="621"/>
      <c r="BL18" s="621"/>
      <c r="BM18" s="621"/>
      <c r="BN18" s="622"/>
      <c r="BO18" s="673" t="s">
        <v>112</v>
      </c>
      <c r="BP18" s="673"/>
      <c r="BQ18" s="673"/>
      <c r="BR18" s="673"/>
      <c r="BS18" s="626" t="s">
        <v>112</v>
      </c>
      <c r="BT18" s="621"/>
      <c r="BU18" s="621"/>
      <c r="BV18" s="621"/>
      <c r="BW18" s="621"/>
      <c r="BX18" s="621"/>
      <c r="BY18" s="621"/>
      <c r="BZ18" s="621"/>
      <c r="CA18" s="621"/>
      <c r="CB18" s="656"/>
      <c r="CD18" s="657" t="s">
        <v>252</v>
      </c>
      <c r="CE18" s="654"/>
      <c r="CF18" s="654"/>
      <c r="CG18" s="654"/>
      <c r="CH18" s="654"/>
      <c r="CI18" s="654"/>
      <c r="CJ18" s="654"/>
      <c r="CK18" s="654"/>
      <c r="CL18" s="654"/>
      <c r="CM18" s="654"/>
      <c r="CN18" s="654"/>
      <c r="CO18" s="654"/>
      <c r="CP18" s="654"/>
      <c r="CQ18" s="655"/>
      <c r="CR18" s="620" t="s">
        <v>112</v>
      </c>
      <c r="CS18" s="621"/>
      <c r="CT18" s="621"/>
      <c r="CU18" s="621"/>
      <c r="CV18" s="621"/>
      <c r="CW18" s="621"/>
      <c r="CX18" s="621"/>
      <c r="CY18" s="622"/>
      <c r="CZ18" s="673" t="s">
        <v>112</v>
      </c>
      <c r="DA18" s="673"/>
      <c r="DB18" s="673"/>
      <c r="DC18" s="673"/>
      <c r="DD18" s="626" t="s">
        <v>112</v>
      </c>
      <c r="DE18" s="621"/>
      <c r="DF18" s="621"/>
      <c r="DG18" s="621"/>
      <c r="DH18" s="621"/>
      <c r="DI18" s="621"/>
      <c r="DJ18" s="621"/>
      <c r="DK18" s="621"/>
      <c r="DL18" s="621"/>
      <c r="DM18" s="621"/>
      <c r="DN18" s="621"/>
      <c r="DO18" s="621"/>
      <c r="DP18" s="622"/>
      <c r="DQ18" s="626" t="s">
        <v>112</v>
      </c>
      <c r="DR18" s="621"/>
      <c r="DS18" s="621"/>
      <c r="DT18" s="621"/>
      <c r="DU18" s="621"/>
      <c r="DV18" s="621"/>
      <c r="DW18" s="621"/>
      <c r="DX18" s="621"/>
      <c r="DY18" s="621"/>
      <c r="DZ18" s="621"/>
      <c r="EA18" s="621"/>
      <c r="EB18" s="621"/>
      <c r="EC18" s="656"/>
    </row>
    <row r="19" spans="2:133" ht="11.25" customHeight="1" x14ac:dyDescent="0.15">
      <c r="B19" s="617" t="s">
        <v>253</v>
      </c>
      <c r="C19" s="618"/>
      <c r="D19" s="618"/>
      <c r="E19" s="618"/>
      <c r="F19" s="618"/>
      <c r="G19" s="618"/>
      <c r="H19" s="618"/>
      <c r="I19" s="618"/>
      <c r="J19" s="618"/>
      <c r="K19" s="618"/>
      <c r="L19" s="618"/>
      <c r="M19" s="618"/>
      <c r="N19" s="618"/>
      <c r="O19" s="618"/>
      <c r="P19" s="618"/>
      <c r="Q19" s="619"/>
      <c r="R19" s="620" t="s">
        <v>112</v>
      </c>
      <c r="S19" s="621"/>
      <c r="T19" s="621"/>
      <c r="U19" s="621"/>
      <c r="V19" s="621"/>
      <c r="W19" s="621"/>
      <c r="X19" s="621"/>
      <c r="Y19" s="622"/>
      <c r="Z19" s="673" t="s">
        <v>112</v>
      </c>
      <c r="AA19" s="673"/>
      <c r="AB19" s="673"/>
      <c r="AC19" s="673"/>
      <c r="AD19" s="674" t="s">
        <v>112</v>
      </c>
      <c r="AE19" s="674"/>
      <c r="AF19" s="674"/>
      <c r="AG19" s="674"/>
      <c r="AH19" s="674"/>
      <c r="AI19" s="674"/>
      <c r="AJ19" s="674"/>
      <c r="AK19" s="674"/>
      <c r="AL19" s="643" t="s">
        <v>112</v>
      </c>
      <c r="AM19" s="675"/>
      <c r="AN19" s="675"/>
      <c r="AO19" s="676"/>
      <c r="AP19" s="617" t="s">
        <v>254</v>
      </c>
      <c r="AQ19" s="618"/>
      <c r="AR19" s="618"/>
      <c r="AS19" s="618"/>
      <c r="AT19" s="618"/>
      <c r="AU19" s="618"/>
      <c r="AV19" s="618"/>
      <c r="AW19" s="618"/>
      <c r="AX19" s="618"/>
      <c r="AY19" s="618"/>
      <c r="AZ19" s="618"/>
      <c r="BA19" s="618"/>
      <c r="BB19" s="618"/>
      <c r="BC19" s="618"/>
      <c r="BD19" s="618"/>
      <c r="BE19" s="618"/>
      <c r="BF19" s="619"/>
      <c r="BG19" s="620">
        <v>1251378</v>
      </c>
      <c r="BH19" s="621"/>
      <c r="BI19" s="621"/>
      <c r="BJ19" s="621"/>
      <c r="BK19" s="621"/>
      <c r="BL19" s="621"/>
      <c r="BM19" s="621"/>
      <c r="BN19" s="622"/>
      <c r="BO19" s="673">
        <v>8</v>
      </c>
      <c r="BP19" s="673"/>
      <c r="BQ19" s="673"/>
      <c r="BR19" s="673"/>
      <c r="BS19" s="626" t="s">
        <v>112</v>
      </c>
      <c r="BT19" s="621"/>
      <c r="BU19" s="621"/>
      <c r="BV19" s="621"/>
      <c r="BW19" s="621"/>
      <c r="BX19" s="621"/>
      <c r="BY19" s="621"/>
      <c r="BZ19" s="621"/>
      <c r="CA19" s="621"/>
      <c r="CB19" s="656"/>
      <c r="CD19" s="657" t="s">
        <v>255</v>
      </c>
      <c r="CE19" s="654"/>
      <c r="CF19" s="654"/>
      <c r="CG19" s="654"/>
      <c r="CH19" s="654"/>
      <c r="CI19" s="654"/>
      <c r="CJ19" s="654"/>
      <c r="CK19" s="654"/>
      <c r="CL19" s="654"/>
      <c r="CM19" s="654"/>
      <c r="CN19" s="654"/>
      <c r="CO19" s="654"/>
      <c r="CP19" s="654"/>
      <c r="CQ19" s="655"/>
      <c r="CR19" s="620" t="s">
        <v>112</v>
      </c>
      <c r="CS19" s="621"/>
      <c r="CT19" s="621"/>
      <c r="CU19" s="621"/>
      <c r="CV19" s="621"/>
      <c r="CW19" s="621"/>
      <c r="CX19" s="621"/>
      <c r="CY19" s="622"/>
      <c r="CZ19" s="673" t="s">
        <v>112</v>
      </c>
      <c r="DA19" s="673"/>
      <c r="DB19" s="673"/>
      <c r="DC19" s="673"/>
      <c r="DD19" s="626" t="s">
        <v>112</v>
      </c>
      <c r="DE19" s="621"/>
      <c r="DF19" s="621"/>
      <c r="DG19" s="621"/>
      <c r="DH19" s="621"/>
      <c r="DI19" s="621"/>
      <c r="DJ19" s="621"/>
      <c r="DK19" s="621"/>
      <c r="DL19" s="621"/>
      <c r="DM19" s="621"/>
      <c r="DN19" s="621"/>
      <c r="DO19" s="621"/>
      <c r="DP19" s="622"/>
      <c r="DQ19" s="626" t="s">
        <v>112</v>
      </c>
      <c r="DR19" s="621"/>
      <c r="DS19" s="621"/>
      <c r="DT19" s="621"/>
      <c r="DU19" s="621"/>
      <c r="DV19" s="621"/>
      <c r="DW19" s="621"/>
      <c r="DX19" s="621"/>
      <c r="DY19" s="621"/>
      <c r="DZ19" s="621"/>
      <c r="EA19" s="621"/>
      <c r="EB19" s="621"/>
      <c r="EC19" s="656"/>
    </row>
    <row r="20" spans="2:133" ht="11.25" customHeight="1" x14ac:dyDescent="0.15">
      <c r="B20" s="617" t="s">
        <v>256</v>
      </c>
      <c r="C20" s="618"/>
      <c r="D20" s="618"/>
      <c r="E20" s="618"/>
      <c r="F20" s="618"/>
      <c r="G20" s="618"/>
      <c r="H20" s="618"/>
      <c r="I20" s="618"/>
      <c r="J20" s="618"/>
      <c r="K20" s="618"/>
      <c r="L20" s="618"/>
      <c r="M20" s="618"/>
      <c r="N20" s="618"/>
      <c r="O20" s="618"/>
      <c r="P20" s="618"/>
      <c r="Q20" s="619"/>
      <c r="R20" s="620">
        <v>24264090</v>
      </c>
      <c r="S20" s="621"/>
      <c r="T20" s="621"/>
      <c r="U20" s="621"/>
      <c r="V20" s="621"/>
      <c r="W20" s="621"/>
      <c r="X20" s="621"/>
      <c r="Y20" s="622"/>
      <c r="Z20" s="673">
        <v>56.9</v>
      </c>
      <c r="AA20" s="673"/>
      <c r="AB20" s="673"/>
      <c r="AC20" s="673"/>
      <c r="AD20" s="674">
        <v>22114481</v>
      </c>
      <c r="AE20" s="674"/>
      <c r="AF20" s="674"/>
      <c r="AG20" s="674"/>
      <c r="AH20" s="674"/>
      <c r="AI20" s="674"/>
      <c r="AJ20" s="674"/>
      <c r="AK20" s="674"/>
      <c r="AL20" s="643">
        <v>97.4</v>
      </c>
      <c r="AM20" s="675"/>
      <c r="AN20" s="675"/>
      <c r="AO20" s="676"/>
      <c r="AP20" s="617" t="s">
        <v>257</v>
      </c>
      <c r="AQ20" s="618"/>
      <c r="AR20" s="618"/>
      <c r="AS20" s="618"/>
      <c r="AT20" s="618"/>
      <c r="AU20" s="618"/>
      <c r="AV20" s="618"/>
      <c r="AW20" s="618"/>
      <c r="AX20" s="618"/>
      <c r="AY20" s="618"/>
      <c r="AZ20" s="618"/>
      <c r="BA20" s="618"/>
      <c r="BB20" s="618"/>
      <c r="BC20" s="618"/>
      <c r="BD20" s="618"/>
      <c r="BE20" s="618"/>
      <c r="BF20" s="619"/>
      <c r="BG20" s="620">
        <v>1251378</v>
      </c>
      <c r="BH20" s="621"/>
      <c r="BI20" s="621"/>
      <c r="BJ20" s="621"/>
      <c r="BK20" s="621"/>
      <c r="BL20" s="621"/>
      <c r="BM20" s="621"/>
      <c r="BN20" s="622"/>
      <c r="BO20" s="673">
        <v>8</v>
      </c>
      <c r="BP20" s="673"/>
      <c r="BQ20" s="673"/>
      <c r="BR20" s="673"/>
      <c r="BS20" s="626" t="s">
        <v>112</v>
      </c>
      <c r="BT20" s="621"/>
      <c r="BU20" s="621"/>
      <c r="BV20" s="621"/>
      <c r="BW20" s="621"/>
      <c r="BX20" s="621"/>
      <c r="BY20" s="621"/>
      <c r="BZ20" s="621"/>
      <c r="CA20" s="621"/>
      <c r="CB20" s="656"/>
      <c r="CD20" s="657" t="s">
        <v>258</v>
      </c>
      <c r="CE20" s="654"/>
      <c r="CF20" s="654"/>
      <c r="CG20" s="654"/>
      <c r="CH20" s="654"/>
      <c r="CI20" s="654"/>
      <c r="CJ20" s="654"/>
      <c r="CK20" s="654"/>
      <c r="CL20" s="654"/>
      <c r="CM20" s="654"/>
      <c r="CN20" s="654"/>
      <c r="CO20" s="654"/>
      <c r="CP20" s="654"/>
      <c r="CQ20" s="655"/>
      <c r="CR20" s="620">
        <v>41449585</v>
      </c>
      <c r="CS20" s="621"/>
      <c r="CT20" s="621"/>
      <c r="CU20" s="621"/>
      <c r="CV20" s="621"/>
      <c r="CW20" s="621"/>
      <c r="CX20" s="621"/>
      <c r="CY20" s="622"/>
      <c r="CZ20" s="673">
        <v>100</v>
      </c>
      <c r="DA20" s="673"/>
      <c r="DB20" s="673"/>
      <c r="DC20" s="673"/>
      <c r="DD20" s="626">
        <v>3286542</v>
      </c>
      <c r="DE20" s="621"/>
      <c r="DF20" s="621"/>
      <c r="DG20" s="621"/>
      <c r="DH20" s="621"/>
      <c r="DI20" s="621"/>
      <c r="DJ20" s="621"/>
      <c r="DK20" s="621"/>
      <c r="DL20" s="621"/>
      <c r="DM20" s="621"/>
      <c r="DN20" s="621"/>
      <c r="DO20" s="621"/>
      <c r="DP20" s="622"/>
      <c r="DQ20" s="626">
        <v>27365139</v>
      </c>
      <c r="DR20" s="621"/>
      <c r="DS20" s="621"/>
      <c r="DT20" s="621"/>
      <c r="DU20" s="621"/>
      <c r="DV20" s="621"/>
      <c r="DW20" s="621"/>
      <c r="DX20" s="621"/>
      <c r="DY20" s="621"/>
      <c r="DZ20" s="621"/>
      <c r="EA20" s="621"/>
      <c r="EB20" s="621"/>
      <c r="EC20" s="656"/>
    </row>
    <row r="21" spans="2:133" ht="11.25" customHeight="1" x14ac:dyDescent="0.15">
      <c r="B21" s="617" t="s">
        <v>259</v>
      </c>
      <c r="C21" s="618"/>
      <c r="D21" s="618"/>
      <c r="E21" s="618"/>
      <c r="F21" s="618"/>
      <c r="G21" s="618"/>
      <c r="H21" s="618"/>
      <c r="I21" s="618"/>
      <c r="J21" s="618"/>
      <c r="K21" s="618"/>
      <c r="L21" s="618"/>
      <c r="M21" s="618"/>
      <c r="N21" s="618"/>
      <c r="O21" s="618"/>
      <c r="P21" s="618"/>
      <c r="Q21" s="619"/>
      <c r="R21" s="620">
        <v>17701</v>
      </c>
      <c r="S21" s="621"/>
      <c r="T21" s="621"/>
      <c r="U21" s="621"/>
      <c r="V21" s="621"/>
      <c r="W21" s="621"/>
      <c r="X21" s="621"/>
      <c r="Y21" s="622"/>
      <c r="Z21" s="673">
        <v>0</v>
      </c>
      <c r="AA21" s="673"/>
      <c r="AB21" s="673"/>
      <c r="AC21" s="673"/>
      <c r="AD21" s="674">
        <v>17701</v>
      </c>
      <c r="AE21" s="674"/>
      <c r="AF21" s="674"/>
      <c r="AG21" s="674"/>
      <c r="AH21" s="674"/>
      <c r="AI21" s="674"/>
      <c r="AJ21" s="674"/>
      <c r="AK21" s="674"/>
      <c r="AL21" s="643">
        <v>0.1</v>
      </c>
      <c r="AM21" s="675"/>
      <c r="AN21" s="675"/>
      <c r="AO21" s="676"/>
      <c r="AP21" s="711" t="s">
        <v>260</v>
      </c>
      <c r="AQ21" s="721"/>
      <c r="AR21" s="721"/>
      <c r="AS21" s="721"/>
      <c r="AT21" s="721"/>
      <c r="AU21" s="721"/>
      <c r="AV21" s="721"/>
      <c r="AW21" s="721"/>
      <c r="AX21" s="721"/>
      <c r="AY21" s="721"/>
      <c r="AZ21" s="721"/>
      <c r="BA21" s="721"/>
      <c r="BB21" s="721"/>
      <c r="BC21" s="721"/>
      <c r="BD21" s="721"/>
      <c r="BE21" s="721"/>
      <c r="BF21" s="713"/>
      <c r="BG21" s="620">
        <v>13523</v>
      </c>
      <c r="BH21" s="621"/>
      <c r="BI21" s="621"/>
      <c r="BJ21" s="621"/>
      <c r="BK21" s="621"/>
      <c r="BL21" s="621"/>
      <c r="BM21" s="621"/>
      <c r="BN21" s="622"/>
      <c r="BO21" s="673">
        <v>0.1</v>
      </c>
      <c r="BP21" s="673"/>
      <c r="BQ21" s="673"/>
      <c r="BR21" s="673"/>
      <c r="BS21" s="626" t="s">
        <v>112</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261</v>
      </c>
      <c r="C22" s="618"/>
      <c r="D22" s="618"/>
      <c r="E22" s="618"/>
      <c r="F22" s="618"/>
      <c r="G22" s="618"/>
      <c r="H22" s="618"/>
      <c r="I22" s="618"/>
      <c r="J22" s="618"/>
      <c r="K22" s="618"/>
      <c r="L22" s="618"/>
      <c r="M22" s="618"/>
      <c r="N22" s="618"/>
      <c r="O22" s="618"/>
      <c r="P22" s="618"/>
      <c r="Q22" s="619"/>
      <c r="R22" s="620">
        <v>428722</v>
      </c>
      <c r="S22" s="621"/>
      <c r="T22" s="621"/>
      <c r="U22" s="621"/>
      <c r="V22" s="621"/>
      <c r="W22" s="621"/>
      <c r="X22" s="621"/>
      <c r="Y22" s="622"/>
      <c r="Z22" s="673">
        <v>1</v>
      </c>
      <c r="AA22" s="673"/>
      <c r="AB22" s="673"/>
      <c r="AC22" s="673"/>
      <c r="AD22" s="674">
        <v>2</v>
      </c>
      <c r="AE22" s="674"/>
      <c r="AF22" s="674"/>
      <c r="AG22" s="674"/>
      <c r="AH22" s="674"/>
      <c r="AI22" s="674"/>
      <c r="AJ22" s="674"/>
      <c r="AK22" s="674"/>
      <c r="AL22" s="643">
        <v>0</v>
      </c>
      <c r="AM22" s="675"/>
      <c r="AN22" s="675"/>
      <c r="AO22" s="676"/>
      <c r="AP22" s="711" t="s">
        <v>262</v>
      </c>
      <c r="AQ22" s="721"/>
      <c r="AR22" s="721"/>
      <c r="AS22" s="721"/>
      <c r="AT22" s="721"/>
      <c r="AU22" s="721"/>
      <c r="AV22" s="721"/>
      <c r="AW22" s="721"/>
      <c r="AX22" s="721"/>
      <c r="AY22" s="721"/>
      <c r="AZ22" s="721"/>
      <c r="BA22" s="721"/>
      <c r="BB22" s="721"/>
      <c r="BC22" s="721"/>
      <c r="BD22" s="721"/>
      <c r="BE22" s="721"/>
      <c r="BF22" s="713"/>
      <c r="BG22" s="620" t="s">
        <v>112</v>
      </c>
      <c r="BH22" s="621"/>
      <c r="BI22" s="621"/>
      <c r="BJ22" s="621"/>
      <c r="BK22" s="621"/>
      <c r="BL22" s="621"/>
      <c r="BM22" s="621"/>
      <c r="BN22" s="622"/>
      <c r="BO22" s="673" t="s">
        <v>112</v>
      </c>
      <c r="BP22" s="673"/>
      <c r="BQ22" s="673"/>
      <c r="BR22" s="673"/>
      <c r="BS22" s="626" t="s">
        <v>112</v>
      </c>
      <c r="BT22" s="621"/>
      <c r="BU22" s="621"/>
      <c r="BV22" s="621"/>
      <c r="BW22" s="621"/>
      <c r="BX22" s="621"/>
      <c r="BY22" s="621"/>
      <c r="BZ22" s="621"/>
      <c r="CA22" s="621"/>
      <c r="CB22" s="656"/>
      <c r="CD22" s="725" t="s">
        <v>263</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264</v>
      </c>
      <c r="C23" s="618"/>
      <c r="D23" s="618"/>
      <c r="E23" s="618"/>
      <c r="F23" s="618"/>
      <c r="G23" s="618"/>
      <c r="H23" s="618"/>
      <c r="I23" s="618"/>
      <c r="J23" s="618"/>
      <c r="K23" s="618"/>
      <c r="L23" s="618"/>
      <c r="M23" s="618"/>
      <c r="N23" s="618"/>
      <c r="O23" s="618"/>
      <c r="P23" s="618"/>
      <c r="Q23" s="619"/>
      <c r="R23" s="620">
        <v>824147</v>
      </c>
      <c r="S23" s="621"/>
      <c r="T23" s="621"/>
      <c r="U23" s="621"/>
      <c r="V23" s="621"/>
      <c r="W23" s="621"/>
      <c r="X23" s="621"/>
      <c r="Y23" s="622"/>
      <c r="Z23" s="673">
        <v>1.9</v>
      </c>
      <c r="AA23" s="673"/>
      <c r="AB23" s="673"/>
      <c r="AC23" s="673"/>
      <c r="AD23" s="674">
        <v>44655</v>
      </c>
      <c r="AE23" s="674"/>
      <c r="AF23" s="674"/>
      <c r="AG23" s="674"/>
      <c r="AH23" s="674"/>
      <c r="AI23" s="674"/>
      <c r="AJ23" s="674"/>
      <c r="AK23" s="674"/>
      <c r="AL23" s="643">
        <v>0.2</v>
      </c>
      <c r="AM23" s="675"/>
      <c r="AN23" s="675"/>
      <c r="AO23" s="676"/>
      <c r="AP23" s="711" t="s">
        <v>265</v>
      </c>
      <c r="AQ23" s="721"/>
      <c r="AR23" s="721"/>
      <c r="AS23" s="721"/>
      <c r="AT23" s="721"/>
      <c r="AU23" s="721"/>
      <c r="AV23" s="721"/>
      <c r="AW23" s="721"/>
      <c r="AX23" s="721"/>
      <c r="AY23" s="721"/>
      <c r="AZ23" s="721"/>
      <c r="BA23" s="721"/>
      <c r="BB23" s="721"/>
      <c r="BC23" s="721"/>
      <c r="BD23" s="721"/>
      <c r="BE23" s="721"/>
      <c r="BF23" s="713"/>
      <c r="BG23" s="620">
        <v>1237855</v>
      </c>
      <c r="BH23" s="621"/>
      <c r="BI23" s="621"/>
      <c r="BJ23" s="621"/>
      <c r="BK23" s="621"/>
      <c r="BL23" s="621"/>
      <c r="BM23" s="621"/>
      <c r="BN23" s="622"/>
      <c r="BO23" s="673">
        <v>7.9</v>
      </c>
      <c r="BP23" s="673"/>
      <c r="BQ23" s="673"/>
      <c r="BR23" s="673"/>
      <c r="BS23" s="626" t="s">
        <v>112</v>
      </c>
      <c r="BT23" s="621"/>
      <c r="BU23" s="621"/>
      <c r="BV23" s="621"/>
      <c r="BW23" s="621"/>
      <c r="BX23" s="621"/>
      <c r="BY23" s="621"/>
      <c r="BZ23" s="621"/>
      <c r="CA23" s="621"/>
      <c r="CB23" s="656"/>
      <c r="CD23" s="725" t="s">
        <v>204</v>
      </c>
      <c r="CE23" s="726"/>
      <c r="CF23" s="726"/>
      <c r="CG23" s="726"/>
      <c r="CH23" s="726"/>
      <c r="CI23" s="726"/>
      <c r="CJ23" s="726"/>
      <c r="CK23" s="726"/>
      <c r="CL23" s="726"/>
      <c r="CM23" s="726"/>
      <c r="CN23" s="726"/>
      <c r="CO23" s="726"/>
      <c r="CP23" s="726"/>
      <c r="CQ23" s="727"/>
      <c r="CR23" s="725" t="s">
        <v>266</v>
      </c>
      <c r="CS23" s="726"/>
      <c r="CT23" s="726"/>
      <c r="CU23" s="726"/>
      <c r="CV23" s="726"/>
      <c r="CW23" s="726"/>
      <c r="CX23" s="726"/>
      <c r="CY23" s="727"/>
      <c r="CZ23" s="725" t="s">
        <v>267</v>
      </c>
      <c r="DA23" s="726"/>
      <c r="DB23" s="726"/>
      <c r="DC23" s="727"/>
      <c r="DD23" s="725" t="s">
        <v>268</v>
      </c>
      <c r="DE23" s="726"/>
      <c r="DF23" s="726"/>
      <c r="DG23" s="726"/>
      <c r="DH23" s="726"/>
      <c r="DI23" s="726"/>
      <c r="DJ23" s="726"/>
      <c r="DK23" s="727"/>
      <c r="DL23" s="728" t="s">
        <v>269</v>
      </c>
      <c r="DM23" s="729"/>
      <c r="DN23" s="729"/>
      <c r="DO23" s="729"/>
      <c r="DP23" s="729"/>
      <c r="DQ23" s="729"/>
      <c r="DR23" s="729"/>
      <c r="DS23" s="729"/>
      <c r="DT23" s="729"/>
      <c r="DU23" s="729"/>
      <c r="DV23" s="730"/>
      <c r="DW23" s="725" t="s">
        <v>270</v>
      </c>
      <c r="DX23" s="726"/>
      <c r="DY23" s="726"/>
      <c r="DZ23" s="726"/>
      <c r="EA23" s="726"/>
      <c r="EB23" s="726"/>
      <c r="EC23" s="727"/>
    </row>
    <row r="24" spans="2:133" ht="11.25" customHeight="1" x14ac:dyDescent="0.15">
      <c r="B24" s="617" t="s">
        <v>271</v>
      </c>
      <c r="C24" s="618"/>
      <c r="D24" s="618"/>
      <c r="E24" s="618"/>
      <c r="F24" s="618"/>
      <c r="G24" s="618"/>
      <c r="H24" s="618"/>
      <c r="I24" s="618"/>
      <c r="J24" s="618"/>
      <c r="K24" s="618"/>
      <c r="L24" s="618"/>
      <c r="M24" s="618"/>
      <c r="N24" s="618"/>
      <c r="O24" s="618"/>
      <c r="P24" s="618"/>
      <c r="Q24" s="619"/>
      <c r="R24" s="620">
        <v>454583</v>
      </c>
      <c r="S24" s="621"/>
      <c r="T24" s="621"/>
      <c r="U24" s="621"/>
      <c r="V24" s="621"/>
      <c r="W24" s="621"/>
      <c r="X24" s="621"/>
      <c r="Y24" s="622"/>
      <c r="Z24" s="673">
        <v>1.1000000000000001</v>
      </c>
      <c r="AA24" s="673"/>
      <c r="AB24" s="673"/>
      <c r="AC24" s="673"/>
      <c r="AD24" s="674" t="s">
        <v>112</v>
      </c>
      <c r="AE24" s="674"/>
      <c r="AF24" s="674"/>
      <c r="AG24" s="674"/>
      <c r="AH24" s="674"/>
      <c r="AI24" s="674"/>
      <c r="AJ24" s="674"/>
      <c r="AK24" s="674"/>
      <c r="AL24" s="643" t="s">
        <v>112</v>
      </c>
      <c r="AM24" s="675"/>
      <c r="AN24" s="675"/>
      <c r="AO24" s="676"/>
      <c r="AP24" s="711" t="s">
        <v>272</v>
      </c>
      <c r="AQ24" s="721"/>
      <c r="AR24" s="721"/>
      <c r="AS24" s="721"/>
      <c r="AT24" s="721"/>
      <c r="AU24" s="721"/>
      <c r="AV24" s="721"/>
      <c r="AW24" s="721"/>
      <c r="AX24" s="721"/>
      <c r="AY24" s="721"/>
      <c r="AZ24" s="721"/>
      <c r="BA24" s="721"/>
      <c r="BB24" s="721"/>
      <c r="BC24" s="721"/>
      <c r="BD24" s="721"/>
      <c r="BE24" s="721"/>
      <c r="BF24" s="713"/>
      <c r="BG24" s="620" t="s">
        <v>112</v>
      </c>
      <c r="BH24" s="621"/>
      <c r="BI24" s="621"/>
      <c r="BJ24" s="621"/>
      <c r="BK24" s="621"/>
      <c r="BL24" s="621"/>
      <c r="BM24" s="621"/>
      <c r="BN24" s="622"/>
      <c r="BO24" s="673" t="s">
        <v>112</v>
      </c>
      <c r="BP24" s="673"/>
      <c r="BQ24" s="673"/>
      <c r="BR24" s="673"/>
      <c r="BS24" s="626" t="s">
        <v>112</v>
      </c>
      <c r="BT24" s="621"/>
      <c r="BU24" s="621"/>
      <c r="BV24" s="621"/>
      <c r="BW24" s="621"/>
      <c r="BX24" s="621"/>
      <c r="BY24" s="621"/>
      <c r="BZ24" s="621"/>
      <c r="CA24" s="621"/>
      <c r="CB24" s="656"/>
      <c r="CD24" s="677" t="s">
        <v>273</v>
      </c>
      <c r="CE24" s="678"/>
      <c r="CF24" s="678"/>
      <c r="CG24" s="678"/>
      <c r="CH24" s="678"/>
      <c r="CI24" s="678"/>
      <c r="CJ24" s="678"/>
      <c r="CK24" s="678"/>
      <c r="CL24" s="678"/>
      <c r="CM24" s="678"/>
      <c r="CN24" s="678"/>
      <c r="CO24" s="678"/>
      <c r="CP24" s="678"/>
      <c r="CQ24" s="679"/>
      <c r="CR24" s="670">
        <v>21850243</v>
      </c>
      <c r="CS24" s="671"/>
      <c r="CT24" s="671"/>
      <c r="CU24" s="671"/>
      <c r="CV24" s="671"/>
      <c r="CW24" s="671"/>
      <c r="CX24" s="671"/>
      <c r="CY24" s="718"/>
      <c r="CZ24" s="722">
        <v>52.7</v>
      </c>
      <c r="DA24" s="723"/>
      <c r="DB24" s="723"/>
      <c r="DC24" s="724"/>
      <c r="DD24" s="717">
        <v>13692950</v>
      </c>
      <c r="DE24" s="671"/>
      <c r="DF24" s="671"/>
      <c r="DG24" s="671"/>
      <c r="DH24" s="671"/>
      <c r="DI24" s="671"/>
      <c r="DJ24" s="671"/>
      <c r="DK24" s="718"/>
      <c r="DL24" s="717">
        <v>13617128</v>
      </c>
      <c r="DM24" s="671"/>
      <c r="DN24" s="671"/>
      <c r="DO24" s="671"/>
      <c r="DP24" s="671"/>
      <c r="DQ24" s="671"/>
      <c r="DR24" s="671"/>
      <c r="DS24" s="671"/>
      <c r="DT24" s="671"/>
      <c r="DU24" s="671"/>
      <c r="DV24" s="718"/>
      <c r="DW24" s="719">
        <v>56.3</v>
      </c>
      <c r="DX24" s="688"/>
      <c r="DY24" s="688"/>
      <c r="DZ24" s="688"/>
      <c r="EA24" s="688"/>
      <c r="EB24" s="688"/>
      <c r="EC24" s="720"/>
    </row>
    <row r="25" spans="2:133" ht="11.25" customHeight="1" x14ac:dyDescent="0.15">
      <c r="B25" s="617" t="s">
        <v>274</v>
      </c>
      <c r="C25" s="618"/>
      <c r="D25" s="618"/>
      <c r="E25" s="618"/>
      <c r="F25" s="618"/>
      <c r="G25" s="618"/>
      <c r="H25" s="618"/>
      <c r="I25" s="618"/>
      <c r="J25" s="618"/>
      <c r="K25" s="618"/>
      <c r="L25" s="618"/>
      <c r="M25" s="618"/>
      <c r="N25" s="618"/>
      <c r="O25" s="618"/>
      <c r="P25" s="618"/>
      <c r="Q25" s="619"/>
      <c r="R25" s="620">
        <v>6474455</v>
      </c>
      <c r="S25" s="621"/>
      <c r="T25" s="621"/>
      <c r="U25" s="621"/>
      <c r="V25" s="621"/>
      <c r="W25" s="621"/>
      <c r="X25" s="621"/>
      <c r="Y25" s="622"/>
      <c r="Z25" s="673">
        <v>15.2</v>
      </c>
      <c r="AA25" s="673"/>
      <c r="AB25" s="673"/>
      <c r="AC25" s="673"/>
      <c r="AD25" s="674" t="s">
        <v>112</v>
      </c>
      <c r="AE25" s="674"/>
      <c r="AF25" s="674"/>
      <c r="AG25" s="674"/>
      <c r="AH25" s="674"/>
      <c r="AI25" s="674"/>
      <c r="AJ25" s="674"/>
      <c r="AK25" s="674"/>
      <c r="AL25" s="643" t="s">
        <v>112</v>
      </c>
      <c r="AM25" s="675"/>
      <c r="AN25" s="675"/>
      <c r="AO25" s="676"/>
      <c r="AP25" s="711" t="s">
        <v>275</v>
      </c>
      <c r="AQ25" s="721"/>
      <c r="AR25" s="721"/>
      <c r="AS25" s="721"/>
      <c r="AT25" s="721"/>
      <c r="AU25" s="721"/>
      <c r="AV25" s="721"/>
      <c r="AW25" s="721"/>
      <c r="AX25" s="721"/>
      <c r="AY25" s="721"/>
      <c r="AZ25" s="721"/>
      <c r="BA25" s="721"/>
      <c r="BB25" s="721"/>
      <c r="BC25" s="721"/>
      <c r="BD25" s="721"/>
      <c r="BE25" s="721"/>
      <c r="BF25" s="713"/>
      <c r="BG25" s="620" t="s">
        <v>112</v>
      </c>
      <c r="BH25" s="621"/>
      <c r="BI25" s="621"/>
      <c r="BJ25" s="621"/>
      <c r="BK25" s="621"/>
      <c r="BL25" s="621"/>
      <c r="BM25" s="621"/>
      <c r="BN25" s="622"/>
      <c r="BO25" s="673" t="s">
        <v>112</v>
      </c>
      <c r="BP25" s="673"/>
      <c r="BQ25" s="673"/>
      <c r="BR25" s="673"/>
      <c r="BS25" s="626" t="s">
        <v>112</v>
      </c>
      <c r="BT25" s="621"/>
      <c r="BU25" s="621"/>
      <c r="BV25" s="621"/>
      <c r="BW25" s="621"/>
      <c r="BX25" s="621"/>
      <c r="BY25" s="621"/>
      <c r="BZ25" s="621"/>
      <c r="CA25" s="621"/>
      <c r="CB25" s="656"/>
      <c r="CD25" s="657" t="s">
        <v>276</v>
      </c>
      <c r="CE25" s="654"/>
      <c r="CF25" s="654"/>
      <c r="CG25" s="654"/>
      <c r="CH25" s="654"/>
      <c r="CI25" s="654"/>
      <c r="CJ25" s="654"/>
      <c r="CK25" s="654"/>
      <c r="CL25" s="654"/>
      <c r="CM25" s="654"/>
      <c r="CN25" s="654"/>
      <c r="CO25" s="654"/>
      <c r="CP25" s="654"/>
      <c r="CQ25" s="655"/>
      <c r="CR25" s="620">
        <v>6619564</v>
      </c>
      <c r="CS25" s="639"/>
      <c r="CT25" s="639"/>
      <c r="CU25" s="639"/>
      <c r="CV25" s="639"/>
      <c r="CW25" s="639"/>
      <c r="CX25" s="639"/>
      <c r="CY25" s="640"/>
      <c r="CZ25" s="623">
        <v>16</v>
      </c>
      <c r="DA25" s="641"/>
      <c r="DB25" s="641"/>
      <c r="DC25" s="642"/>
      <c r="DD25" s="626">
        <v>6095910</v>
      </c>
      <c r="DE25" s="639"/>
      <c r="DF25" s="639"/>
      <c r="DG25" s="639"/>
      <c r="DH25" s="639"/>
      <c r="DI25" s="639"/>
      <c r="DJ25" s="639"/>
      <c r="DK25" s="640"/>
      <c r="DL25" s="626">
        <v>6048821</v>
      </c>
      <c r="DM25" s="639"/>
      <c r="DN25" s="639"/>
      <c r="DO25" s="639"/>
      <c r="DP25" s="639"/>
      <c r="DQ25" s="639"/>
      <c r="DR25" s="639"/>
      <c r="DS25" s="639"/>
      <c r="DT25" s="639"/>
      <c r="DU25" s="639"/>
      <c r="DV25" s="640"/>
      <c r="DW25" s="643">
        <v>25</v>
      </c>
      <c r="DX25" s="644"/>
      <c r="DY25" s="644"/>
      <c r="DZ25" s="644"/>
      <c r="EA25" s="644"/>
      <c r="EB25" s="644"/>
      <c r="EC25" s="645"/>
    </row>
    <row r="26" spans="2:133" ht="11.25" customHeight="1" x14ac:dyDescent="0.15">
      <c r="B26" s="714" t="s">
        <v>277</v>
      </c>
      <c r="C26" s="715"/>
      <c r="D26" s="715"/>
      <c r="E26" s="715"/>
      <c r="F26" s="715"/>
      <c r="G26" s="715"/>
      <c r="H26" s="715"/>
      <c r="I26" s="715"/>
      <c r="J26" s="715"/>
      <c r="K26" s="715"/>
      <c r="L26" s="715"/>
      <c r="M26" s="715"/>
      <c r="N26" s="715"/>
      <c r="O26" s="715"/>
      <c r="P26" s="715"/>
      <c r="Q26" s="716"/>
      <c r="R26" s="620" t="s">
        <v>112</v>
      </c>
      <c r="S26" s="621"/>
      <c r="T26" s="621"/>
      <c r="U26" s="621"/>
      <c r="V26" s="621"/>
      <c r="W26" s="621"/>
      <c r="X26" s="621"/>
      <c r="Y26" s="622"/>
      <c r="Z26" s="673" t="s">
        <v>112</v>
      </c>
      <c r="AA26" s="673"/>
      <c r="AB26" s="673"/>
      <c r="AC26" s="673"/>
      <c r="AD26" s="674" t="s">
        <v>112</v>
      </c>
      <c r="AE26" s="674"/>
      <c r="AF26" s="674"/>
      <c r="AG26" s="674"/>
      <c r="AH26" s="674"/>
      <c r="AI26" s="674"/>
      <c r="AJ26" s="674"/>
      <c r="AK26" s="674"/>
      <c r="AL26" s="643" t="s">
        <v>112</v>
      </c>
      <c r="AM26" s="675"/>
      <c r="AN26" s="675"/>
      <c r="AO26" s="676"/>
      <c r="AP26" s="711" t="s">
        <v>278</v>
      </c>
      <c r="AQ26" s="712"/>
      <c r="AR26" s="712"/>
      <c r="AS26" s="712"/>
      <c r="AT26" s="712"/>
      <c r="AU26" s="712"/>
      <c r="AV26" s="712"/>
      <c r="AW26" s="712"/>
      <c r="AX26" s="712"/>
      <c r="AY26" s="712"/>
      <c r="AZ26" s="712"/>
      <c r="BA26" s="712"/>
      <c r="BB26" s="712"/>
      <c r="BC26" s="712"/>
      <c r="BD26" s="712"/>
      <c r="BE26" s="712"/>
      <c r="BF26" s="713"/>
      <c r="BG26" s="620" t="s">
        <v>112</v>
      </c>
      <c r="BH26" s="621"/>
      <c r="BI26" s="621"/>
      <c r="BJ26" s="621"/>
      <c r="BK26" s="621"/>
      <c r="BL26" s="621"/>
      <c r="BM26" s="621"/>
      <c r="BN26" s="622"/>
      <c r="BO26" s="673" t="s">
        <v>112</v>
      </c>
      <c r="BP26" s="673"/>
      <c r="BQ26" s="673"/>
      <c r="BR26" s="673"/>
      <c r="BS26" s="626" t="s">
        <v>112</v>
      </c>
      <c r="BT26" s="621"/>
      <c r="BU26" s="621"/>
      <c r="BV26" s="621"/>
      <c r="BW26" s="621"/>
      <c r="BX26" s="621"/>
      <c r="BY26" s="621"/>
      <c r="BZ26" s="621"/>
      <c r="CA26" s="621"/>
      <c r="CB26" s="656"/>
      <c r="CD26" s="657" t="s">
        <v>279</v>
      </c>
      <c r="CE26" s="654"/>
      <c r="CF26" s="654"/>
      <c r="CG26" s="654"/>
      <c r="CH26" s="654"/>
      <c r="CI26" s="654"/>
      <c r="CJ26" s="654"/>
      <c r="CK26" s="654"/>
      <c r="CL26" s="654"/>
      <c r="CM26" s="654"/>
      <c r="CN26" s="654"/>
      <c r="CO26" s="654"/>
      <c r="CP26" s="654"/>
      <c r="CQ26" s="655"/>
      <c r="CR26" s="620">
        <v>4894451</v>
      </c>
      <c r="CS26" s="621"/>
      <c r="CT26" s="621"/>
      <c r="CU26" s="621"/>
      <c r="CV26" s="621"/>
      <c r="CW26" s="621"/>
      <c r="CX26" s="621"/>
      <c r="CY26" s="622"/>
      <c r="CZ26" s="623">
        <v>11.8</v>
      </c>
      <c r="DA26" s="641"/>
      <c r="DB26" s="641"/>
      <c r="DC26" s="642"/>
      <c r="DD26" s="626">
        <v>4390929</v>
      </c>
      <c r="DE26" s="621"/>
      <c r="DF26" s="621"/>
      <c r="DG26" s="621"/>
      <c r="DH26" s="621"/>
      <c r="DI26" s="621"/>
      <c r="DJ26" s="621"/>
      <c r="DK26" s="622"/>
      <c r="DL26" s="626" t="s">
        <v>216</v>
      </c>
      <c r="DM26" s="621"/>
      <c r="DN26" s="621"/>
      <c r="DO26" s="621"/>
      <c r="DP26" s="621"/>
      <c r="DQ26" s="621"/>
      <c r="DR26" s="621"/>
      <c r="DS26" s="621"/>
      <c r="DT26" s="621"/>
      <c r="DU26" s="621"/>
      <c r="DV26" s="622"/>
      <c r="DW26" s="643" t="s">
        <v>216</v>
      </c>
      <c r="DX26" s="644"/>
      <c r="DY26" s="644"/>
      <c r="DZ26" s="644"/>
      <c r="EA26" s="644"/>
      <c r="EB26" s="644"/>
      <c r="EC26" s="645"/>
    </row>
    <row r="27" spans="2:133" ht="11.25" customHeight="1" x14ac:dyDescent="0.15">
      <c r="B27" s="617" t="s">
        <v>280</v>
      </c>
      <c r="C27" s="618"/>
      <c r="D27" s="618"/>
      <c r="E27" s="618"/>
      <c r="F27" s="618"/>
      <c r="G27" s="618"/>
      <c r="H27" s="618"/>
      <c r="I27" s="618"/>
      <c r="J27" s="618"/>
      <c r="K27" s="618"/>
      <c r="L27" s="618"/>
      <c r="M27" s="618"/>
      <c r="N27" s="618"/>
      <c r="O27" s="618"/>
      <c r="P27" s="618"/>
      <c r="Q27" s="619"/>
      <c r="R27" s="620">
        <v>2524413</v>
      </c>
      <c r="S27" s="621"/>
      <c r="T27" s="621"/>
      <c r="U27" s="621"/>
      <c r="V27" s="621"/>
      <c r="W27" s="621"/>
      <c r="X27" s="621"/>
      <c r="Y27" s="622"/>
      <c r="Z27" s="673">
        <v>5.9</v>
      </c>
      <c r="AA27" s="673"/>
      <c r="AB27" s="673"/>
      <c r="AC27" s="673"/>
      <c r="AD27" s="674" t="s">
        <v>112</v>
      </c>
      <c r="AE27" s="674"/>
      <c r="AF27" s="674"/>
      <c r="AG27" s="674"/>
      <c r="AH27" s="674"/>
      <c r="AI27" s="674"/>
      <c r="AJ27" s="674"/>
      <c r="AK27" s="674"/>
      <c r="AL27" s="643" t="s">
        <v>112</v>
      </c>
      <c r="AM27" s="675"/>
      <c r="AN27" s="675"/>
      <c r="AO27" s="676"/>
      <c r="AP27" s="617" t="s">
        <v>281</v>
      </c>
      <c r="AQ27" s="618"/>
      <c r="AR27" s="618"/>
      <c r="AS27" s="618"/>
      <c r="AT27" s="618"/>
      <c r="AU27" s="618"/>
      <c r="AV27" s="618"/>
      <c r="AW27" s="618"/>
      <c r="AX27" s="618"/>
      <c r="AY27" s="618"/>
      <c r="AZ27" s="618"/>
      <c r="BA27" s="618"/>
      <c r="BB27" s="618"/>
      <c r="BC27" s="618"/>
      <c r="BD27" s="618"/>
      <c r="BE27" s="618"/>
      <c r="BF27" s="619"/>
      <c r="BG27" s="620">
        <v>15634537</v>
      </c>
      <c r="BH27" s="621"/>
      <c r="BI27" s="621"/>
      <c r="BJ27" s="621"/>
      <c r="BK27" s="621"/>
      <c r="BL27" s="621"/>
      <c r="BM27" s="621"/>
      <c r="BN27" s="622"/>
      <c r="BO27" s="673">
        <v>100</v>
      </c>
      <c r="BP27" s="673"/>
      <c r="BQ27" s="673"/>
      <c r="BR27" s="673"/>
      <c r="BS27" s="626">
        <v>123145</v>
      </c>
      <c r="BT27" s="621"/>
      <c r="BU27" s="621"/>
      <c r="BV27" s="621"/>
      <c r="BW27" s="621"/>
      <c r="BX27" s="621"/>
      <c r="BY27" s="621"/>
      <c r="BZ27" s="621"/>
      <c r="CA27" s="621"/>
      <c r="CB27" s="656"/>
      <c r="CD27" s="657" t="s">
        <v>282</v>
      </c>
      <c r="CE27" s="654"/>
      <c r="CF27" s="654"/>
      <c r="CG27" s="654"/>
      <c r="CH27" s="654"/>
      <c r="CI27" s="654"/>
      <c r="CJ27" s="654"/>
      <c r="CK27" s="654"/>
      <c r="CL27" s="654"/>
      <c r="CM27" s="654"/>
      <c r="CN27" s="654"/>
      <c r="CO27" s="654"/>
      <c r="CP27" s="654"/>
      <c r="CQ27" s="655"/>
      <c r="CR27" s="620">
        <v>10675340</v>
      </c>
      <c r="CS27" s="639"/>
      <c r="CT27" s="639"/>
      <c r="CU27" s="639"/>
      <c r="CV27" s="639"/>
      <c r="CW27" s="639"/>
      <c r="CX27" s="639"/>
      <c r="CY27" s="640"/>
      <c r="CZ27" s="623">
        <v>25.8</v>
      </c>
      <c r="DA27" s="641"/>
      <c r="DB27" s="641"/>
      <c r="DC27" s="642"/>
      <c r="DD27" s="626">
        <v>3125903</v>
      </c>
      <c r="DE27" s="639"/>
      <c r="DF27" s="639"/>
      <c r="DG27" s="639"/>
      <c r="DH27" s="639"/>
      <c r="DI27" s="639"/>
      <c r="DJ27" s="639"/>
      <c r="DK27" s="640"/>
      <c r="DL27" s="626">
        <v>3097170</v>
      </c>
      <c r="DM27" s="639"/>
      <c r="DN27" s="639"/>
      <c r="DO27" s="639"/>
      <c r="DP27" s="639"/>
      <c r="DQ27" s="639"/>
      <c r="DR27" s="639"/>
      <c r="DS27" s="639"/>
      <c r="DT27" s="639"/>
      <c r="DU27" s="639"/>
      <c r="DV27" s="640"/>
      <c r="DW27" s="643">
        <v>12.8</v>
      </c>
      <c r="DX27" s="644"/>
      <c r="DY27" s="644"/>
      <c r="DZ27" s="644"/>
      <c r="EA27" s="644"/>
      <c r="EB27" s="644"/>
      <c r="EC27" s="645"/>
    </row>
    <row r="28" spans="2:133" ht="11.25" customHeight="1" x14ac:dyDescent="0.15">
      <c r="B28" s="617" t="s">
        <v>283</v>
      </c>
      <c r="C28" s="618"/>
      <c r="D28" s="618"/>
      <c r="E28" s="618"/>
      <c r="F28" s="618"/>
      <c r="G28" s="618"/>
      <c r="H28" s="618"/>
      <c r="I28" s="618"/>
      <c r="J28" s="618"/>
      <c r="K28" s="618"/>
      <c r="L28" s="618"/>
      <c r="M28" s="618"/>
      <c r="N28" s="618"/>
      <c r="O28" s="618"/>
      <c r="P28" s="618"/>
      <c r="Q28" s="619"/>
      <c r="R28" s="620">
        <v>410875</v>
      </c>
      <c r="S28" s="621"/>
      <c r="T28" s="621"/>
      <c r="U28" s="621"/>
      <c r="V28" s="621"/>
      <c r="W28" s="621"/>
      <c r="X28" s="621"/>
      <c r="Y28" s="622"/>
      <c r="Z28" s="673">
        <v>1</v>
      </c>
      <c r="AA28" s="673"/>
      <c r="AB28" s="673"/>
      <c r="AC28" s="673"/>
      <c r="AD28" s="674">
        <v>124719</v>
      </c>
      <c r="AE28" s="674"/>
      <c r="AF28" s="674"/>
      <c r="AG28" s="674"/>
      <c r="AH28" s="674"/>
      <c r="AI28" s="674"/>
      <c r="AJ28" s="674"/>
      <c r="AK28" s="674"/>
      <c r="AL28" s="643">
        <v>0.5</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284</v>
      </c>
      <c r="CE28" s="654"/>
      <c r="CF28" s="654"/>
      <c r="CG28" s="654"/>
      <c r="CH28" s="654"/>
      <c r="CI28" s="654"/>
      <c r="CJ28" s="654"/>
      <c r="CK28" s="654"/>
      <c r="CL28" s="654"/>
      <c r="CM28" s="654"/>
      <c r="CN28" s="654"/>
      <c r="CO28" s="654"/>
      <c r="CP28" s="654"/>
      <c r="CQ28" s="655"/>
      <c r="CR28" s="620">
        <v>4555339</v>
      </c>
      <c r="CS28" s="621"/>
      <c r="CT28" s="621"/>
      <c r="CU28" s="621"/>
      <c r="CV28" s="621"/>
      <c r="CW28" s="621"/>
      <c r="CX28" s="621"/>
      <c r="CY28" s="622"/>
      <c r="CZ28" s="623">
        <v>11</v>
      </c>
      <c r="DA28" s="641"/>
      <c r="DB28" s="641"/>
      <c r="DC28" s="642"/>
      <c r="DD28" s="626">
        <v>4471137</v>
      </c>
      <c r="DE28" s="621"/>
      <c r="DF28" s="621"/>
      <c r="DG28" s="621"/>
      <c r="DH28" s="621"/>
      <c r="DI28" s="621"/>
      <c r="DJ28" s="621"/>
      <c r="DK28" s="622"/>
      <c r="DL28" s="626">
        <v>4471137</v>
      </c>
      <c r="DM28" s="621"/>
      <c r="DN28" s="621"/>
      <c r="DO28" s="621"/>
      <c r="DP28" s="621"/>
      <c r="DQ28" s="621"/>
      <c r="DR28" s="621"/>
      <c r="DS28" s="621"/>
      <c r="DT28" s="621"/>
      <c r="DU28" s="621"/>
      <c r="DV28" s="622"/>
      <c r="DW28" s="643">
        <v>18.5</v>
      </c>
      <c r="DX28" s="644"/>
      <c r="DY28" s="644"/>
      <c r="DZ28" s="644"/>
      <c r="EA28" s="644"/>
      <c r="EB28" s="644"/>
      <c r="EC28" s="645"/>
    </row>
    <row r="29" spans="2:133" ht="11.25" customHeight="1" x14ac:dyDescent="0.15">
      <c r="B29" s="617" t="s">
        <v>285</v>
      </c>
      <c r="C29" s="618"/>
      <c r="D29" s="618"/>
      <c r="E29" s="618"/>
      <c r="F29" s="618"/>
      <c r="G29" s="618"/>
      <c r="H29" s="618"/>
      <c r="I29" s="618"/>
      <c r="J29" s="618"/>
      <c r="K29" s="618"/>
      <c r="L29" s="618"/>
      <c r="M29" s="618"/>
      <c r="N29" s="618"/>
      <c r="O29" s="618"/>
      <c r="P29" s="618"/>
      <c r="Q29" s="619"/>
      <c r="R29" s="620">
        <v>2848</v>
      </c>
      <c r="S29" s="621"/>
      <c r="T29" s="621"/>
      <c r="U29" s="621"/>
      <c r="V29" s="621"/>
      <c r="W29" s="621"/>
      <c r="X29" s="621"/>
      <c r="Y29" s="622"/>
      <c r="Z29" s="673">
        <v>0</v>
      </c>
      <c r="AA29" s="673"/>
      <c r="AB29" s="673"/>
      <c r="AC29" s="673"/>
      <c r="AD29" s="674" t="s">
        <v>112</v>
      </c>
      <c r="AE29" s="674"/>
      <c r="AF29" s="674"/>
      <c r="AG29" s="674"/>
      <c r="AH29" s="674"/>
      <c r="AI29" s="674"/>
      <c r="AJ29" s="674"/>
      <c r="AK29" s="674"/>
      <c r="AL29" s="643" t="s">
        <v>112</v>
      </c>
      <c r="AM29" s="675"/>
      <c r="AN29" s="675"/>
      <c r="AO29" s="676"/>
      <c r="AP29" s="680" t="s">
        <v>204</v>
      </c>
      <c r="AQ29" s="681"/>
      <c r="AR29" s="681"/>
      <c r="AS29" s="681"/>
      <c r="AT29" s="681"/>
      <c r="AU29" s="681"/>
      <c r="AV29" s="681"/>
      <c r="AW29" s="681"/>
      <c r="AX29" s="681"/>
      <c r="AY29" s="681"/>
      <c r="AZ29" s="681"/>
      <c r="BA29" s="681"/>
      <c r="BB29" s="681"/>
      <c r="BC29" s="681"/>
      <c r="BD29" s="681"/>
      <c r="BE29" s="681"/>
      <c r="BF29" s="682"/>
      <c r="BG29" s="680" t="s">
        <v>286</v>
      </c>
      <c r="BH29" s="696"/>
      <c r="BI29" s="696"/>
      <c r="BJ29" s="696"/>
      <c r="BK29" s="696"/>
      <c r="BL29" s="696"/>
      <c r="BM29" s="696"/>
      <c r="BN29" s="696"/>
      <c r="BO29" s="696"/>
      <c r="BP29" s="696"/>
      <c r="BQ29" s="697"/>
      <c r="BR29" s="680" t="s">
        <v>287</v>
      </c>
      <c r="BS29" s="696"/>
      <c r="BT29" s="696"/>
      <c r="BU29" s="696"/>
      <c r="BV29" s="696"/>
      <c r="BW29" s="696"/>
      <c r="BX29" s="696"/>
      <c r="BY29" s="696"/>
      <c r="BZ29" s="696"/>
      <c r="CA29" s="696"/>
      <c r="CB29" s="697"/>
      <c r="CD29" s="690" t="s">
        <v>288</v>
      </c>
      <c r="CE29" s="691"/>
      <c r="CF29" s="657" t="s">
        <v>58</v>
      </c>
      <c r="CG29" s="654"/>
      <c r="CH29" s="654"/>
      <c r="CI29" s="654"/>
      <c r="CJ29" s="654"/>
      <c r="CK29" s="654"/>
      <c r="CL29" s="654"/>
      <c r="CM29" s="654"/>
      <c r="CN29" s="654"/>
      <c r="CO29" s="654"/>
      <c r="CP29" s="654"/>
      <c r="CQ29" s="655"/>
      <c r="CR29" s="620">
        <v>4555339</v>
      </c>
      <c r="CS29" s="639"/>
      <c r="CT29" s="639"/>
      <c r="CU29" s="639"/>
      <c r="CV29" s="639"/>
      <c r="CW29" s="639"/>
      <c r="CX29" s="639"/>
      <c r="CY29" s="640"/>
      <c r="CZ29" s="623">
        <v>11</v>
      </c>
      <c r="DA29" s="641"/>
      <c r="DB29" s="641"/>
      <c r="DC29" s="642"/>
      <c r="DD29" s="626">
        <v>4471137</v>
      </c>
      <c r="DE29" s="639"/>
      <c r="DF29" s="639"/>
      <c r="DG29" s="639"/>
      <c r="DH29" s="639"/>
      <c r="DI29" s="639"/>
      <c r="DJ29" s="639"/>
      <c r="DK29" s="640"/>
      <c r="DL29" s="626">
        <v>4471137</v>
      </c>
      <c r="DM29" s="639"/>
      <c r="DN29" s="639"/>
      <c r="DO29" s="639"/>
      <c r="DP29" s="639"/>
      <c r="DQ29" s="639"/>
      <c r="DR29" s="639"/>
      <c r="DS29" s="639"/>
      <c r="DT29" s="639"/>
      <c r="DU29" s="639"/>
      <c r="DV29" s="640"/>
      <c r="DW29" s="643">
        <v>18.5</v>
      </c>
      <c r="DX29" s="644"/>
      <c r="DY29" s="644"/>
      <c r="DZ29" s="644"/>
      <c r="EA29" s="644"/>
      <c r="EB29" s="644"/>
      <c r="EC29" s="645"/>
    </row>
    <row r="30" spans="2:133" ht="11.25" customHeight="1" x14ac:dyDescent="0.15">
      <c r="B30" s="617" t="s">
        <v>289</v>
      </c>
      <c r="C30" s="618"/>
      <c r="D30" s="618"/>
      <c r="E30" s="618"/>
      <c r="F30" s="618"/>
      <c r="G30" s="618"/>
      <c r="H30" s="618"/>
      <c r="I30" s="618"/>
      <c r="J30" s="618"/>
      <c r="K30" s="618"/>
      <c r="L30" s="618"/>
      <c r="M30" s="618"/>
      <c r="N30" s="618"/>
      <c r="O30" s="618"/>
      <c r="P30" s="618"/>
      <c r="Q30" s="619"/>
      <c r="R30" s="620">
        <v>363121</v>
      </c>
      <c r="S30" s="621"/>
      <c r="T30" s="621"/>
      <c r="U30" s="621"/>
      <c r="V30" s="621"/>
      <c r="W30" s="621"/>
      <c r="X30" s="621"/>
      <c r="Y30" s="622"/>
      <c r="Z30" s="673">
        <v>0.9</v>
      </c>
      <c r="AA30" s="673"/>
      <c r="AB30" s="673"/>
      <c r="AC30" s="673"/>
      <c r="AD30" s="674" t="s">
        <v>112</v>
      </c>
      <c r="AE30" s="674"/>
      <c r="AF30" s="674"/>
      <c r="AG30" s="674"/>
      <c r="AH30" s="674"/>
      <c r="AI30" s="674"/>
      <c r="AJ30" s="674"/>
      <c r="AK30" s="674"/>
      <c r="AL30" s="643" t="s">
        <v>112</v>
      </c>
      <c r="AM30" s="675"/>
      <c r="AN30" s="675"/>
      <c r="AO30" s="676"/>
      <c r="AP30" s="698" t="s">
        <v>290</v>
      </c>
      <c r="AQ30" s="699"/>
      <c r="AR30" s="699"/>
      <c r="AS30" s="699"/>
      <c r="AT30" s="704" t="s">
        <v>291</v>
      </c>
      <c r="AU30" s="184"/>
      <c r="AV30" s="184"/>
      <c r="AW30" s="184"/>
      <c r="AX30" s="707" t="s">
        <v>170</v>
      </c>
      <c r="AY30" s="708"/>
      <c r="AZ30" s="708"/>
      <c r="BA30" s="708"/>
      <c r="BB30" s="708"/>
      <c r="BC30" s="708"/>
      <c r="BD30" s="708"/>
      <c r="BE30" s="708"/>
      <c r="BF30" s="709"/>
      <c r="BG30" s="686">
        <v>98.9</v>
      </c>
      <c r="BH30" s="687"/>
      <c r="BI30" s="687"/>
      <c r="BJ30" s="687"/>
      <c r="BK30" s="687"/>
      <c r="BL30" s="687"/>
      <c r="BM30" s="688">
        <v>95.2</v>
      </c>
      <c r="BN30" s="687"/>
      <c r="BO30" s="687"/>
      <c r="BP30" s="687"/>
      <c r="BQ30" s="689"/>
      <c r="BR30" s="686">
        <v>98.9</v>
      </c>
      <c r="BS30" s="687"/>
      <c r="BT30" s="687"/>
      <c r="BU30" s="687"/>
      <c r="BV30" s="687"/>
      <c r="BW30" s="687"/>
      <c r="BX30" s="688">
        <v>94.7</v>
      </c>
      <c r="BY30" s="687"/>
      <c r="BZ30" s="687"/>
      <c r="CA30" s="687"/>
      <c r="CB30" s="689"/>
      <c r="CD30" s="692"/>
      <c r="CE30" s="693"/>
      <c r="CF30" s="657" t="s">
        <v>292</v>
      </c>
      <c r="CG30" s="654"/>
      <c r="CH30" s="654"/>
      <c r="CI30" s="654"/>
      <c r="CJ30" s="654"/>
      <c r="CK30" s="654"/>
      <c r="CL30" s="654"/>
      <c r="CM30" s="654"/>
      <c r="CN30" s="654"/>
      <c r="CO30" s="654"/>
      <c r="CP30" s="654"/>
      <c r="CQ30" s="655"/>
      <c r="CR30" s="620">
        <v>4177112</v>
      </c>
      <c r="CS30" s="621"/>
      <c r="CT30" s="621"/>
      <c r="CU30" s="621"/>
      <c r="CV30" s="621"/>
      <c r="CW30" s="621"/>
      <c r="CX30" s="621"/>
      <c r="CY30" s="622"/>
      <c r="CZ30" s="623">
        <v>10.1</v>
      </c>
      <c r="DA30" s="641"/>
      <c r="DB30" s="641"/>
      <c r="DC30" s="642"/>
      <c r="DD30" s="626">
        <v>4094366</v>
      </c>
      <c r="DE30" s="621"/>
      <c r="DF30" s="621"/>
      <c r="DG30" s="621"/>
      <c r="DH30" s="621"/>
      <c r="DI30" s="621"/>
      <c r="DJ30" s="621"/>
      <c r="DK30" s="622"/>
      <c r="DL30" s="626">
        <v>4094366</v>
      </c>
      <c r="DM30" s="621"/>
      <c r="DN30" s="621"/>
      <c r="DO30" s="621"/>
      <c r="DP30" s="621"/>
      <c r="DQ30" s="621"/>
      <c r="DR30" s="621"/>
      <c r="DS30" s="621"/>
      <c r="DT30" s="621"/>
      <c r="DU30" s="621"/>
      <c r="DV30" s="622"/>
      <c r="DW30" s="643">
        <v>16.899999999999999</v>
      </c>
      <c r="DX30" s="644"/>
      <c r="DY30" s="644"/>
      <c r="DZ30" s="644"/>
      <c r="EA30" s="644"/>
      <c r="EB30" s="644"/>
      <c r="EC30" s="645"/>
    </row>
    <row r="31" spans="2:133" ht="11.25" customHeight="1" x14ac:dyDescent="0.15">
      <c r="B31" s="617" t="s">
        <v>293</v>
      </c>
      <c r="C31" s="618"/>
      <c r="D31" s="618"/>
      <c r="E31" s="618"/>
      <c r="F31" s="618"/>
      <c r="G31" s="618"/>
      <c r="H31" s="618"/>
      <c r="I31" s="618"/>
      <c r="J31" s="618"/>
      <c r="K31" s="618"/>
      <c r="L31" s="618"/>
      <c r="M31" s="618"/>
      <c r="N31" s="618"/>
      <c r="O31" s="618"/>
      <c r="P31" s="618"/>
      <c r="Q31" s="619"/>
      <c r="R31" s="620">
        <v>2331987</v>
      </c>
      <c r="S31" s="621"/>
      <c r="T31" s="621"/>
      <c r="U31" s="621"/>
      <c r="V31" s="621"/>
      <c r="W31" s="621"/>
      <c r="X31" s="621"/>
      <c r="Y31" s="622"/>
      <c r="Z31" s="673">
        <v>5.5</v>
      </c>
      <c r="AA31" s="673"/>
      <c r="AB31" s="673"/>
      <c r="AC31" s="673"/>
      <c r="AD31" s="674" t="s">
        <v>112</v>
      </c>
      <c r="AE31" s="674"/>
      <c r="AF31" s="674"/>
      <c r="AG31" s="674"/>
      <c r="AH31" s="674"/>
      <c r="AI31" s="674"/>
      <c r="AJ31" s="674"/>
      <c r="AK31" s="674"/>
      <c r="AL31" s="643" t="s">
        <v>112</v>
      </c>
      <c r="AM31" s="675"/>
      <c r="AN31" s="675"/>
      <c r="AO31" s="676"/>
      <c r="AP31" s="700"/>
      <c r="AQ31" s="701"/>
      <c r="AR31" s="701"/>
      <c r="AS31" s="701"/>
      <c r="AT31" s="705"/>
      <c r="AU31" s="183" t="s">
        <v>294</v>
      </c>
      <c r="AV31" s="183"/>
      <c r="AW31" s="183"/>
      <c r="AX31" s="617" t="s">
        <v>295</v>
      </c>
      <c r="AY31" s="618"/>
      <c r="AZ31" s="618"/>
      <c r="BA31" s="618"/>
      <c r="BB31" s="618"/>
      <c r="BC31" s="618"/>
      <c r="BD31" s="618"/>
      <c r="BE31" s="618"/>
      <c r="BF31" s="619"/>
      <c r="BG31" s="684">
        <v>98.9</v>
      </c>
      <c r="BH31" s="639"/>
      <c r="BI31" s="639"/>
      <c r="BJ31" s="639"/>
      <c r="BK31" s="639"/>
      <c r="BL31" s="639"/>
      <c r="BM31" s="675">
        <v>95.7</v>
      </c>
      <c r="BN31" s="685"/>
      <c r="BO31" s="685"/>
      <c r="BP31" s="685"/>
      <c r="BQ31" s="649"/>
      <c r="BR31" s="684">
        <v>98.9</v>
      </c>
      <c r="BS31" s="639"/>
      <c r="BT31" s="639"/>
      <c r="BU31" s="639"/>
      <c r="BV31" s="639"/>
      <c r="BW31" s="639"/>
      <c r="BX31" s="675">
        <v>95.5</v>
      </c>
      <c r="BY31" s="685"/>
      <c r="BZ31" s="685"/>
      <c r="CA31" s="685"/>
      <c r="CB31" s="649"/>
      <c r="CD31" s="692"/>
      <c r="CE31" s="693"/>
      <c r="CF31" s="657" t="s">
        <v>296</v>
      </c>
      <c r="CG31" s="654"/>
      <c r="CH31" s="654"/>
      <c r="CI31" s="654"/>
      <c r="CJ31" s="654"/>
      <c r="CK31" s="654"/>
      <c r="CL31" s="654"/>
      <c r="CM31" s="654"/>
      <c r="CN31" s="654"/>
      <c r="CO31" s="654"/>
      <c r="CP31" s="654"/>
      <c r="CQ31" s="655"/>
      <c r="CR31" s="620">
        <v>378227</v>
      </c>
      <c r="CS31" s="639"/>
      <c r="CT31" s="639"/>
      <c r="CU31" s="639"/>
      <c r="CV31" s="639"/>
      <c r="CW31" s="639"/>
      <c r="CX31" s="639"/>
      <c r="CY31" s="640"/>
      <c r="CZ31" s="623">
        <v>0.9</v>
      </c>
      <c r="DA31" s="641"/>
      <c r="DB31" s="641"/>
      <c r="DC31" s="642"/>
      <c r="DD31" s="626">
        <v>376771</v>
      </c>
      <c r="DE31" s="639"/>
      <c r="DF31" s="639"/>
      <c r="DG31" s="639"/>
      <c r="DH31" s="639"/>
      <c r="DI31" s="639"/>
      <c r="DJ31" s="639"/>
      <c r="DK31" s="640"/>
      <c r="DL31" s="626">
        <v>376771</v>
      </c>
      <c r="DM31" s="639"/>
      <c r="DN31" s="639"/>
      <c r="DO31" s="639"/>
      <c r="DP31" s="639"/>
      <c r="DQ31" s="639"/>
      <c r="DR31" s="639"/>
      <c r="DS31" s="639"/>
      <c r="DT31" s="639"/>
      <c r="DU31" s="639"/>
      <c r="DV31" s="640"/>
      <c r="DW31" s="643">
        <v>1.6</v>
      </c>
      <c r="DX31" s="644"/>
      <c r="DY31" s="644"/>
      <c r="DZ31" s="644"/>
      <c r="EA31" s="644"/>
      <c r="EB31" s="644"/>
      <c r="EC31" s="645"/>
    </row>
    <row r="32" spans="2:133" ht="11.25" customHeight="1" x14ac:dyDescent="0.15">
      <c r="B32" s="617" t="s">
        <v>297</v>
      </c>
      <c r="C32" s="618"/>
      <c r="D32" s="618"/>
      <c r="E32" s="618"/>
      <c r="F32" s="618"/>
      <c r="G32" s="618"/>
      <c r="H32" s="618"/>
      <c r="I32" s="618"/>
      <c r="J32" s="618"/>
      <c r="K32" s="618"/>
      <c r="L32" s="618"/>
      <c r="M32" s="618"/>
      <c r="N32" s="618"/>
      <c r="O32" s="618"/>
      <c r="P32" s="618"/>
      <c r="Q32" s="619"/>
      <c r="R32" s="620">
        <v>2116239</v>
      </c>
      <c r="S32" s="621"/>
      <c r="T32" s="621"/>
      <c r="U32" s="621"/>
      <c r="V32" s="621"/>
      <c r="W32" s="621"/>
      <c r="X32" s="621"/>
      <c r="Y32" s="622"/>
      <c r="Z32" s="673">
        <v>5</v>
      </c>
      <c r="AA32" s="673"/>
      <c r="AB32" s="673"/>
      <c r="AC32" s="673"/>
      <c r="AD32" s="674">
        <v>404203</v>
      </c>
      <c r="AE32" s="674"/>
      <c r="AF32" s="674"/>
      <c r="AG32" s="674"/>
      <c r="AH32" s="674"/>
      <c r="AI32" s="674"/>
      <c r="AJ32" s="674"/>
      <c r="AK32" s="674"/>
      <c r="AL32" s="643">
        <v>1.8</v>
      </c>
      <c r="AM32" s="675"/>
      <c r="AN32" s="675"/>
      <c r="AO32" s="676"/>
      <c r="AP32" s="702"/>
      <c r="AQ32" s="703"/>
      <c r="AR32" s="703"/>
      <c r="AS32" s="703"/>
      <c r="AT32" s="706"/>
      <c r="AU32" s="185"/>
      <c r="AV32" s="185"/>
      <c r="AW32" s="185"/>
      <c r="AX32" s="601" t="s">
        <v>298</v>
      </c>
      <c r="AY32" s="602"/>
      <c r="AZ32" s="602"/>
      <c r="BA32" s="602"/>
      <c r="BB32" s="602"/>
      <c r="BC32" s="602"/>
      <c r="BD32" s="602"/>
      <c r="BE32" s="602"/>
      <c r="BF32" s="603"/>
      <c r="BG32" s="683">
        <v>98.9</v>
      </c>
      <c r="BH32" s="605"/>
      <c r="BI32" s="605"/>
      <c r="BJ32" s="605"/>
      <c r="BK32" s="605"/>
      <c r="BL32" s="605"/>
      <c r="BM32" s="668">
        <v>94.3</v>
      </c>
      <c r="BN32" s="605"/>
      <c r="BO32" s="605"/>
      <c r="BP32" s="605"/>
      <c r="BQ32" s="662"/>
      <c r="BR32" s="683">
        <v>98.7</v>
      </c>
      <c r="BS32" s="605"/>
      <c r="BT32" s="605"/>
      <c r="BU32" s="605"/>
      <c r="BV32" s="605"/>
      <c r="BW32" s="605"/>
      <c r="BX32" s="668">
        <v>93.4</v>
      </c>
      <c r="BY32" s="605"/>
      <c r="BZ32" s="605"/>
      <c r="CA32" s="605"/>
      <c r="CB32" s="662"/>
      <c r="CD32" s="694"/>
      <c r="CE32" s="695"/>
      <c r="CF32" s="657" t="s">
        <v>299</v>
      </c>
      <c r="CG32" s="654"/>
      <c r="CH32" s="654"/>
      <c r="CI32" s="654"/>
      <c r="CJ32" s="654"/>
      <c r="CK32" s="654"/>
      <c r="CL32" s="654"/>
      <c r="CM32" s="654"/>
      <c r="CN32" s="654"/>
      <c r="CO32" s="654"/>
      <c r="CP32" s="654"/>
      <c r="CQ32" s="655"/>
      <c r="CR32" s="620" t="s">
        <v>112</v>
      </c>
      <c r="CS32" s="621"/>
      <c r="CT32" s="621"/>
      <c r="CU32" s="621"/>
      <c r="CV32" s="621"/>
      <c r="CW32" s="621"/>
      <c r="CX32" s="621"/>
      <c r="CY32" s="622"/>
      <c r="CZ32" s="623" t="s">
        <v>112</v>
      </c>
      <c r="DA32" s="641"/>
      <c r="DB32" s="641"/>
      <c r="DC32" s="642"/>
      <c r="DD32" s="626" t="s">
        <v>112</v>
      </c>
      <c r="DE32" s="621"/>
      <c r="DF32" s="621"/>
      <c r="DG32" s="621"/>
      <c r="DH32" s="621"/>
      <c r="DI32" s="621"/>
      <c r="DJ32" s="621"/>
      <c r="DK32" s="622"/>
      <c r="DL32" s="626" t="s">
        <v>112</v>
      </c>
      <c r="DM32" s="621"/>
      <c r="DN32" s="621"/>
      <c r="DO32" s="621"/>
      <c r="DP32" s="621"/>
      <c r="DQ32" s="621"/>
      <c r="DR32" s="621"/>
      <c r="DS32" s="621"/>
      <c r="DT32" s="621"/>
      <c r="DU32" s="621"/>
      <c r="DV32" s="622"/>
      <c r="DW32" s="643" t="s">
        <v>112</v>
      </c>
      <c r="DX32" s="644"/>
      <c r="DY32" s="644"/>
      <c r="DZ32" s="644"/>
      <c r="EA32" s="644"/>
      <c r="EB32" s="644"/>
      <c r="EC32" s="645"/>
    </row>
    <row r="33" spans="2:133" ht="11.25" customHeight="1" x14ac:dyDescent="0.15">
      <c r="B33" s="617" t="s">
        <v>300</v>
      </c>
      <c r="C33" s="618"/>
      <c r="D33" s="618"/>
      <c r="E33" s="618"/>
      <c r="F33" s="618"/>
      <c r="G33" s="618"/>
      <c r="H33" s="618"/>
      <c r="I33" s="618"/>
      <c r="J33" s="618"/>
      <c r="K33" s="618"/>
      <c r="L33" s="618"/>
      <c r="M33" s="618"/>
      <c r="N33" s="618"/>
      <c r="O33" s="618"/>
      <c r="P33" s="618"/>
      <c r="Q33" s="619"/>
      <c r="R33" s="620">
        <v>2419700</v>
      </c>
      <c r="S33" s="621"/>
      <c r="T33" s="621"/>
      <c r="U33" s="621"/>
      <c r="V33" s="621"/>
      <c r="W33" s="621"/>
      <c r="X33" s="621"/>
      <c r="Y33" s="622"/>
      <c r="Z33" s="673">
        <v>5.7</v>
      </c>
      <c r="AA33" s="673"/>
      <c r="AB33" s="673"/>
      <c r="AC33" s="673"/>
      <c r="AD33" s="674" t="s">
        <v>112</v>
      </c>
      <c r="AE33" s="674"/>
      <c r="AF33" s="674"/>
      <c r="AG33" s="674"/>
      <c r="AH33" s="674"/>
      <c r="AI33" s="674"/>
      <c r="AJ33" s="674"/>
      <c r="AK33" s="674"/>
      <c r="AL33" s="643" t="s">
        <v>112</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301</v>
      </c>
      <c r="CE33" s="654"/>
      <c r="CF33" s="654"/>
      <c r="CG33" s="654"/>
      <c r="CH33" s="654"/>
      <c r="CI33" s="654"/>
      <c r="CJ33" s="654"/>
      <c r="CK33" s="654"/>
      <c r="CL33" s="654"/>
      <c r="CM33" s="654"/>
      <c r="CN33" s="654"/>
      <c r="CO33" s="654"/>
      <c r="CP33" s="654"/>
      <c r="CQ33" s="655"/>
      <c r="CR33" s="620">
        <v>16312800</v>
      </c>
      <c r="CS33" s="639"/>
      <c r="CT33" s="639"/>
      <c r="CU33" s="639"/>
      <c r="CV33" s="639"/>
      <c r="CW33" s="639"/>
      <c r="CX33" s="639"/>
      <c r="CY33" s="640"/>
      <c r="CZ33" s="623">
        <v>39.4</v>
      </c>
      <c r="DA33" s="641"/>
      <c r="DB33" s="641"/>
      <c r="DC33" s="642"/>
      <c r="DD33" s="626">
        <v>12363970</v>
      </c>
      <c r="DE33" s="639"/>
      <c r="DF33" s="639"/>
      <c r="DG33" s="639"/>
      <c r="DH33" s="639"/>
      <c r="DI33" s="639"/>
      <c r="DJ33" s="639"/>
      <c r="DK33" s="640"/>
      <c r="DL33" s="626">
        <v>9907386</v>
      </c>
      <c r="DM33" s="639"/>
      <c r="DN33" s="639"/>
      <c r="DO33" s="639"/>
      <c r="DP33" s="639"/>
      <c r="DQ33" s="639"/>
      <c r="DR33" s="639"/>
      <c r="DS33" s="639"/>
      <c r="DT33" s="639"/>
      <c r="DU33" s="639"/>
      <c r="DV33" s="640"/>
      <c r="DW33" s="643">
        <v>41</v>
      </c>
      <c r="DX33" s="644"/>
      <c r="DY33" s="644"/>
      <c r="DZ33" s="644"/>
      <c r="EA33" s="644"/>
      <c r="EB33" s="644"/>
      <c r="EC33" s="645"/>
    </row>
    <row r="34" spans="2:133" ht="11.25" customHeight="1" x14ac:dyDescent="0.15">
      <c r="B34" s="617" t="s">
        <v>302</v>
      </c>
      <c r="C34" s="618"/>
      <c r="D34" s="618"/>
      <c r="E34" s="618"/>
      <c r="F34" s="618"/>
      <c r="G34" s="618"/>
      <c r="H34" s="618"/>
      <c r="I34" s="618"/>
      <c r="J34" s="618"/>
      <c r="K34" s="618"/>
      <c r="L34" s="618"/>
      <c r="M34" s="618"/>
      <c r="N34" s="618"/>
      <c r="O34" s="618"/>
      <c r="P34" s="618"/>
      <c r="Q34" s="619"/>
      <c r="R34" s="620" t="s">
        <v>112</v>
      </c>
      <c r="S34" s="621"/>
      <c r="T34" s="621"/>
      <c r="U34" s="621"/>
      <c r="V34" s="621"/>
      <c r="W34" s="621"/>
      <c r="X34" s="621"/>
      <c r="Y34" s="622"/>
      <c r="Z34" s="673" t="s">
        <v>112</v>
      </c>
      <c r="AA34" s="673"/>
      <c r="AB34" s="673"/>
      <c r="AC34" s="673"/>
      <c r="AD34" s="674" t="s">
        <v>112</v>
      </c>
      <c r="AE34" s="674"/>
      <c r="AF34" s="674"/>
      <c r="AG34" s="674"/>
      <c r="AH34" s="674"/>
      <c r="AI34" s="674"/>
      <c r="AJ34" s="674"/>
      <c r="AK34" s="674"/>
      <c r="AL34" s="643" t="s">
        <v>112</v>
      </c>
      <c r="AM34" s="675"/>
      <c r="AN34" s="675"/>
      <c r="AO34" s="676"/>
      <c r="AP34" s="188"/>
      <c r="AQ34" s="680" t="s">
        <v>303</v>
      </c>
      <c r="AR34" s="681"/>
      <c r="AS34" s="681"/>
      <c r="AT34" s="681"/>
      <c r="AU34" s="681"/>
      <c r="AV34" s="681"/>
      <c r="AW34" s="681"/>
      <c r="AX34" s="681"/>
      <c r="AY34" s="681"/>
      <c r="AZ34" s="681"/>
      <c r="BA34" s="681"/>
      <c r="BB34" s="681"/>
      <c r="BC34" s="681"/>
      <c r="BD34" s="681"/>
      <c r="BE34" s="681"/>
      <c r="BF34" s="682"/>
      <c r="BG34" s="680" t="s">
        <v>304</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305</v>
      </c>
      <c r="CE34" s="654"/>
      <c r="CF34" s="654"/>
      <c r="CG34" s="654"/>
      <c r="CH34" s="654"/>
      <c r="CI34" s="654"/>
      <c r="CJ34" s="654"/>
      <c r="CK34" s="654"/>
      <c r="CL34" s="654"/>
      <c r="CM34" s="654"/>
      <c r="CN34" s="654"/>
      <c r="CO34" s="654"/>
      <c r="CP34" s="654"/>
      <c r="CQ34" s="655"/>
      <c r="CR34" s="620">
        <v>7163330</v>
      </c>
      <c r="CS34" s="621"/>
      <c r="CT34" s="621"/>
      <c r="CU34" s="621"/>
      <c r="CV34" s="621"/>
      <c r="CW34" s="621"/>
      <c r="CX34" s="621"/>
      <c r="CY34" s="622"/>
      <c r="CZ34" s="623">
        <v>17.3</v>
      </c>
      <c r="DA34" s="641"/>
      <c r="DB34" s="641"/>
      <c r="DC34" s="642"/>
      <c r="DD34" s="626">
        <v>5094545</v>
      </c>
      <c r="DE34" s="621"/>
      <c r="DF34" s="621"/>
      <c r="DG34" s="621"/>
      <c r="DH34" s="621"/>
      <c r="DI34" s="621"/>
      <c r="DJ34" s="621"/>
      <c r="DK34" s="622"/>
      <c r="DL34" s="626">
        <v>4397894</v>
      </c>
      <c r="DM34" s="621"/>
      <c r="DN34" s="621"/>
      <c r="DO34" s="621"/>
      <c r="DP34" s="621"/>
      <c r="DQ34" s="621"/>
      <c r="DR34" s="621"/>
      <c r="DS34" s="621"/>
      <c r="DT34" s="621"/>
      <c r="DU34" s="621"/>
      <c r="DV34" s="622"/>
      <c r="DW34" s="643">
        <v>18.2</v>
      </c>
      <c r="DX34" s="644"/>
      <c r="DY34" s="644"/>
      <c r="DZ34" s="644"/>
      <c r="EA34" s="644"/>
      <c r="EB34" s="644"/>
      <c r="EC34" s="645"/>
    </row>
    <row r="35" spans="2:133" ht="11.25" customHeight="1" x14ac:dyDescent="0.15">
      <c r="B35" s="617" t="s">
        <v>306</v>
      </c>
      <c r="C35" s="618"/>
      <c r="D35" s="618"/>
      <c r="E35" s="618"/>
      <c r="F35" s="618"/>
      <c r="G35" s="618"/>
      <c r="H35" s="618"/>
      <c r="I35" s="618"/>
      <c r="J35" s="618"/>
      <c r="K35" s="618"/>
      <c r="L35" s="618"/>
      <c r="M35" s="618"/>
      <c r="N35" s="618"/>
      <c r="O35" s="618"/>
      <c r="P35" s="618"/>
      <c r="Q35" s="619"/>
      <c r="R35" s="620">
        <v>1475900</v>
      </c>
      <c r="S35" s="621"/>
      <c r="T35" s="621"/>
      <c r="U35" s="621"/>
      <c r="V35" s="621"/>
      <c r="W35" s="621"/>
      <c r="X35" s="621"/>
      <c r="Y35" s="622"/>
      <c r="Z35" s="673">
        <v>3.5</v>
      </c>
      <c r="AA35" s="673"/>
      <c r="AB35" s="673"/>
      <c r="AC35" s="673"/>
      <c r="AD35" s="674" t="s">
        <v>112</v>
      </c>
      <c r="AE35" s="674"/>
      <c r="AF35" s="674"/>
      <c r="AG35" s="674"/>
      <c r="AH35" s="674"/>
      <c r="AI35" s="674"/>
      <c r="AJ35" s="674"/>
      <c r="AK35" s="674"/>
      <c r="AL35" s="643" t="s">
        <v>112</v>
      </c>
      <c r="AM35" s="675"/>
      <c r="AN35" s="675"/>
      <c r="AO35" s="676"/>
      <c r="AP35" s="188"/>
      <c r="AQ35" s="677" t="s">
        <v>307</v>
      </c>
      <c r="AR35" s="678"/>
      <c r="AS35" s="678"/>
      <c r="AT35" s="678"/>
      <c r="AU35" s="678"/>
      <c r="AV35" s="678"/>
      <c r="AW35" s="678"/>
      <c r="AX35" s="678"/>
      <c r="AY35" s="679"/>
      <c r="AZ35" s="670">
        <v>4640976</v>
      </c>
      <c r="BA35" s="671"/>
      <c r="BB35" s="671"/>
      <c r="BC35" s="671"/>
      <c r="BD35" s="671"/>
      <c r="BE35" s="671"/>
      <c r="BF35" s="672"/>
      <c r="BG35" s="677" t="s">
        <v>308</v>
      </c>
      <c r="BH35" s="678"/>
      <c r="BI35" s="678"/>
      <c r="BJ35" s="678"/>
      <c r="BK35" s="678"/>
      <c r="BL35" s="678"/>
      <c r="BM35" s="678"/>
      <c r="BN35" s="678"/>
      <c r="BO35" s="678"/>
      <c r="BP35" s="678"/>
      <c r="BQ35" s="678"/>
      <c r="BR35" s="678"/>
      <c r="BS35" s="678"/>
      <c r="BT35" s="678"/>
      <c r="BU35" s="679"/>
      <c r="BV35" s="670">
        <v>125113</v>
      </c>
      <c r="BW35" s="671"/>
      <c r="BX35" s="671"/>
      <c r="BY35" s="671"/>
      <c r="BZ35" s="671"/>
      <c r="CA35" s="671"/>
      <c r="CB35" s="672"/>
      <c r="CD35" s="657" t="s">
        <v>309</v>
      </c>
      <c r="CE35" s="654"/>
      <c r="CF35" s="654"/>
      <c r="CG35" s="654"/>
      <c r="CH35" s="654"/>
      <c r="CI35" s="654"/>
      <c r="CJ35" s="654"/>
      <c r="CK35" s="654"/>
      <c r="CL35" s="654"/>
      <c r="CM35" s="654"/>
      <c r="CN35" s="654"/>
      <c r="CO35" s="654"/>
      <c r="CP35" s="654"/>
      <c r="CQ35" s="655"/>
      <c r="CR35" s="620">
        <v>298461</v>
      </c>
      <c r="CS35" s="639"/>
      <c r="CT35" s="639"/>
      <c r="CU35" s="639"/>
      <c r="CV35" s="639"/>
      <c r="CW35" s="639"/>
      <c r="CX35" s="639"/>
      <c r="CY35" s="640"/>
      <c r="CZ35" s="623">
        <v>0.7</v>
      </c>
      <c r="DA35" s="641"/>
      <c r="DB35" s="641"/>
      <c r="DC35" s="642"/>
      <c r="DD35" s="626">
        <v>234093</v>
      </c>
      <c r="DE35" s="639"/>
      <c r="DF35" s="639"/>
      <c r="DG35" s="639"/>
      <c r="DH35" s="639"/>
      <c r="DI35" s="639"/>
      <c r="DJ35" s="639"/>
      <c r="DK35" s="640"/>
      <c r="DL35" s="626">
        <v>233466</v>
      </c>
      <c r="DM35" s="639"/>
      <c r="DN35" s="639"/>
      <c r="DO35" s="639"/>
      <c r="DP35" s="639"/>
      <c r="DQ35" s="639"/>
      <c r="DR35" s="639"/>
      <c r="DS35" s="639"/>
      <c r="DT35" s="639"/>
      <c r="DU35" s="639"/>
      <c r="DV35" s="640"/>
      <c r="DW35" s="643">
        <v>1</v>
      </c>
      <c r="DX35" s="644"/>
      <c r="DY35" s="644"/>
      <c r="DZ35" s="644"/>
      <c r="EA35" s="644"/>
      <c r="EB35" s="644"/>
      <c r="EC35" s="645"/>
    </row>
    <row r="36" spans="2:133" ht="11.25" customHeight="1" x14ac:dyDescent="0.15">
      <c r="B36" s="601" t="s">
        <v>310</v>
      </c>
      <c r="C36" s="602"/>
      <c r="D36" s="602"/>
      <c r="E36" s="602"/>
      <c r="F36" s="602"/>
      <c r="G36" s="602"/>
      <c r="H36" s="602"/>
      <c r="I36" s="602"/>
      <c r="J36" s="602"/>
      <c r="K36" s="602"/>
      <c r="L36" s="602"/>
      <c r="M36" s="602"/>
      <c r="N36" s="602"/>
      <c r="O36" s="602"/>
      <c r="P36" s="602"/>
      <c r="Q36" s="603"/>
      <c r="R36" s="604">
        <v>42632881</v>
      </c>
      <c r="S36" s="661"/>
      <c r="T36" s="661"/>
      <c r="U36" s="661"/>
      <c r="V36" s="661"/>
      <c r="W36" s="661"/>
      <c r="X36" s="661"/>
      <c r="Y36" s="664"/>
      <c r="Z36" s="665">
        <v>100</v>
      </c>
      <c r="AA36" s="665"/>
      <c r="AB36" s="665"/>
      <c r="AC36" s="665"/>
      <c r="AD36" s="666">
        <v>22705761</v>
      </c>
      <c r="AE36" s="666"/>
      <c r="AF36" s="666"/>
      <c r="AG36" s="666"/>
      <c r="AH36" s="666"/>
      <c r="AI36" s="666"/>
      <c r="AJ36" s="666"/>
      <c r="AK36" s="666"/>
      <c r="AL36" s="667">
        <v>100</v>
      </c>
      <c r="AM36" s="668"/>
      <c r="AN36" s="668"/>
      <c r="AO36" s="669"/>
      <c r="AQ36" s="646" t="s">
        <v>311</v>
      </c>
      <c r="AR36" s="647"/>
      <c r="AS36" s="647"/>
      <c r="AT36" s="647"/>
      <c r="AU36" s="647"/>
      <c r="AV36" s="647"/>
      <c r="AW36" s="647"/>
      <c r="AX36" s="647"/>
      <c r="AY36" s="648"/>
      <c r="AZ36" s="620">
        <v>1244000</v>
      </c>
      <c r="BA36" s="621"/>
      <c r="BB36" s="621"/>
      <c r="BC36" s="621"/>
      <c r="BD36" s="639"/>
      <c r="BE36" s="639"/>
      <c r="BF36" s="649"/>
      <c r="BG36" s="657" t="s">
        <v>312</v>
      </c>
      <c r="BH36" s="654"/>
      <c r="BI36" s="654"/>
      <c r="BJ36" s="654"/>
      <c r="BK36" s="654"/>
      <c r="BL36" s="654"/>
      <c r="BM36" s="654"/>
      <c r="BN36" s="654"/>
      <c r="BO36" s="654"/>
      <c r="BP36" s="654"/>
      <c r="BQ36" s="654"/>
      <c r="BR36" s="654"/>
      <c r="BS36" s="654"/>
      <c r="BT36" s="654"/>
      <c r="BU36" s="655"/>
      <c r="BV36" s="620">
        <v>-70021</v>
      </c>
      <c r="BW36" s="621"/>
      <c r="BX36" s="621"/>
      <c r="BY36" s="621"/>
      <c r="BZ36" s="621"/>
      <c r="CA36" s="621"/>
      <c r="CB36" s="656"/>
      <c r="CD36" s="657" t="s">
        <v>313</v>
      </c>
      <c r="CE36" s="654"/>
      <c r="CF36" s="654"/>
      <c r="CG36" s="654"/>
      <c r="CH36" s="654"/>
      <c r="CI36" s="654"/>
      <c r="CJ36" s="654"/>
      <c r="CK36" s="654"/>
      <c r="CL36" s="654"/>
      <c r="CM36" s="654"/>
      <c r="CN36" s="654"/>
      <c r="CO36" s="654"/>
      <c r="CP36" s="654"/>
      <c r="CQ36" s="655"/>
      <c r="CR36" s="620">
        <v>3701947</v>
      </c>
      <c r="CS36" s="621"/>
      <c r="CT36" s="621"/>
      <c r="CU36" s="621"/>
      <c r="CV36" s="621"/>
      <c r="CW36" s="621"/>
      <c r="CX36" s="621"/>
      <c r="CY36" s="622"/>
      <c r="CZ36" s="623">
        <v>8.9</v>
      </c>
      <c r="DA36" s="641"/>
      <c r="DB36" s="641"/>
      <c r="DC36" s="642"/>
      <c r="DD36" s="626">
        <v>3430526</v>
      </c>
      <c r="DE36" s="621"/>
      <c r="DF36" s="621"/>
      <c r="DG36" s="621"/>
      <c r="DH36" s="621"/>
      <c r="DI36" s="621"/>
      <c r="DJ36" s="621"/>
      <c r="DK36" s="622"/>
      <c r="DL36" s="626">
        <v>2709573</v>
      </c>
      <c r="DM36" s="621"/>
      <c r="DN36" s="621"/>
      <c r="DO36" s="621"/>
      <c r="DP36" s="621"/>
      <c r="DQ36" s="621"/>
      <c r="DR36" s="621"/>
      <c r="DS36" s="621"/>
      <c r="DT36" s="621"/>
      <c r="DU36" s="621"/>
      <c r="DV36" s="622"/>
      <c r="DW36" s="643">
        <v>11.2</v>
      </c>
      <c r="DX36" s="644"/>
      <c r="DY36" s="644"/>
      <c r="DZ36" s="644"/>
      <c r="EA36" s="644"/>
      <c r="EB36" s="644"/>
      <c r="EC36" s="645"/>
    </row>
    <row r="37" spans="2:133" ht="11.25" customHeight="1" x14ac:dyDescent="0.15">
      <c r="AQ37" s="646" t="s">
        <v>314</v>
      </c>
      <c r="AR37" s="647"/>
      <c r="AS37" s="647"/>
      <c r="AT37" s="647"/>
      <c r="AU37" s="647"/>
      <c r="AV37" s="647"/>
      <c r="AW37" s="647"/>
      <c r="AX37" s="647"/>
      <c r="AY37" s="648"/>
      <c r="AZ37" s="620">
        <v>5022</v>
      </c>
      <c r="BA37" s="621"/>
      <c r="BB37" s="621"/>
      <c r="BC37" s="621"/>
      <c r="BD37" s="639"/>
      <c r="BE37" s="639"/>
      <c r="BF37" s="649"/>
      <c r="BG37" s="657" t="s">
        <v>315</v>
      </c>
      <c r="BH37" s="654"/>
      <c r="BI37" s="654"/>
      <c r="BJ37" s="654"/>
      <c r="BK37" s="654"/>
      <c r="BL37" s="654"/>
      <c r="BM37" s="654"/>
      <c r="BN37" s="654"/>
      <c r="BO37" s="654"/>
      <c r="BP37" s="654"/>
      <c r="BQ37" s="654"/>
      <c r="BR37" s="654"/>
      <c r="BS37" s="654"/>
      <c r="BT37" s="654"/>
      <c r="BU37" s="655"/>
      <c r="BV37" s="620">
        <v>17966</v>
      </c>
      <c r="BW37" s="621"/>
      <c r="BX37" s="621"/>
      <c r="BY37" s="621"/>
      <c r="BZ37" s="621"/>
      <c r="CA37" s="621"/>
      <c r="CB37" s="656"/>
      <c r="CD37" s="657" t="s">
        <v>316</v>
      </c>
      <c r="CE37" s="654"/>
      <c r="CF37" s="654"/>
      <c r="CG37" s="654"/>
      <c r="CH37" s="654"/>
      <c r="CI37" s="654"/>
      <c r="CJ37" s="654"/>
      <c r="CK37" s="654"/>
      <c r="CL37" s="654"/>
      <c r="CM37" s="654"/>
      <c r="CN37" s="654"/>
      <c r="CO37" s="654"/>
      <c r="CP37" s="654"/>
      <c r="CQ37" s="655"/>
      <c r="CR37" s="620">
        <v>1230333</v>
      </c>
      <c r="CS37" s="639"/>
      <c r="CT37" s="639"/>
      <c r="CU37" s="639"/>
      <c r="CV37" s="639"/>
      <c r="CW37" s="639"/>
      <c r="CX37" s="639"/>
      <c r="CY37" s="640"/>
      <c r="CZ37" s="623">
        <v>3</v>
      </c>
      <c r="DA37" s="641"/>
      <c r="DB37" s="641"/>
      <c r="DC37" s="642"/>
      <c r="DD37" s="626">
        <v>1230333</v>
      </c>
      <c r="DE37" s="639"/>
      <c r="DF37" s="639"/>
      <c r="DG37" s="639"/>
      <c r="DH37" s="639"/>
      <c r="DI37" s="639"/>
      <c r="DJ37" s="639"/>
      <c r="DK37" s="640"/>
      <c r="DL37" s="626">
        <v>1191005</v>
      </c>
      <c r="DM37" s="639"/>
      <c r="DN37" s="639"/>
      <c r="DO37" s="639"/>
      <c r="DP37" s="639"/>
      <c r="DQ37" s="639"/>
      <c r="DR37" s="639"/>
      <c r="DS37" s="639"/>
      <c r="DT37" s="639"/>
      <c r="DU37" s="639"/>
      <c r="DV37" s="640"/>
      <c r="DW37" s="643">
        <v>4.9000000000000004</v>
      </c>
      <c r="DX37" s="644"/>
      <c r="DY37" s="644"/>
      <c r="DZ37" s="644"/>
      <c r="EA37" s="644"/>
      <c r="EB37" s="644"/>
      <c r="EC37" s="645"/>
    </row>
    <row r="38" spans="2:133" ht="11.25" customHeight="1" x14ac:dyDescent="0.15">
      <c r="AQ38" s="646" t="s">
        <v>317</v>
      </c>
      <c r="AR38" s="647"/>
      <c r="AS38" s="647"/>
      <c r="AT38" s="647"/>
      <c r="AU38" s="647"/>
      <c r="AV38" s="647"/>
      <c r="AW38" s="647"/>
      <c r="AX38" s="647"/>
      <c r="AY38" s="648"/>
      <c r="AZ38" s="620" t="s">
        <v>318</v>
      </c>
      <c r="BA38" s="621"/>
      <c r="BB38" s="621"/>
      <c r="BC38" s="621"/>
      <c r="BD38" s="639"/>
      <c r="BE38" s="639"/>
      <c r="BF38" s="649"/>
      <c r="BG38" s="657" t="s">
        <v>319</v>
      </c>
      <c r="BH38" s="654"/>
      <c r="BI38" s="654"/>
      <c r="BJ38" s="654"/>
      <c r="BK38" s="654"/>
      <c r="BL38" s="654"/>
      <c r="BM38" s="654"/>
      <c r="BN38" s="654"/>
      <c r="BO38" s="654"/>
      <c r="BP38" s="654"/>
      <c r="BQ38" s="654"/>
      <c r="BR38" s="654"/>
      <c r="BS38" s="654"/>
      <c r="BT38" s="654"/>
      <c r="BU38" s="655"/>
      <c r="BV38" s="620">
        <v>30371</v>
      </c>
      <c r="BW38" s="621"/>
      <c r="BX38" s="621"/>
      <c r="BY38" s="621"/>
      <c r="BZ38" s="621"/>
      <c r="CA38" s="621"/>
      <c r="CB38" s="656"/>
      <c r="CD38" s="657" t="s">
        <v>320</v>
      </c>
      <c r="CE38" s="654"/>
      <c r="CF38" s="654"/>
      <c r="CG38" s="654"/>
      <c r="CH38" s="654"/>
      <c r="CI38" s="654"/>
      <c r="CJ38" s="654"/>
      <c r="CK38" s="654"/>
      <c r="CL38" s="654"/>
      <c r="CM38" s="654"/>
      <c r="CN38" s="654"/>
      <c r="CO38" s="654"/>
      <c r="CP38" s="654"/>
      <c r="CQ38" s="655"/>
      <c r="CR38" s="620">
        <v>3391954</v>
      </c>
      <c r="CS38" s="621"/>
      <c r="CT38" s="621"/>
      <c r="CU38" s="621"/>
      <c r="CV38" s="621"/>
      <c r="CW38" s="621"/>
      <c r="CX38" s="621"/>
      <c r="CY38" s="622"/>
      <c r="CZ38" s="623">
        <v>8.1999999999999993</v>
      </c>
      <c r="DA38" s="641"/>
      <c r="DB38" s="641"/>
      <c r="DC38" s="642"/>
      <c r="DD38" s="626">
        <v>2697613</v>
      </c>
      <c r="DE38" s="621"/>
      <c r="DF38" s="621"/>
      <c r="DG38" s="621"/>
      <c r="DH38" s="621"/>
      <c r="DI38" s="621"/>
      <c r="DJ38" s="621"/>
      <c r="DK38" s="622"/>
      <c r="DL38" s="626">
        <v>2561683</v>
      </c>
      <c r="DM38" s="621"/>
      <c r="DN38" s="621"/>
      <c r="DO38" s="621"/>
      <c r="DP38" s="621"/>
      <c r="DQ38" s="621"/>
      <c r="DR38" s="621"/>
      <c r="DS38" s="621"/>
      <c r="DT38" s="621"/>
      <c r="DU38" s="621"/>
      <c r="DV38" s="622"/>
      <c r="DW38" s="643">
        <v>10.6</v>
      </c>
      <c r="DX38" s="644"/>
      <c r="DY38" s="644"/>
      <c r="DZ38" s="644"/>
      <c r="EA38" s="644"/>
      <c r="EB38" s="644"/>
      <c r="EC38" s="645"/>
    </row>
    <row r="39" spans="2:133" ht="11.25" customHeight="1" x14ac:dyDescent="0.15">
      <c r="AQ39" s="646" t="s">
        <v>321</v>
      </c>
      <c r="AR39" s="647"/>
      <c r="AS39" s="647"/>
      <c r="AT39" s="647"/>
      <c r="AU39" s="647"/>
      <c r="AV39" s="647"/>
      <c r="AW39" s="647"/>
      <c r="AX39" s="647"/>
      <c r="AY39" s="648"/>
      <c r="AZ39" s="620" t="s">
        <v>318</v>
      </c>
      <c r="BA39" s="621"/>
      <c r="BB39" s="621"/>
      <c r="BC39" s="621"/>
      <c r="BD39" s="639"/>
      <c r="BE39" s="639"/>
      <c r="BF39" s="649"/>
      <c r="BG39" s="650" t="s">
        <v>322</v>
      </c>
      <c r="BH39" s="651"/>
      <c r="BI39" s="651"/>
      <c r="BJ39" s="651"/>
      <c r="BK39" s="651"/>
      <c r="BL39" s="189"/>
      <c r="BM39" s="654" t="s">
        <v>323</v>
      </c>
      <c r="BN39" s="654"/>
      <c r="BO39" s="654"/>
      <c r="BP39" s="654"/>
      <c r="BQ39" s="654"/>
      <c r="BR39" s="654"/>
      <c r="BS39" s="654"/>
      <c r="BT39" s="654"/>
      <c r="BU39" s="655"/>
      <c r="BV39" s="620">
        <v>85</v>
      </c>
      <c r="BW39" s="621"/>
      <c r="BX39" s="621"/>
      <c r="BY39" s="621"/>
      <c r="BZ39" s="621"/>
      <c r="CA39" s="621"/>
      <c r="CB39" s="656"/>
      <c r="CD39" s="657" t="s">
        <v>324</v>
      </c>
      <c r="CE39" s="654"/>
      <c r="CF39" s="654"/>
      <c r="CG39" s="654"/>
      <c r="CH39" s="654"/>
      <c r="CI39" s="654"/>
      <c r="CJ39" s="654"/>
      <c r="CK39" s="654"/>
      <c r="CL39" s="654"/>
      <c r="CM39" s="654"/>
      <c r="CN39" s="654"/>
      <c r="CO39" s="654"/>
      <c r="CP39" s="654"/>
      <c r="CQ39" s="655"/>
      <c r="CR39" s="620">
        <v>905600</v>
      </c>
      <c r="CS39" s="639"/>
      <c r="CT39" s="639"/>
      <c r="CU39" s="639"/>
      <c r="CV39" s="639"/>
      <c r="CW39" s="639"/>
      <c r="CX39" s="639"/>
      <c r="CY39" s="640"/>
      <c r="CZ39" s="623">
        <v>2.2000000000000002</v>
      </c>
      <c r="DA39" s="641"/>
      <c r="DB39" s="641"/>
      <c r="DC39" s="642"/>
      <c r="DD39" s="626">
        <v>901485</v>
      </c>
      <c r="DE39" s="639"/>
      <c r="DF39" s="639"/>
      <c r="DG39" s="639"/>
      <c r="DH39" s="639"/>
      <c r="DI39" s="639"/>
      <c r="DJ39" s="639"/>
      <c r="DK39" s="640"/>
      <c r="DL39" s="626" t="s">
        <v>318</v>
      </c>
      <c r="DM39" s="639"/>
      <c r="DN39" s="639"/>
      <c r="DO39" s="639"/>
      <c r="DP39" s="639"/>
      <c r="DQ39" s="639"/>
      <c r="DR39" s="639"/>
      <c r="DS39" s="639"/>
      <c r="DT39" s="639"/>
      <c r="DU39" s="639"/>
      <c r="DV39" s="640"/>
      <c r="DW39" s="643" t="s">
        <v>318</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325</v>
      </c>
      <c r="AR40" s="647"/>
      <c r="AS40" s="647"/>
      <c r="AT40" s="647"/>
      <c r="AU40" s="647"/>
      <c r="AV40" s="647"/>
      <c r="AW40" s="647"/>
      <c r="AX40" s="647"/>
      <c r="AY40" s="648"/>
      <c r="AZ40" s="620">
        <v>967152</v>
      </c>
      <c r="BA40" s="621"/>
      <c r="BB40" s="621"/>
      <c r="BC40" s="621"/>
      <c r="BD40" s="639"/>
      <c r="BE40" s="639"/>
      <c r="BF40" s="649"/>
      <c r="BG40" s="650"/>
      <c r="BH40" s="651"/>
      <c r="BI40" s="651"/>
      <c r="BJ40" s="651"/>
      <c r="BK40" s="651"/>
      <c r="BL40" s="189"/>
      <c r="BM40" s="654" t="s">
        <v>326</v>
      </c>
      <c r="BN40" s="654"/>
      <c r="BO40" s="654"/>
      <c r="BP40" s="654"/>
      <c r="BQ40" s="654"/>
      <c r="BR40" s="654"/>
      <c r="BS40" s="654"/>
      <c r="BT40" s="654"/>
      <c r="BU40" s="655"/>
      <c r="BV40" s="620">
        <v>117</v>
      </c>
      <c r="BW40" s="621"/>
      <c r="BX40" s="621"/>
      <c r="BY40" s="621"/>
      <c r="BZ40" s="621"/>
      <c r="CA40" s="621"/>
      <c r="CB40" s="656"/>
      <c r="CD40" s="657" t="s">
        <v>327</v>
      </c>
      <c r="CE40" s="654"/>
      <c r="CF40" s="654"/>
      <c r="CG40" s="654"/>
      <c r="CH40" s="654"/>
      <c r="CI40" s="654"/>
      <c r="CJ40" s="654"/>
      <c r="CK40" s="654"/>
      <c r="CL40" s="654"/>
      <c r="CM40" s="654"/>
      <c r="CN40" s="654"/>
      <c r="CO40" s="654"/>
      <c r="CP40" s="654"/>
      <c r="CQ40" s="655"/>
      <c r="CR40" s="620">
        <v>851508</v>
      </c>
      <c r="CS40" s="621"/>
      <c r="CT40" s="621"/>
      <c r="CU40" s="621"/>
      <c r="CV40" s="621"/>
      <c r="CW40" s="621"/>
      <c r="CX40" s="621"/>
      <c r="CY40" s="622"/>
      <c r="CZ40" s="623">
        <v>2.1</v>
      </c>
      <c r="DA40" s="641"/>
      <c r="DB40" s="641"/>
      <c r="DC40" s="642"/>
      <c r="DD40" s="626">
        <v>5708</v>
      </c>
      <c r="DE40" s="621"/>
      <c r="DF40" s="621"/>
      <c r="DG40" s="621"/>
      <c r="DH40" s="621"/>
      <c r="DI40" s="621"/>
      <c r="DJ40" s="621"/>
      <c r="DK40" s="622"/>
      <c r="DL40" s="626">
        <v>4770</v>
      </c>
      <c r="DM40" s="621"/>
      <c r="DN40" s="621"/>
      <c r="DO40" s="621"/>
      <c r="DP40" s="621"/>
      <c r="DQ40" s="621"/>
      <c r="DR40" s="621"/>
      <c r="DS40" s="621"/>
      <c r="DT40" s="621"/>
      <c r="DU40" s="621"/>
      <c r="DV40" s="622"/>
      <c r="DW40" s="643">
        <v>0</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328</v>
      </c>
      <c r="AR41" s="659"/>
      <c r="AS41" s="659"/>
      <c r="AT41" s="659"/>
      <c r="AU41" s="659"/>
      <c r="AV41" s="659"/>
      <c r="AW41" s="659"/>
      <c r="AX41" s="659"/>
      <c r="AY41" s="660"/>
      <c r="AZ41" s="604">
        <v>2424802</v>
      </c>
      <c r="BA41" s="661"/>
      <c r="BB41" s="661"/>
      <c r="BC41" s="661"/>
      <c r="BD41" s="605"/>
      <c r="BE41" s="605"/>
      <c r="BF41" s="662"/>
      <c r="BG41" s="652"/>
      <c r="BH41" s="653"/>
      <c r="BI41" s="653"/>
      <c r="BJ41" s="653"/>
      <c r="BK41" s="653"/>
      <c r="BL41" s="191"/>
      <c r="BM41" s="659" t="s">
        <v>329</v>
      </c>
      <c r="BN41" s="659"/>
      <c r="BO41" s="659"/>
      <c r="BP41" s="659"/>
      <c r="BQ41" s="659"/>
      <c r="BR41" s="659"/>
      <c r="BS41" s="659"/>
      <c r="BT41" s="659"/>
      <c r="BU41" s="660"/>
      <c r="BV41" s="604">
        <v>296</v>
      </c>
      <c r="BW41" s="661"/>
      <c r="BX41" s="661"/>
      <c r="BY41" s="661"/>
      <c r="BZ41" s="661"/>
      <c r="CA41" s="661"/>
      <c r="CB41" s="663"/>
      <c r="CD41" s="657" t="s">
        <v>330</v>
      </c>
      <c r="CE41" s="654"/>
      <c r="CF41" s="654"/>
      <c r="CG41" s="654"/>
      <c r="CH41" s="654"/>
      <c r="CI41" s="654"/>
      <c r="CJ41" s="654"/>
      <c r="CK41" s="654"/>
      <c r="CL41" s="654"/>
      <c r="CM41" s="654"/>
      <c r="CN41" s="654"/>
      <c r="CO41" s="654"/>
      <c r="CP41" s="654"/>
      <c r="CQ41" s="655"/>
      <c r="CR41" s="620" t="s">
        <v>331</v>
      </c>
      <c r="CS41" s="639"/>
      <c r="CT41" s="639"/>
      <c r="CU41" s="639"/>
      <c r="CV41" s="639"/>
      <c r="CW41" s="639"/>
      <c r="CX41" s="639"/>
      <c r="CY41" s="640"/>
      <c r="CZ41" s="623" t="s">
        <v>331</v>
      </c>
      <c r="DA41" s="641"/>
      <c r="DB41" s="641"/>
      <c r="DC41" s="642"/>
      <c r="DD41" s="626" t="s">
        <v>331</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333</v>
      </c>
      <c r="CE42" s="618"/>
      <c r="CF42" s="618"/>
      <c r="CG42" s="618"/>
      <c r="CH42" s="618"/>
      <c r="CI42" s="618"/>
      <c r="CJ42" s="618"/>
      <c r="CK42" s="618"/>
      <c r="CL42" s="618"/>
      <c r="CM42" s="618"/>
      <c r="CN42" s="618"/>
      <c r="CO42" s="618"/>
      <c r="CP42" s="618"/>
      <c r="CQ42" s="619"/>
      <c r="CR42" s="620">
        <v>3286542</v>
      </c>
      <c r="CS42" s="621"/>
      <c r="CT42" s="621"/>
      <c r="CU42" s="621"/>
      <c r="CV42" s="621"/>
      <c r="CW42" s="621"/>
      <c r="CX42" s="621"/>
      <c r="CY42" s="622"/>
      <c r="CZ42" s="623">
        <v>7.9</v>
      </c>
      <c r="DA42" s="624"/>
      <c r="DB42" s="624"/>
      <c r="DC42" s="625"/>
      <c r="DD42" s="626">
        <v>1308219</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335</v>
      </c>
      <c r="CE43" s="618"/>
      <c r="CF43" s="618"/>
      <c r="CG43" s="618"/>
      <c r="CH43" s="618"/>
      <c r="CI43" s="618"/>
      <c r="CJ43" s="618"/>
      <c r="CK43" s="618"/>
      <c r="CL43" s="618"/>
      <c r="CM43" s="618"/>
      <c r="CN43" s="618"/>
      <c r="CO43" s="618"/>
      <c r="CP43" s="618"/>
      <c r="CQ43" s="619"/>
      <c r="CR43" s="620">
        <v>198538</v>
      </c>
      <c r="CS43" s="639"/>
      <c r="CT43" s="639"/>
      <c r="CU43" s="639"/>
      <c r="CV43" s="639"/>
      <c r="CW43" s="639"/>
      <c r="CX43" s="639"/>
      <c r="CY43" s="640"/>
      <c r="CZ43" s="623">
        <v>0.5</v>
      </c>
      <c r="DA43" s="641"/>
      <c r="DB43" s="641"/>
      <c r="DC43" s="642"/>
      <c r="DD43" s="626">
        <v>198538</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336</v>
      </c>
      <c r="CD44" s="633" t="s">
        <v>288</v>
      </c>
      <c r="CE44" s="634"/>
      <c r="CF44" s="617" t="s">
        <v>337</v>
      </c>
      <c r="CG44" s="618"/>
      <c r="CH44" s="618"/>
      <c r="CI44" s="618"/>
      <c r="CJ44" s="618"/>
      <c r="CK44" s="618"/>
      <c r="CL44" s="618"/>
      <c r="CM44" s="618"/>
      <c r="CN44" s="618"/>
      <c r="CO44" s="618"/>
      <c r="CP44" s="618"/>
      <c r="CQ44" s="619"/>
      <c r="CR44" s="620">
        <v>3286542</v>
      </c>
      <c r="CS44" s="621"/>
      <c r="CT44" s="621"/>
      <c r="CU44" s="621"/>
      <c r="CV44" s="621"/>
      <c r="CW44" s="621"/>
      <c r="CX44" s="621"/>
      <c r="CY44" s="622"/>
      <c r="CZ44" s="623">
        <v>7.9</v>
      </c>
      <c r="DA44" s="624"/>
      <c r="DB44" s="624"/>
      <c r="DC44" s="625"/>
      <c r="DD44" s="626">
        <v>1308219</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338</v>
      </c>
      <c r="CG45" s="618"/>
      <c r="CH45" s="618"/>
      <c r="CI45" s="618"/>
      <c r="CJ45" s="618"/>
      <c r="CK45" s="618"/>
      <c r="CL45" s="618"/>
      <c r="CM45" s="618"/>
      <c r="CN45" s="618"/>
      <c r="CO45" s="618"/>
      <c r="CP45" s="618"/>
      <c r="CQ45" s="619"/>
      <c r="CR45" s="620">
        <v>1078726</v>
      </c>
      <c r="CS45" s="639"/>
      <c r="CT45" s="639"/>
      <c r="CU45" s="639"/>
      <c r="CV45" s="639"/>
      <c r="CW45" s="639"/>
      <c r="CX45" s="639"/>
      <c r="CY45" s="640"/>
      <c r="CZ45" s="623">
        <v>2.6</v>
      </c>
      <c r="DA45" s="641"/>
      <c r="DB45" s="641"/>
      <c r="DC45" s="642"/>
      <c r="DD45" s="626">
        <v>106161</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339</v>
      </c>
      <c r="CG46" s="618"/>
      <c r="CH46" s="618"/>
      <c r="CI46" s="618"/>
      <c r="CJ46" s="618"/>
      <c r="CK46" s="618"/>
      <c r="CL46" s="618"/>
      <c r="CM46" s="618"/>
      <c r="CN46" s="618"/>
      <c r="CO46" s="618"/>
      <c r="CP46" s="618"/>
      <c r="CQ46" s="619"/>
      <c r="CR46" s="620">
        <v>2207816</v>
      </c>
      <c r="CS46" s="621"/>
      <c r="CT46" s="621"/>
      <c r="CU46" s="621"/>
      <c r="CV46" s="621"/>
      <c r="CW46" s="621"/>
      <c r="CX46" s="621"/>
      <c r="CY46" s="622"/>
      <c r="CZ46" s="623">
        <v>5.3</v>
      </c>
      <c r="DA46" s="624"/>
      <c r="DB46" s="624"/>
      <c r="DC46" s="625"/>
      <c r="DD46" s="626">
        <v>1202058</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340</v>
      </c>
      <c r="CG47" s="618"/>
      <c r="CH47" s="618"/>
      <c r="CI47" s="618"/>
      <c r="CJ47" s="618"/>
      <c r="CK47" s="618"/>
      <c r="CL47" s="618"/>
      <c r="CM47" s="618"/>
      <c r="CN47" s="618"/>
      <c r="CO47" s="618"/>
      <c r="CP47" s="618"/>
      <c r="CQ47" s="619"/>
      <c r="CR47" s="620" t="s">
        <v>112</v>
      </c>
      <c r="CS47" s="639"/>
      <c r="CT47" s="639"/>
      <c r="CU47" s="639"/>
      <c r="CV47" s="639"/>
      <c r="CW47" s="639"/>
      <c r="CX47" s="639"/>
      <c r="CY47" s="640"/>
      <c r="CZ47" s="623" t="s">
        <v>112</v>
      </c>
      <c r="DA47" s="641"/>
      <c r="DB47" s="641"/>
      <c r="DC47" s="642"/>
      <c r="DD47" s="626" t="s">
        <v>112</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341</v>
      </c>
      <c r="CG48" s="618"/>
      <c r="CH48" s="618"/>
      <c r="CI48" s="618"/>
      <c r="CJ48" s="618"/>
      <c r="CK48" s="618"/>
      <c r="CL48" s="618"/>
      <c r="CM48" s="618"/>
      <c r="CN48" s="618"/>
      <c r="CO48" s="618"/>
      <c r="CP48" s="618"/>
      <c r="CQ48" s="619"/>
      <c r="CR48" s="620" t="s">
        <v>112</v>
      </c>
      <c r="CS48" s="621"/>
      <c r="CT48" s="621"/>
      <c r="CU48" s="621"/>
      <c r="CV48" s="621"/>
      <c r="CW48" s="621"/>
      <c r="CX48" s="621"/>
      <c r="CY48" s="622"/>
      <c r="CZ48" s="623" t="s">
        <v>112</v>
      </c>
      <c r="DA48" s="624"/>
      <c r="DB48" s="624"/>
      <c r="DC48" s="625"/>
      <c r="DD48" s="626" t="s">
        <v>112</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342</v>
      </c>
      <c r="CE49" s="602"/>
      <c r="CF49" s="602"/>
      <c r="CG49" s="602"/>
      <c r="CH49" s="602"/>
      <c r="CI49" s="602"/>
      <c r="CJ49" s="602"/>
      <c r="CK49" s="602"/>
      <c r="CL49" s="602"/>
      <c r="CM49" s="602"/>
      <c r="CN49" s="602"/>
      <c r="CO49" s="602"/>
      <c r="CP49" s="602"/>
      <c r="CQ49" s="603"/>
      <c r="CR49" s="604">
        <v>41449585</v>
      </c>
      <c r="CS49" s="605"/>
      <c r="CT49" s="605"/>
      <c r="CU49" s="605"/>
      <c r="CV49" s="605"/>
      <c r="CW49" s="605"/>
      <c r="CX49" s="605"/>
      <c r="CY49" s="606"/>
      <c r="CZ49" s="607">
        <v>100</v>
      </c>
      <c r="DA49" s="608"/>
      <c r="DB49" s="608"/>
      <c r="DC49" s="609"/>
      <c r="DD49" s="610">
        <v>27365139</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344</v>
      </c>
      <c r="DK2" s="1140"/>
      <c r="DL2" s="1140"/>
      <c r="DM2" s="1140"/>
      <c r="DN2" s="1140"/>
      <c r="DO2" s="1141"/>
      <c r="DP2" s="202"/>
      <c r="DQ2" s="1139" t="s">
        <v>345</v>
      </c>
      <c r="DR2" s="1140"/>
      <c r="DS2" s="1140"/>
      <c r="DT2" s="1140"/>
      <c r="DU2" s="1140"/>
      <c r="DV2" s="1140"/>
      <c r="DW2" s="1140"/>
      <c r="DX2" s="1140"/>
      <c r="DY2" s="1140"/>
      <c r="DZ2" s="1141"/>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2" t="s">
        <v>346</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4" t="s">
        <v>348</v>
      </c>
      <c r="B5" s="1025"/>
      <c r="C5" s="1025"/>
      <c r="D5" s="1025"/>
      <c r="E5" s="1025"/>
      <c r="F5" s="1025"/>
      <c r="G5" s="1025"/>
      <c r="H5" s="1025"/>
      <c r="I5" s="1025"/>
      <c r="J5" s="1025"/>
      <c r="K5" s="1025"/>
      <c r="L5" s="1025"/>
      <c r="M5" s="1025"/>
      <c r="N5" s="1025"/>
      <c r="O5" s="1025"/>
      <c r="P5" s="1026"/>
      <c r="Q5" s="1030" t="s">
        <v>349</v>
      </c>
      <c r="R5" s="1031"/>
      <c r="S5" s="1031"/>
      <c r="T5" s="1031"/>
      <c r="U5" s="1032"/>
      <c r="V5" s="1030" t="s">
        <v>350</v>
      </c>
      <c r="W5" s="1031"/>
      <c r="X5" s="1031"/>
      <c r="Y5" s="1031"/>
      <c r="Z5" s="1032"/>
      <c r="AA5" s="1030" t="s">
        <v>351</v>
      </c>
      <c r="AB5" s="1031"/>
      <c r="AC5" s="1031"/>
      <c r="AD5" s="1031"/>
      <c r="AE5" s="1031"/>
      <c r="AF5" s="1142" t="s">
        <v>352</v>
      </c>
      <c r="AG5" s="1031"/>
      <c r="AH5" s="1031"/>
      <c r="AI5" s="1031"/>
      <c r="AJ5" s="1046"/>
      <c r="AK5" s="1031" t="s">
        <v>353</v>
      </c>
      <c r="AL5" s="1031"/>
      <c r="AM5" s="1031"/>
      <c r="AN5" s="1031"/>
      <c r="AO5" s="1032"/>
      <c r="AP5" s="1030" t="s">
        <v>354</v>
      </c>
      <c r="AQ5" s="1031"/>
      <c r="AR5" s="1031"/>
      <c r="AS5" s="1031"/>
      <c r="AT5" s="1032"/>
      <c r="AU5" s="1030" t="s">
        <v>355</v>
      </c>
      <c r="AV5" s="1031"/>
      <c r="AW5" s="1031"/>
      <c r="AX5" s="1031"/>
      <c r="AY5" s="1046"/>
      <c r="AZ5" s="209"/>
      <c r="BA5" s="209"/>
      <c r="BB5" s="209"/>
      <c r="BC5" s="209"/>
      <c r="BD5" s="209"/>
      <c r="BE5" s="210"/>
      <c r="BF5" s="210"/>
      <c r="BG5" s="210"/>
      <c r="BH5" s="210"/>
      <c r="BI5" s="210"/>
      <c r="BJ5" s="210"/>
      <c r="BK5" s="210"/>
      <c r="BL5" s="210"/>
      <c r="BM5" s="210"/>
      <c r="BN5" s="210"/>
      <c r="BO5" s="210"/>
      <c r="BP5" s="210"/>
      <c r="BQ5" s="1024" t="s">
        <v>356</v>
      </c>
      <c r="BR5" s="1025"/>
      <c r="BS5" s="1025"/>
      <c r="BT5" s="1025"/>
      <c r="BU5" s="1025"/>
      <c r="BV5" s="1025"/>
      <c r="BW5" s="1025"/>
      <c r="BX5" s="1025"/>
      <c r="BY5" s="1025"/>
      <c r="BZ5" s="1025"/>
      <c r="CA5" s="1025"/>
      <c r="CB5" s="1025"/>
      <c r="CC5" s="1025"/>
      <c r="CD5" s="1025"/>
      <c r="CE5" s="1025"/>
      <c r="CF5" s="1025"/>
      <c r="CG5" s="1026"/>
      <c r="CH5" s="1030" t="s">
        <v>357</v>
      </c>
      <c r="CI5" s="1031"/>
      <c r="CJ5" s="1031"/>
      <c r="CK5" s="1031"/>
      <c r="CL5" s="1032"/>
      <c r="CM5" s="1030" t="s">
        <v>358</v>
      </c>
      <c r="CN5" s="1031"/>
      <c r="CO5" s="1031"/>
      <c r="CP5" s="1031"/>
      <c r="CQ5" s="1032"/>
      <c r="CR5" s="1030" t="s">
        <v>359</v>
      </c>
      <c r="CS5" s="1031"/>
      <c r="CT5" s="1031"/>
      <c r="CU5" s="1031"/>
      <c r="CV5" s="1032"/>
      <c r="CW5" s="1030" t="s">
        <v>360</v>
      </c>
      <c r="CX5" s="1031"/>
      <c r="CY5" s="1031"/>
      <c r="CZ5" s="1031"/>
      <c r="DA5" s="1032"/>
      <c r="DB5" s="1030" t="s">
        <v>361</v>
      </c>
      <c r="DC5" s="1031"/>
      <c r="DD5" s="1031"/>
      <c r="DE5" s="1031"/>
      <c r="DF5" s="1032"/>
      <c r="DG5" s="1127" t="s">
        <v>362</v>
      </c>
      <c r="DH5" s="1128"/>
      <c r="DI5" s="1128"/>
      <c r="DJ5" s="1128"/>
      <c r="DK5" s="1129"/>
      <c r="DL5" s="1127" t="s">
        <v>363</v>
      </c>
      <c r="DM5" s="1128"/>
      <c r="DN5" s="1128"/>
      <c r="DO5" s="1128"/>
      <c r="DP5" s="1129"/>
      <c r="DQ5" s="1030" t="s">
        <v>364</v>
      </c>
      <c r="DR5" s="1031"/>
      <c r="DS5" s="1031"/>
      <c r="DT5" s="1031"/>
      <c r="DU5" s="1032"/>
      <c r="DV5" s="1030" t="s">
        <v>355</v>
      </c>
      <c r="DW5" s="1031"/>
      <c r="DX5" s="1031"/>
      <c r="DY5" s="1031"/>
      <c r="DZ5" s="1046"/>
      <c r="EA5" s="207"/>
    </row>
    <row r="6" spans="1:131" s="208"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x14ac:dyDescent="0.15">
      <c r="A7" s="211">
        <v>1</v>
      </c>
      <c r="B7" s="1079" t="s">
        <v>365</v>
      </c>
      <c r="C7" s="1080"/>
      <c r="D7" s="1080"/>
      <c r="E7" s="1080"/>
      <c r="F7" s="1080"/>
      <c r="G7" s="1080"/>
      <c r="H7" s="1080"/>
      <c r="I7" s="1080"/>
      <c r="J7" s="1080"/>
      <c r="K7" s="1080"/>
      <c r="L7" s="1080"/>
      <c r="M7" s="1080"/>
      <c r="N7" s="1080"/>
      <c r="O7" s="1080"/>
      <c r="P7" s="1081"/>
      <c r="Q7" s="1133">
        <v>42570</v>
      </c>
      <c r="R7" s="1134"/>
      <c r="S7" s="1134"/>
      <c r="T7" s="1134"/>
      <c r="U7" s="1134"/>
      <c r="V7" s="1134">
        <v>41344</v>
      </c>
      <c r="W7" s="1134"/>
      <c r="X7" s="1134"/>
      <c r="Y7" s="1134"/>
      <c r="Z7" s="1134"/>
      <c r="AA7" s="1134">
        <v>1226</v>
      </c>
      <c r="AB7" s="1134"/>
      <c r="AC7" s="1134"/>
      <c r="AD7" s="1134"/>
      <c r="AE7" s="1135"/>
      <c r="AF7" s="1136">
        <v>970</v>
      </c>
      <c r="AG7" s="1137"/>
      <c r="AH7" s="1137"/>
      <c r="AI7" s="1137"/>
      <c r="AJ7" s="1138"/>
      <c r="AK7" s="1120">
        <v>32</v>
      </c>
      <c r="AL7" s="1121"/>
      <c r="AM7" s="1121"/>
      <c r="AN7" s="1121"/>
      <c r="AO7" s="1121"/>
      <c r="AP7" s="1121">
        <v>36784</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t="s">
        <v>546</v>
      </c>
      <c r="BT7" s="1125"/>
      <c r="BU7" s="1125"/>
      <c r="BV7" s="1125"/>
      <c r="BW7" s="1125"/>
      <c r="BX7" s="1125"/>
      <c r="BY7" s="1125"/>
      <c r="BZ7" s="1125"/>
      <c r="CA7" s="1125"/>
      <c r="CB7" s="1125"/>
      <c r="CC7" s="1125"/>
      <c r="CD7" s="1125"/>
      <c r="CE7" s="1125"/>
      <c r="CF7" s="1125"/>
      <c r="CG7" s="1126"/>
      <c r="CH7" s="1117">
        <v>23</v>
      </c>
      <c r="CI7" s="1118"/>
      <c r="CJ7" s="1118"/>
      <c r="CK7" s="1118"/>
      <c r="CL7" s="1119"/>
      <c r="CM7" s="1117">
        <v>31</v>
      </c>
      <c r="CN7" s="1118"/>
      <c r="CO7" s="1118"/>
      <c r="CP7" s="1118"/>
      <c r="CQ7" s="1119"/>
      <c r="CR7" s="1117">
        <v>5</v>
      </c>
      <c r="CS7" s="1118"/>
      <c r="CT7" s="1118"/>
      <c r="CU7" s="1118"/>
      <c r="CV7" s="1119"/>
      <c r="CW7" s="1117"/>
      <c r="CX7" s="1118"/>
      <c r="CY7" s="1118"/>
      <c r="CZ7" s="1118"/>
      <c r="DA7" s="1119"/>
      <c r="DB7" s="1117">
        <v>4595</v>
      </c>
      <c r="DC7" s="1118"/>
      <c r="DD7" s="1118"/>
      <c r="DE7" s="1118"/>
      <c r="DF7" s="1119"/>
      <c r="DG7" s="1117"/>
      <c r="DH7" s="1118"/>
      <c r="DI7" s="1118"/>
      <c r="DJ7" s="1118"/>
      <c r="DK7" s="1119"/>
      <c r="DL7" s="1117"/>
      <c r="DM7" s="1118"/>
      <c r="DN7" s="1118"/>
      <c r="DO7" s="1118"/>
      <c r="DP7" s="1119"/>
      <c r="DQ7" s="1117">
        <v>3500</v>
      </c>
      <c r="DR7" s="1118"/>
      <c r="DS7" s="1118"/>
      <c r="DT7" s="1118"/>
      <c r="DU7" s="1119"/>
      <c r="DV7" s="1144"/>
      <c r="DW7" s="1145"/>
      <c r="DX7" s="1145"/>
      <c r="DY7" s="1145"/>
      <c r="DZ7" s="1146"/>
      <c r="EA7" s="207"/>
    </row>
    <row r="8" spans="1:131" s="208" customFormat="1" ht="26.25" customHeight="1" x14ac:dyDescent="0.15">
      <c r="A8" s="214">
        <v>2</v>
      </c>
      <c r="B8" s="1066" t="s">
        <v>366</v>
      </c>
      <c r="C8" s="1067"/>
      <c r="D8" s="1067"/>
      <c r="E8" s="1067"/>
      <c r="F8" s="1067"/>
      <c r="G8" s="1067"/>
      <c r="H8" s="1067"/>
      <c r="I8" s="1067"/>
      <c r="J8" s="1067"/>
      <c r="K8" s="1067"/>
      <c r="L8" s="1067"/>
      <c r="M8" s="1067"/>
      <c r="N8" s="1067"/>
      <c r="O8" s="1067"/>
      <c r="P8" s="1068"/>
      <c r="Q8" s="1072">
        <v>32</v>
      </c>
      <c r="R8" s="1073"/>
      <c r="S8" s="1073"/>
      <c r="T8" s="1073"/>
      <c r="U8" s="1073"/>
      <c r="V8" s="1073">
        <v>78</v>
      </c>
      <c r="W8" s="1073"/>
      <c r="X8" s="1073"/>
      <c r="Y8" s="1073"/>
      <c r="Z8" s="1073"/>
      <c r="AA8" s="1073">
        <v>-46</v>
      </c>
      <c r="AB8" s="1073"/>
      <c r="AC8" s="1073"/>
      <c r="AD8" s="1073"/>
      <c r="AE8" s="1074"/>
      <c r="AF8" s="1048">
        <v>-46</v>
      </c>
      <c r="AG8" s="1049"/>
      <c r="AH8" s="1049"/>
      <c r="AI8" s="1049"/>
      <c r="AJ8" s="1050"/>
      <c r="AK8" s="1115"/>
      <c r="AL8" s="1116"/>
      <c r="AM8" s="1116"/>
      <c r="AN8" s="1116"/>
      <c r="AO8" s="1116"/>
      <c r="AP8" s="1116">
        <v>65</v>
      </c>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c r="BT8" s="1044"/>
      <c r="BU8" s="1044"/>
      <c r="BV8" s="1044"/>
      <c r="BW8" s="1044"/>
      <c r="BX8" s="1044"/>
      <c r="BY8" s="1044"/>
      <c r="BZ8" s="1044"/>
      <c r="CA8" s="1044"/>
      <c r="CB8" s="1044"/>
      <c r="CC8" s="1044"/>
      <c r="CD8" s="1044"/>
      <c r="CE8" s="1044"/>
      <c r="CF8" s="1044"/>
      <c r="CG8" s="1045"/>
      <c r="CH8" s="1018"/>
      <c r="CI8" s="1019"/>
      <c r="CJ8" s="1019"/>
      <c r="CK8" s="1019"/>
      <c r="CL8" s="1020"/>
      <c r="CM8" s="1018"/>
      <c r="CN8" s="1019"/>
      <c r="CO8" s="1019"/>
      <c r="CP8" s="1019"/>
      <c r="CQ8" s="1020"/>
      <c r="CR8" s="1018"/>
      <c r="CS8" s="1019"/>
      <c r="CT8" s="1019"/>
      <c r="CU8" s="1019"/>
      <c r="CV8" s="1020"/>
      <c r="CW8" s="1018"/>
      <c r="CX8" s="1019"/>
      <c r="CY8" s="1019"/>
      <c r="CZ8" s="1019"/>
      <c r="DA8" s="1020"/>
      <c r="DB8" s="1018"/>
      <c r="DC8" s="1019"/>
      <c r="DD8" s="1019"/>
      <c r="DE8" s="1019"/>
      <c r="DF8" s="1020"/>
      <c r="DG8" s="1018"/>
      <c r="DH8" s="1019"/>
      <c r="DI8" s="1019"/>
      <c r="DJ8" s="1019"/>
      <c r="DK8" s="1020"/>
      <c r="DL8" s="1018"/>
      <c r="DM8" s="1019"/>
      <c r="DN8" s="1019"/>
      <c r="DO8" s="1019"/>
      <c r="DP8" s="1020"/>
      <c r="DQ8" s="1018"/>
      <c r="DR8" s="1019"/>
      <c r="DS8" s="1019"/>
      <c r="DT8" s="1019"/>
      <c r="DU8" s="1020"/>
      <c r="DV8" s="1021"/>
      <c r="DW8" s="1022"/>
      <c r="DX8" s="1022"/>
      <c r="DY8" s="1022"/>
      <c r="DZ8" s="1023"/>
      <c r="EA8" s="207"/>
    </row>
    <row r="9" spans="1:131" s="208" customFormat="1" ht="26.25" customHeight="1" x14ac:dyDescent="0.15">
      <c r="A9" s="214">
        <v>3</v>
      </c>
      <c r="B9" s="1066" t="s">
        <v>367</v>
      </c>
      <c r="C9" s="1067"/>
      <c r="D9" s="1067"/>
      <c r="E9" s="1067"/>
      <c r="F9" s="1067"/>
      <c r="G9" s="1067"/>
      <c r="H9" s="1067"/>
      <c r="I9" s="1067"/>
      <c r="J9" s="1067"/>
      <c r="K9" s="1067"/>
      <c r="L9" s="1067"/>
      <c r="M9" s="1067"/>
      <c r="N9" s="1067"/>
      <c r="O9" s="1067"/>
      <c r="P9" s="1068"/>
      <c r="Q9" s="1072">
        <v>79</v>
      </c>
      <c r="R9" s="1073"/>
      <c r="S9" s="1073"/>
      <c r="T9" s="1073"/>
      <c r="U9" s="1073"/>
      <c r="V9" s="1073">
        <v>75</v>
      </c>
      <c r="W9" s="1073"/>
      <c r="X9" s="1073"/>
      <c r="Y9" s="1073"/>
      <c r="Z9" s="1073"/>
      <c r="AA9" s="1073">
        <v>4</v>
      </c>
      <c r="AB9" s="1073"/>
      <c r="AC9" s="1073"/>
      <c r="AD9" s="1073"/>
      <c r="AE9" s="1074"/>
      <c r="AF9" s="1048">
        <v>4</v>
      </c>
      <c r="AG9" s="1049"/>
      <c r="AH9" s="1049"/>
      <c r="AI9" s="1049"/>
      <c r="AJ9" s="1050"/>
      <c r="AK9" s="1115"/>
      <c r="AL9" s="1116"/>
      <c r="AM9" s="1116"/>
      <c r="AN9" s="1116"/>
      <c r="AO9" s="1116"/>
      <c r="AP9" s="1116">
        <v>38</v>
      </c>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x14ac:dyDescent="0.15">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x14ac:dyDescent="0.15">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x14ac:dyDescent="0.15">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x14ac:dyDescent="0.15">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x14ac:dyDescent="0.15">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x14ac:dyDescent="0.15">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x14ac:dyDescent="0.15">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x14ac:dyDescent="0.15">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x14ac:dyDescent="0.15">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x14ac:dyDescent="0.15">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x14ac:dyDescent="0.15">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x14ac:dyDescent="0.2">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x14ac:dyDescent="0.15">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368</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x14ac:dyDescent="0.2">
      <c r="A23" s="217" t="s">
        <v>369</v>
      </c>
      <c r="B23" s="973" t="s">
        <v>370</v>
      </c>
      <c r="C23" s="974"/>
      <c r="D23" s="974"/>
      <c r="E23" s="974"/>
      <c r="F23" s="974"/>
      <c r="G23" s="974"/>
      <c r="H23" s="974"/>
      <c r="I23" s="974"/>
      <c r="J23" s="974"/>
      <c r="K23" s="974"/>
      <c r="L23" s="974"/>
      <c r="M23" s="974"/>
      <c r="N23" s="974"/>
      <c r="O23" s="974"/>
      <c r="P23" s="975"/>
      <c r="Q23" s="1097">
        <v>42680</v>
      </c>
      <c r="R23" s="1098"/>
      <c r="S23" s="1098"/>
      <c r="T23" s="1098"/>
      <c r="U23" s="1098"/>
      <c r="V23" s="1098">
        <v>42497</v>
      </c>
      <c r="W23" s="1098"/>
      <c r="X23" s="1098"/>
      <c r="Y23" s="1098"/>
      <c r="Z23" s="1098"/>
      <c r="AA23" s="1098">
        <v>1183</v>
      </c>
      <c r="AB23" s="1098"/>
      <c r="AC23" s="1098"/>
      <c r="AD23" s="1098"/>
      <c r="AE23" s="1099"/>
      <c r="AF23" s="1100">
        <v>927</v>
      </c>
      <c r="AG23" s="1098"/>
      <c r="AH23" s="1098"/>
      <c r="AI23" s="1098"/>
      <c r="AJ23" s="1101"/>
      <c r="AK23" s="1102"/>
      <c r="AL23" s="1103"/>
      <c r="AM23" s="1103"/>
      <c r="AN23" s="1103"/>
      <c r="AO23" s="1103"/>
      <c r="AP23" s="1098">
        <v>36887</v>
      </c>
      <c r="AQ23" s="1098"/>
      <c r="AR23" s="1098"/>
      <c r="AS23" s="1098"/>
      <c r="AT23" s="1098"/>
      <c r="AU23" s="1104"/>
      <c r="AV23" s="1104"/>
      <c r="AW23" s="1104"/>
      <c r="AX23" s="1104"/>
      <c r="AY23" s="1105"/>
      <c r="AZ23" s="1094" t="s">
        <v>112</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x14ac:dyDescent="0.15">
      <c r="A24" s="1093" t="s">
        <v>371</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x14ac:dyDescent="0.2">
      <c r="A25" s="1092" t="s">
        <v>372</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x14ac:dyDescent="0.15">
      <c r="A26" s="1024" t="s">
        <v>348</v>
      </c>
      <c r="B26" s="1025"/>
      <c r="C26" s="1025"/>
      <c r="D26" s="1025"/>
      <c r="E26" s="1025"/>
      <c r="F26" s="1025"/>
      <c r="G26" s="1025"/>
      <c r="H26" s="1025"/>
      <c r="I26" s="1025"/>
      <c r="J26" s="1025"/>
      <c r="K26" s="1025"/>
      <c r="L26" s="1025"/>
      <c r="M26" s="1025"/>
      <c r="N26" s="1025"/>
      <c r="O26" s="1025"/>
      <c r="P26" s="1026"/>
      <c r="Q26" s="1030" t="s">
        <v>373</v>
      </c>
      <c r="R26" s="1031"/>
      <c r="S26" s="1031"/>
      <c r="T26" s="1031"/>
      <c r="U26" s="1032"/>
      <c r="V26" s="1030" t="s">
        <v>374</v>
      </c>
      <c r="W26" s="1031"/>
      <c r="X26" s="1031"/>
      <c r="Y26" s="1031"/>
      <c r="Z26" s="1032"/>
      <c r="AA26" s="1030" t="s">
        <v>375</v>
      </c>
      <c r="AB26" s="1031"/>
      <c r="AC26" s="1031"/>
      <c r="AD26" s="1031"/>
      <c r="AE26" s="1031"/>
      <c r="AF26" s="1088" t="s">
        <v>376</v>
      </c>
      <c r="AG26" s="1037"/>
      <c r="AH26" s="1037"/>
      <c r="AI26" s="1037"/>
      <c r="AJ26" s="1089"/>
      <c r="AK26" s="1031" t="s">
        <v>377</v>
      </c>
      <c r="AL26" s="1031"/>
      <c r="AM26" s="1031"/>
      <c r="AN26" s="1031"/>
      <c r="AO26" s="1032"/>
      <c r="AP26" s="1030" t="s">
        <v>378</v>
      </c>
      <c r="AQ26" s="1031"/>
      <c r="AR26" s="1031"/>
      <c r="AS26" s="1031"/>
      <c r="AT26" s="1032"/>
      <c r="AU26" s="1030" t="s">
        <v>379</v>
      </c>
      <c r="AV26" s="1031"/>
      <c r="AW26" s="1031"/>
      <c r="AX26" s="1031"/>
      <c r="AY26" s="1032"/>
      <c r="AZ26" s="1030" t="s">
        <v>380</v>
      </c>
      <c r="BA26" s="1031"/>
      <c r="BB26" s="1031"/>
      <c r="BC26" s="1031"/>
      <c r="BD26" s="1032"/>
      <c r="BE26" s="1030" t="s">
        <v>355</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x14ac:dyDescent="0.15">
      <c r="A28" s="219">
        <v>1</v>
      </c>
      <c r="B28" s="1079" t="s">
        <v>381</v>
      </c>
      <c r="C28" s="1080"/>
      <c r="D28" s="1080"/>
      <c r="E28" s="1080"/>
      <c r="F28" s="1080"/>
      <c r="G28" s="1080"/>
      <c r="H28" s="1080"/>
      <c r="I28" s="1080"/>
      <c r="J28" s="1080"/>
      <c r="K28" s="1080"/>
      <c r="L28" s="1080"/>
      <c r="M28" s="1080"/>
      <c r="N28" s="1080"/>
      <c r="O28" s="1080"/>
      <c r="P28" s="1081"/>
      <c r="Q28" s="1082">
        <v>15278</v>
      </c>
      <c r="R28" s="1083"/>
      <c r="S28" s="1083"/>
      <c r="T28" s="1083"/>
      <c r="U28" s="1083"/>
      <c r="V28" s="1083">
        <v>15153</v>
      </c>
      <c r="W28" s="1083"/>
      <c r="X28" s="1083"/>
      <c r="Y28" s="1083"/>
      <c r="Z28" s="1083"/>
      <c r="AA28" s="1083">
        <v>125</v>
      </c>
      <c r="AB28" s="1083"/>
      <c r="AC28" s="1083"/>
      <c r="AD28" s="1083"/>
      <c r="AE28" s="1084"/>
      <c r="AF28" s="1085">
        <v>125</v>
      </c>
      <c r="AG28" s="1083"/>
      <c r="AH28" s="1083"/>
      <c r="AI28" s="1083"/>
      <c r="AJ28" s="1086"/>
      <c r="AK28" s="1087">
        <v>967</v>
      </c>
      <c r="AL28" s="1075"/>
      <c r="AM28" s="1075"/>
      <c r="AN28" s="1075"/>
      <c r="AO28" s="1075"/>
      <c r="AP28" s="1075"/>
      <c r="AQ28" s="1075"/>
      <c r="AR28" s="1075"/>
      <c r="AS28" s="1075"/>
      <c r="AT28" s="1075"/>
      <c r="AU28" s="1075"/>
      <c r="AV28" s="1075"/>
      <c r="AW28" s="1075"/>
      <c r="AX28" s="1075"/>
      <c r="AY28" s="1075"/>
      <c r="AZ28" s="1076"/>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x14ac:dyDescent="0.15">
      <c r="A29" s="219">
        <v>2</v>
      </c>
      <c r="B29" s="1066" t="s">
        <v>382</v>
      </c>
      <c r="C29" s="1067"/>
      <c r="D29" s="1067"/>
      <c r="E29" s="1067"/>
      <c r="F29" s="1067"/>
      <c r="G29" s="1067"/>
      <c r="H29" s="1067"/>
      <c r="I29" s="1067"/>
      <c r="J29" s="1067"/>
      <c r="K29" s="1067"/>
      <c r="L29" s="1067"/>
      <c r="M29" s="1067"/>
      <c r="N29" s="1067"/>
      <c r="O29" s="1067"/>
      <c r="P29" s="1068"/>
      <c r="Q29" s="1072">
        <v>7851</v>
      </c>
      <c r="R29" s="1073"/>
      <c r="S29" s="1073"/>
      <c r="T29" s="1073"/>
      <c r="U29" s="1073"/>
      <c r="V29" s="1073">
        <v>7618</v>
      </c>
      <c r="W29" s="1073"/>
      <c r="X29" s="1073"/>
      <c r="Y29" s="1073"/>
      <c r="Z29" s="1073"/>
      <c r="AA29" s="1073">
        <v>233</v>
      </c>
      <c r="AB29" s="1073"/>
      <c r="AC29" s="1073"/>
      <c r="AD29" s="1073"/>
      <c r="AE29" s="1074"/>
      <c r="AF29" s="1048">
        <v>233</v>
      </c>
      <c r="AG29" s="1049"/>
      <c r="AH29" s="1049"/>
      <c r="AI29" s="1049"/>
      <c r="AJ29" s="1050"/>
      <c r="AK29" s="1009">
        <v>1104</v>
      </c>
      <c r="AL29" s="1000"/>
      <c r="AM29" s="1000"/>
      <c r="AN29" s="1000"/>
      <c r="AO29" s="1000"/>
      <c r="AP29" s="1000"/>
      <c r="AQ29" s="1000"/>
      <c r="AR29" s="1000"/>
      <c r="AS29" s="1000"/>
      <c r="AT29" s="1000"/>
      <c r="AU29" s="1000"/>
      <c r="AV29" s="1000"/>
      <c r="AW29" s="1000"/>
      <c r="AX29" s="1000"/>
      <c r="AY29" s="1000"/>
      <c r="AZ29" s="1071"/>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x14ac:dyDescent="0.15">
      <c r="A30" s="219">
        <v>3</v>
      </c>
      <c r="B30" s="1066" t="s">
        <v>383</v>
      </c>
      <c r="C30" s="1067"/>
      <c r="D30" s="1067"/>
      <c r="E30" s="1067"/>
      <c r="F30" s="1067"/>
      <c r="G30" s="1067"/>
      <c r="H30" s="1067"/>
      <c r="I30" s="1067"/>
      <c r="J30" s="1067"/>
      <c r="K30" s="1067"/>
      <c r="L30" s="1067"/>
      <c r="M30" s="1067"/>
      <c r="N30" s="1067"/>
      <c r="O30" s="1067"/>
      <c r="P30" s="1068"/>
      <c r="Q30" s="1072">
        <v>1442</v>
      </c>
      <c r="R30" s="1073"/>
      <c r="S30" s="1073"/>
      <c r="T30" s="1073"/>
      <c r="U30" s="1073"/>
      <c r="V30" s="1073">
        <v>1438</v>
      </c>
      <c r="W30" s="1073"/>
      <c r="X30" s="1073"/>
      <c r="Y30" s="1073"/>
      <c r="Z30" s="1073"/>
      <c r="AA30" s="1073">
        <v>4</v>
      </c>
      <c r="AB30" s="1073"/>
      <c r="AC30" s="1073"/>
      <c r="AD30" s="1073"/>
      <c r="AE30" s="1074"/>
      <c r="AF30" s="1048">
        <v>4</v>
      </c>
      <c r="AG30" s="1049"/>
      <c r="AH30" s="1049"/>
      <c r="AI30" s="1049"/>
      <c r="AJ30" s="1050"/>
      <c r="AK30" s="1009">
        <v>250</v>
      </c>
      <c r="AL30" s="1000"/>
      <c r="AM30" s="1000"/>
      <c r="AN30" s="1000"/>
      <c r="AO30" s="1000"/>
      <c r="AP30" s="1000"/>
      <c r="AQ30" s="1000"/>
      <c r="AR30" s="1000"/>
      <c r="AS30" s="1000"/>
      <c r="AT30" s="1000"/>
      <c r="AU30" s="1000"/>
      <c r="AV30" s="1000"/>
      <c r="AW30" s="1000"/>
      <c r="AX30" s="1000"/>
      <c r="AY30" s="1000"/>
      <c r="AZ30" s="1071"/>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x14ac:dyDescent="0.15">
      <c r="A31" s="219">
        <v>4</v>
      </c>
      <c r="B31" s="1066" t="s">
        <v>384</v>
      </c>
      <c r="C31" s="1067"/>
      <c r="D31" s="1067"/>
      <c r="E31" s="1067"/>
      <c r="F31" s="1067"/>
      <c r="G31" s="1067"/>
      <c r="H31" s="1067"/>
      <c r="I31" s="1067"/>
      <c r="J31" s="1067"/>
      <c r="K31" s="1067"/>
      <c r="L31" s="1067"/>
      <c r="M31" s="1067"/>
      <c r="N31" s="1067"/>
      <c r="O31" s="1067"/>
      <c r="P31" s="1068"/>
      <c r="Q31" s="1072">
        <v>183</v>
      </c>
      <c r="R31" s="1073"/>
      <c r="S31" s="1073"/>
      <c r="T31" s="1073"/>
      <c r="U31" s="1073"/>
      <c r="V31" s="1073">
        <v>173</v>
      </c>
      <c r="W31" s="1073"/>
      <c r="X31" s="1073"/>
      <c r="Y31" s="1073"/>
      <c r="Z31" s="1073"/>
      <c r="AA31" s="1073">
        <v>10</v>
      </c>
      <c r="AB31" s="1073"/>
      <c r="AC31" s="1073"/>
      <c r="AD31" s="1073"/>
      <c r="AE31" s="1074"/>
      <c r="AF31" s="1048">
        <v>10</v>
      </c>
      <c r="AG31" s="1049"/>
      <c r="AH31" s="1049"/>
      <c r="AI31" s="1049"/>
      <c r="AJ31" s="1050"/>
      <c r="AK31" s="1009"/>
      <c r="AL31" s="1000"/>
      <c r="AM31" s="1000"/>
      <c r="AN31" s="1000"/>
      <c r="AO31" s="1000"/>
      <c r="AP31" s="1000">
        <v>48</v>
      </c>
      <c r="AQ31" s="1000"/>
      <c r="AR31" s="1000"/>
      <c r="AS31" s="1000"/>
      <c r="AT31" s="1000"/>
      <c r="AU31" s="1000"/>
      <c r="AV31" s="1000"/>
      <c r="AW31" s="1000"/>
      <c r="AX31" s="1000"/>
      <c r="AY31" s="1000"/>
      <c r="AZ31" s="1071"/>
      <c r="BA31" s="1071"/>
      <c r="BB31" s="1071"/>
      <c r="BC31" s="1071"/>
      <c r="BD31" s="1071"/>
      <c r="BE31" s="1061"/>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x14ac:dyDescent="0.15">
      <c r="A32" s="219">
        <v>5</v>
      </c>
      <c r="B32" s="1066" t="s">
        <v>385</v>
      </c>
      <c r="C32" s="1067"/>
      <c r="D32" s="1067"/>
      <c r="E32" s="1067"/>
      <c r="F32" s="1067"/>
      <c r="G32" s="1067"/>
      <c r="H32" s="1067"/>
      <c r="I32" s="1067"/>
      <c r="J32" s="1067"/>
      <c r="K32" s="1067"/>
      <c r="L32" s="1067"/>
      <c r="M32" s="1067"/>
      <c r="N32" s="1067"/>
      <c r="O32" s="1067"/>
      <c r="P32" s="1068"/>
      <c r="Q32" s="1072">
        <v>3968</v>
      </c>
      <c r="R32" s="1073"/>
      <c r="S32" s="1073"/>
      <c r="T32" s="1073"/>
      <c r="U32" s="1073"/>
      <c r="V32" s="1073">
        <v>477</v>
      </c>
      <c r="W32" s="1073"/>
      <c r="X32" s="1073"/>
      <c r="Y32" s="1073"/>
      <c r="Z32" s="1073"/>
      <c r="AA32" s="1073">
        <v>3491</v>
      </c>
      <c r="AB32" s="1073"/>
      <c r="AC32" s="1073"/>
      <c r="AD32" s="1073"/>
      <c r="AE32" s="1074"/>
      <c r="AF32" s="1048">
        <v>3491</v>
      </c>
      <c r="AG32" s="1049"/>
      <c r="AH32" s="1049"/>
      <c r="AI32" s="1049"/>
      <c r="AJ32" s="1050"/>
      <c r="AK32" s="1009">
        <v>5</v>
      </c>
      <c r="AL32" s="1000"/>
      <c r="AM32" s="1000"/>
      <c r="AN32" s="1000"/>
      <c r="AO32" s="1000"/>
      <c r="AP32" s="1000">
        <v>2595</v>
      </c>
      <c r="AQ32" s="1000"/>
      <c r="AR32" s="1000"/>
      <c r="AS32" s="1000"/>
      <c r="AT32" s="1000"/>
      <c r="AU32" s="1000"/>
      <c r="AV32" s="1000"/>
      <c r="AW32" s="1000"/>
      <c r="AX32" s="1000"/>
      <c r="AY32" s="1000"/>
      <c r="AZ32" s="1071"/>
      <c r="BA32" s="1071"/>
      <c r="BB32" s="1071"/>
      <c r="BC32" s="1071"/>
      <c r="BD32" s="1071"/>
      <c r="BE32" s="1061" t="s">
        <v>386</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x14ac:dyDescent="0.15">
      <c r="A33" s="219">
        <v>6</v>
      </c>
      <c r="B33" s="1066" t="s">
        <v>387</v>
      </c>
      <c r="C33" s="1067"/>
      <c r="D33" s="1067"/>
      <c r="E33" s="1067"/>
      <c r="F33" s="1067"/>
      <c r="G33" s="1067"/>
      <c r="H33" s="1067"/>
      <c r="I33" s="1067"/>
      <c r="J33" s="1067"/>
      <c r="K33" s="1067"/>
      <c r="L33" s="1067"/>
      <c r="M33" s="1067"/>
      <c r="N33" s="1067"/>
      <c r="O33" s="1067"/>
      <c r="P33" s="1068"/>
      <c r="Q33" s="1072">
        <v>813</v>
      </c>
      <c r="R33" s="1073"/>
      <c r="S33" s="1073"/>
      <c r="T33" s="1073"/>
      <c r="U33" s="1073"/>
      <c r="V33" s="1073">
        <v>521</v>
      </c>
      <c r="W33" s="1073"/>
      <c r="X33" s="1073"/>
      <c r="Y33" s="1073"/>
      <c r="Z33" s="1073"/>
      <c r="AA33" s="1073">
        <v>293</v>
      </c>
      <c r="AB33" s="1073"/>
      <c r="AC33" s="1073"/>
      <c r="AD33" s="1073"/>
      <c r="AE33" s="1074"/>
      <c r="AF33" s="1048">
        <v>293</v>
      </c>
      <c r="AG33" s="1049"/>
      <c r="AH33" s="1049"/>
      <c r="AI33" s="1049"/>
      <c r="AJ33" s="1050"/>
      <c r="AK33" s="1009">
        <v>1244</v>
      </c>
      <c r="AL33" s="1000"/>
      <c r="AM33" s="1000"/>
      <c r="AN33" s="1000"/>
      <c r="AO33" s="1000"/>
      <c r="AP33" s="1000">
        <v>21936</v>
      </c>
      <c r="AQ33" s="1000"/>
      <c r="AR33" s="1000"/>
      <c r="AS33" s="1000"/>
      <c r="AT33" s="1000"/>
      <c r="AU33" s="1000">
        <v>12635</v>
      </c>
      <c r="AV33" s="1000"/>
      <c r="AW33" s="1000"/>
      <c r="AX33" s="1000"/>
      <c r="AY33" s="1000"/>
      <c r="AZ33" s="1071"/>
      <c r="BA33" s="1071"/>
      <c r="BB33" s="1071"/>
      <c r="BC33" s="1071"/>
      <c r="BD33" s="1071"/>
      <c r="BE33" s="1061" t="s">
        <v>386</v>
      </c>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x14ac:dyDescent="0.15">
      <c r="A34" s="219">
        <v>7</v>
      </c>
      <c r="B34" s="1066"/>
      <c r="C34" s="1067"/>
      <c r="D34" s="1067"/>
      <c r="E34" s="1067"/>
      <c r="F34" s="1067"/>
      <c r="G34" s="1067"/>
      <c r="H34" s="1067"/>
      <c r="I34" s="1067"/>
      <c r="J34" s="1067"/>
      <c r="K34" s="1067"/>
      <c r="L34" s="1067"/>
      <c r="M34" s="1067"/>
      <c r="N34" s="1067"/>
      <c r="O34" s="1067"/>
      <c r="P34" s="1068"/>
      <c r="Q34" s="1072"/>
      <c r="R34" s="1073"/>
      <c r="S34" s="1073"/>
      <c r="T34" s="1073"/>
      <c r="U34" s="1073"/>
      <c r="V34" s="1073"/>
      <c r="W34" s="1073"/>
      <c r="X34" s="1073"/>
      <c r="Y34" s="1073"/>
      <c r="Z34" s="1073"/>
      <c r="AA34" s="1073"/>
      <c r="AB34" s="1073"/>
      <c r="AC34" s="1073"/>
      <c r="AD34" s="1073"/>
      <c r="AE34" s="1074"/>
      <c r="AF34" s="1048"/>
      <c r="AG34" s="1049"/>
      <c r="AH34" s="1049"/>
      <c r="AI34" s="1049"/>
      <c r="AJ34" s="1050"/>
      <c r="AK34" s="1009"/>
      <c r="AL34" s="1000"/>
      <c r="AM34" s="1000"/>
      <c r="AN34" s="1000"/>
      <c r="AO34" s="1000"/>
      <c r="AP34" s="1000"/>
      <c r="AQ34" s="1000"/>
      <c r="AR34" s="1000"/>
      <c r="AS34" s="1000"/>
      <c r="AT34" s="1000"/>
      <c r="AU34" s="1000"/>
      <c r="AV34" s="1000"/>
      <c r="AW34" s="1000"/>
      <c r="AX34" s="1000"/>
      <c r="AY34" s="1000"/>
      <c r="AZ34" s="1071"/>
      <c r="BA34" s="1071"/>
      <c r="BB34" s="1071"/>
      <c r="BC34" s="1071"/>
      <c r="BD34" s="1071"/>
      <c r="BE34" s="1061"/>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x14ac:dyDescent="0.15">
      <c r="A35" s="219">
        <v>8</v>
      </c>
      <c r="B35" s="1066"/>
      <c r="C35" s="1067"/>
      <c r="D35" s="1067"/>
      <c r="E35" s="1067"/>
      <c r="F35" s="1067"/>
      <c r="G35" s="1067"/>
      <c r="H35" s="1067"/>
      <c r="I35" s="1067"/>
      <c r="J35" s="1067"/>
      <c r="K35" s="1067"/>
      <c r="L35" s="1067"/>
      <c r="M35" s="1067"/>
      <c r="N35" s="1067"/>
      <c r="O35" s="1067"/>
      <c r="P35" s="1068"/>
      <c r="Q35" s="1072"/>
      <c r="R35" s="1073"/>
      <c r="S35" s="1073"/>
      <c r="T35" s="1073"/>
      <c r="U35" s="1073"/>
      <c r="V35" s="1073"/>
      <c r="W35" s="1073"/>
      <c r="X35" s="1073"/>
      <c r="Y35" s="1073"/>
      <c r="Z35" s="1073"/>
      <c r="AA35" s="1073"/>
      <c r="AB35" s="1073"/>
      <c r="AC35" s="1073"/>
      <c r="AD35" s="1073"/>
      <c r="AE35" s="1074"/>
      <c r="AF35" s="1048"/>
      <c r="AG35" s="1049"/>
      <c r="AH35" s="1049"/>
      <c r="AI35" s="1049"/>
      <c r="AJ35" s="1050"/>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61"/>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x14ac:dyDescent="0.15">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x14ac:dyDescent="0.15">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x14ac:dyDescent="0.15">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x14ac:dyDescent="0.15">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x14ac:dyDescent="0.15">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x14ac:dyDescent="0.15">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x14ac:dyDescent="0.15">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x14ac:dyDescent="0.15">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x14ac:dyDescent="0.15">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x14ac:dyDescent="0.15">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x14ac:dyDescent="0.15">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x14ac:dyDescent="0.15">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x14ac:dyDescent="0.15">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x14ac:dyDescent="0.15">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x14ac:dyDescent="0.15">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x14ac:dyDescent="0.15">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x14ac:dyDescent="0.15">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x14ac:dyDescent="0.15">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x14ac:dyDescent="0.15">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x14ac:dyDescent="0.15">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x14ac:dyDescent="0.15">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x14ac:dyDescent="0.15">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x14ac:dyDescent="0.15">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x14ac:dyDescent="0.15">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x14ac:dyDescent="0.15">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x14ac:dyDescent="0.2">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x14ac:dyDescent="0.15">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388</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x14ac:dyDescent="0.2">
      <c r="A63" s="217" t="s">
        <v>369</v>
      </c>
      <c r="B63" s="973" t="s">
        <v>389</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4156</v>
      </c>
      <c r="AG63" s="988"/>
      <c r="AH63" s="988"/>
      <c r="AI63" s="988"/>
      <c r="AJ63" s="1059"/>
      <c r="AK63" s="1060"/>
      <c r="AL63" s="992"/>
      <c r="AM63" s="992"/>
      <c r="AN63" s="992"/>
      <c r="AO63" s="992"/>
      <c r="AP63" s="988">
        <v>24579</v>
      </c>
      <c r="AQ63" s="988"/>
      <c r="AR63" s="988"/>
      <c r="AS63" s="988"/>
      <c r="AT63" s="988"/>
      <c r="AU63" s="988">
        <v>12635</v>
      </c>
      <c r="AV63" s="988"/>
      <c r="AW63" s="988"/>
      <c r="AX63" s="988"/>
      <c r="AY63" s="988"/>
      <c r="AZ63" s="1054"/>
      <c r="BA63" s="1054"/>
      <c r="BB63" s="1054"/>
      <c r="BC63" s="1054"/>
      <c r="BD63" s="1054"/>
      <c r="BE63" s="989"/>
      <c r="BF63" s="989"/>
      <c r="BG63" s="989"/>
      <c r="BH63" s="989"/>
      <c r="BI63" s="990"/>
      <c r="BJ63" s="1055" t="s">
        <v>112</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x14ac:dyDescent="0.2">
      <c r="A65" s="205" t="s">
        <v>390</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x14ac:dyDescent="0.15">
      <c r="A66" s="1024" t="s">
        <v>391</v>
      </c>
      <c r="B66" s="1025"/>
      <c r="C66" s="1025"/>
      <c r="D66" s="1025"/>
      <c r="E66" s="1025"/>
      <c r="F66" s="1025"/>
      <c r="G66" s="1025"/>
      <c r="H66" s="1025"/>
      <c r="I66" s="1025"/>
      <c r="J66" s="1025"/>
      <c r="K66" s="1025"/>
      <c r="L66" s="1025"/>
      <c r="M66" s="1025"/>
      <c r="N66" s="1025"/>
      <c r="O66" s="1025"/>
      <c r="P66" s="1026"/>
      <c r="Q66" s="1030" t="s">
        <v>373</v>
      </c>
      <c r="R66" s="1031"/>
      <c r="S66" s="1031"/>
      <c r="T66" s="1031"/>
      <c r="U66" s="1032"/>
      <c r="V66" s="1030" t="s">
        <v>374</v>
      </c>
      <c r="W66" s="1031"/>
      <c r="X66" s="1031"/>
      <c r="Y66" s="1031"/>
      <c r="Z66" s="1032"/>
      <c r="AA66" s="1030" t="s">
        <v>375</v>
      </c>
      <c r="AB66" s="1031"/>
      <c r="AC66" s="1031"/>
      <c r="AD66" s="1031"/>
      <c r="AE66" s="1032"/>
      <c r="AF66" s="1036" t="s">
        <v>376</v>
      </c>
      <c r="AG66" s="1037"/>
      <c r="AH66" s="1037"/>
      <c r="AI66" s="1037"/>
      <c r="AJ66" s="1038"/>
      <c r="AK66" s="1030" t="s">
        <v>377</v>
      </c>
      <c r="AL66" s="1025"/>
      <c r="AM66" s="1025"/>
      <c r="AN66" s="1025"/>
      <c r="AO66" s="1026"/>
      <c r="AP66" s="1030" t="s">
        <v>378</v>
      </c>
      <c r="AQ66" s="1031"/>
      <c r="AR66" s="1031"/>
      <c r="AS66" s="1031"/>
      <c r="AT66" s="1032"/>
      <c r="AU66" s="1030" t="s">
        <v>392</v>
      </c>
      <c r="AV66" s="1031"/>
      <c r="AW66" s="1031"/>
      <c r="AX66" s="1031"/>
      <c r="AY66" s="1032"/>
      <c r="AZ66" s="1030" t="s">
        <v>355</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15">
      <c r="A68" s="211">
        <v>1</v>
      </c>
      <c r="B68" s="1014" t="s">
        <v>540</v>
      </c>
      <c r="C68" s="1015"/>
      <c r="D68" s="1015"/>
      <c r="E68" s="1015"/>
      <c r="F68" s="1015"/>
      <c r="G68" s="1015"/>
      <c r="H68" s="1015"/>
      <c r="I68" s="1015"/>
      <c r="J68" s="1015"/>
      <c r="K68" s="1015"/>
      <c r="L68" s="1015"/>
      <c r="M68" s="1015"/>
      <c r="N68" s="1015"/>
      <c r="O68" s="1015"/>
      <c r="P68" s="1016"/>
      <c r="Q68" s="1017">
        <v>5242</v>
      </c>
      <c r="R68" s="1011"/>
      <c r="S68" s="1011"/>
      <c r="T68" s="1011"/>
      <c r="U68" s="1011"/>
      <c r="V68" s="1011">
        <v>5217</v>
      </c>
      <c r="W68" s="1011"/>
      <c r="X68" s="1011"/>
      <c r="Y68" s="1011"/>
      <c r="Z68" s="1011"/>
      <c r="AA68" s="1011">
        <v>26</v>
      </c>
      <c r="AB68" s="1011"/>
      <c r="AC68" s="1011"/>
      <c r="AD68" s="1011"/>
      <c r="AE68" s="1011"/>
      <c r="AF68" s="1011">
        <v>26</v>
      </c>
      <c r="AG68" s="1011"/>
      <c r="AH68" s="1011"/>
      <c r="AI68" s="1011"/>
      <c r="AJ68" s="1011"/>
      <c r="AK68" s="1011">
        <v>12</v>
      </c>
      <c r="AL68" s="1011"/>
      <c r="AM68" s="1011"/>
      <c r="AN68" s="1011"/>
      <c r="AO68" s="1011"/>
      <c r="AP68" s="1011"/>
      <c r="AQ68" s="1011"/>
      <c r="AR68" s="1011"/>
      <c r="AS68" s="1011"/>
      <c r="AT68" s="1011"/>
      <c r="AU68" s="1011"/>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15">
      <c r="A69" s="214">
        <v>2</v>
      </c>
      <c r="B69" s="1003" t="s">
        <v>541</v>
      </c>
      <c r="C69" s="1004"/>
      <c r="D69" s="1004"/>
      <c r="E69" s="1004"/>
      <c r="F69" s="1004"/>
      <c r="G69" s="1004"/>
      <c r="H69" s="1004"/>
      <c r="I69" s="1004"/>
      <c r="J69" s="1004"/>
      <c r="K69" s="1004"/>
      <c r="L69" s="1004"/>
      <c r="M69" s="1004"/>
      <c r="N69" s="1004"/>
      <c r="O69" s="1004"/>
      <c r="P69" s="1005"/>
      <c r="Q69" s="1006">
        <v>126</v>
      </c>
      <c r="R69" s="1000"/>
      <c r="S69" s="1000"/>
      <c r="T69" s="1000"/>
      <c r="U69" s="1000"/>
      <c r="V69" s="1000">
        <v>121</v>
      </c>
      <c r="W69" s="1000"/>
      <c r="X69" s="1000"/>
      <c r="Y69" s="1000"/>
      <c r="Z69" s="1000"/>
      <c r="AA69" s="1000">
        <v>4</v>
      </c>
      <c r="AB69" s="1000"/>
      <c r="AC69" s="1000"/>
      <c r="AD69" s="1000"/>
      <c r="AE69" s="1000"/>
      <c r="AF69" s="1000">
        <v>4</v>
      </c>
      <c r="AG69" s="1000"/>
      <c r="AH69" s="1000"/>
      <c r="AI69" s="1000"/>
      <c r="AJ69" s="1000"/>
      <c r="AK69" s="1000">
        <v>19</v>
      </c>
      <c r="AL69" s="1000"/>
      <c r="AM69" s="1000"/>
      <c r="AN69" s="1000"/>
      <c r="AO69" s="1000"/>
      <c r="AP69" s="1000"/>
      <c r="AQ69" s="1000"/>
      <c r="AR69" s="1000"/>
      <c r="AS69" s="1000"/>
      <c r="AT69" s="1000"/>
      <c r="AU69" s="1000"/>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15">
      <c r="A70" s="214">
        <v>3</v>
      </c>
      <c r="B70" s="1003" t="s">
        <v>542</v>
      </c>
      <c r="C70" s="1004"/>
      <c r="D70" s="1004"/>
      <c r="E70" s="1004"/>
      <c r="F70" s="1004"/>
      <c r="G70" s="1004"/>
      <c r="H70" s="1004"/>
      <c r="I70" s="1004"/>
      <c r="J70" s="1004"/>
      <c r="K70" s="1004"/>
      <c r="L70" s="1004"/>
      <c r="M70" s="1004"/>
      <c r="N70" s="1004"/>
      <c r="O70" s="1004"/>
      <c r="P70" s="1005"/>
      <c r="Q70" s="1006">
        <v>35</v>
      </c>
      <c r="R70" s="1000"/>
      <c r="S70" s="1000"/>
      <c r="T70" s="1000"/>
      <c r="U70" s="1000"/>
      <c r="V70" s="1000">
        <v>24</v>
      </c>
      <c r="W70" s="1000"/>
      <c r="X70" s="1000"/>
      <c r="Y70" s="1000"/>
      <c r="Z70" s="1000"/>
      <c r="AA70" s="1000">
        <v>11</v>
      </c>
      <c r="AB70" s="1000"/>
      <c r="AC70" s="1000"/>
      <c r="AD70" s="1000"/>
      <c r="AE70" s="1000"/>
      <c r="AF70" s="1000">
        <v>11</v>
      </c>
      <c r="AG70" s="1000"/>
      <c r="AH70" s="1000"/>
      <c r="AI70" s="1000"/>
      <c r="AJ70" s="1000"/>
      <c r="AK70" s="1000">
        <v>5</v>
      </c>
      <c r="AL70" s="1000"/>
      <c r="AM70" s="1000"/>
      <c r="AN70" s="1000"/>
      <c r="AO70" s="1000"/>
      <c r="AP70" s="1000"/>
      <c r="AQ70" s="1000"/>
      <c r="AR70" s="1000"/>
      <c r="AS70" s="1000"/>
      <c r="AT70" s="1000"/>
      <c r="AU70" s="1000"/>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15">
      <c r="A71" s="214">
        <v>4</v>
      </c>
      <c r="B71" s="1003" t="s">
        <v>543</v>
      </c>
      <c r="C71" s="1004"/>
      <c r="D71" s="1004"/>
      <c r="E71" s="1004"/>
      <c r="F71" s="1004"/>
      <c r="G71" s="1004"/>
      <c r="H71" s="1004"/>
      <c r="I71" s="1004"/>
      <c r="J71" s="1004"/>
      <c r="K71" s="1004"/>
      <c r="L71" s="1004"/>
      <c r="M71" s="1004"/>
      <c r="N71" s="1004"/>
      <c r="O71" s="1004"/>
      <c r="P71" s="1005"/>
      <c r="Q71" s="1006">
        <v>264</v>
      </c>
      <c r="R71" s="1000"/>
      <c r="S71" s="1000"/>
      <c r="T71" s="1000"/>
      <c r="U71" s="1000"/>
      <c r="V71" s="1000">
        <v>264</v>
      </c>
      <c r="W71" s="1000"/>
      <c r="X71" s="1000"/>
      <c r="Y71" s="1000"/>
      <c r="Z71" s="1000"/>
      <c r="AA71" s="1000">
        <v>1</v>
      </c>
      <c r="AB71" s="1000"/>
      <c r="AC71" s="1000"/>
      <c r="AD71" s="1000"/>
      <c r="AE71" s="1000"/>
      <c r="AF71" s="1000">
        <v>1</v>
      </c>
      <c r="AG71" s="1000"/>
      <c r="AH71" s="1000"/>
      <c r="AI71" s="1000"/>
      <c r="AJ71" s="1000"/>
      <c r="AK71" s="1000">
        <v>5</v>
      </c>
      <c r="AL71" s="1000"/>
      <c r="AM71" s="1000"/>
      <c r="AN71" s="1000"/>
      <c r="AO71" s="1000"/>
      <c r="AP71" s="1000"/>
      <c r="AQ71" s="1000"/>
      <c r="AR71" s="1000"/>
      <c r="AS71" s="1000"/>
      <c r="AT71" s="1000"/>
      <c r="AU71" s="1000"/>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15">
      <c r="A72" s="214">
        <v>5</v>
      </c>
      <c r="B72" s="1003" t="s">
        <v>544</v>
      </c>
      <c r="C72" s="1004"/>
      <c r="D72" s="1004"/>
      <c r="E72" s="1004"/>
      <c r="F72" s="1004"/>
      <c r="G72" s="1004"/>
      <c r="H72" s="1004"/>
      <c r="I72" s="1004"/>
      <c r="J72" s="1004"/>
      <c r="K72" s="1004"/>
      <c r="L72" s="1004"/>
      <c r="M72" s="1004"/>
      <c r="N72" s="1004"/>
      <c r="O72" s="1004"/>
      <c r="P72" s="1005"/>
      <c r="Q72" s="1006">
        <v>203</v>
      </c>
      <c r="R72" s="1000"/>
      <c r="S72" s="1000"/>
      <c r="T72" s="1000"/>
      <c r="U72" s="1000"/>
      <c r="V72" s="1000">
        <v>125</v>
      </c>
      <c r="W72" s="1000"/>
      <c r="X72" s="1000"/>
      <c r="Y72" s="1000"/>
      <c r="Z72" s="1000"/>
      <c r="AA72" s="1000">
        <v>78</v>
      </c>
      <c r="AB72" s="1000"/>
      <c r="AC72" s="1000"/>
      <c r="AD72" s="1000"/>
      <c r="AE72" s="1000"/>
      <c r="AF72" s="1000">
        <v>78</v>
      </c>
      <c r="AG72" s="1000"/>
      <c r="AH72" s="1000"/>
      <c r="AI72" s="1000"/>
      <c r="AJ72" s="1000"/>
      <c r="AK72" s="1000"/>
      <c r="AL72" s="1000"/>
      <c r="AM72" s="1000"/>
      <c r="AN72" s="1000"/>
      <c r="AO72" s="1000"/>
      <c r="AP72" s="1000"/>
      <c r="AQ72" s="1000"/>
      <c r="AR72" s="1000"/>
      <c r="AS72" s="1000"/>
      <c r="AT72" s="1000"/>
      <c r="AU72" s="1000"/>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15">
      <c r="A73" s="214">
        <v>6</v>
      </c>
      <c r="B73" s="1003" t="s">
        <v>545</v>
      </c>
      <c r="C73" s="1004"/>
      <c r="D73" s="1004"/>
      <c r="E73" s="1004"/>
      <c r="F73" s="1004"/>
      <c r="G73" s="1004"/>
      <c r="H73" s="1004"/>
      <c r="I73" s="1004"/>
      <c r="J73" s="1004"/>
      <c r="K73" s="1004"/>
      <c r="L73" s="1004"/>
      <c r="M73" s="1004"/>
      <c r="N73" s="1004"/>
      <c r="O73" s="1004"/>
      <c r="P73" s="1005"/>
      <c r="Q73" s="1006">
        <v>14094</v>
      </c>
      <c r="R73" s="1000"/>
      <c r="S73" s="1000"/>
      <c r="T73" s="1000"/>
      <c r="U73" s="1000"/>
      <c r="V73" s="1000">
        <v>13724</v>
      </c>
      <c r="W73" s="1000"/>
      <c r="X73" s="1000"/>
      <c r="Y73" s="1000"/>
      <c r="Z73" s="1000"/>
      <c r="AA73" s="1000">
        <v>370</v>
      </c>
      <c r="AB73" s="1000"/>
      <c r="AC73" s="1000"/>
      <c r="AD73" s="1000"/>
      <c r="AE73" s="1000"/>
      <c r="AF73" s="1000">
        <v>370</v>
      </c>
      <c r="AG73" s="1000"/>
      <c r="AH73" s="1000"/>
      <c r="AI73" s="1000"/>
      <c r="AJ73" s="1000"/>
      <c r="AK73" s="1000">
        <v>40</v>
      </c>
      <c r="AL73" s="1000"/>
      <c r="AM73" s="1000"/>
      <c r="AN73" s="1000"/>
      <c r="AO73" s="1000"/>
      <c r="AP73" s="1000">
        <v>4401</v>
      </c>
      <c r="AQ73" s="1000"/>
      <c r="AR73" s="1000"/>
      <c r="AS73" s="1000"/>
      <c r="AT73" s="1000"/>
      <c r="AU73" s="1000">
        <v>510</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15">
      <c r="A74" s="214">
        <v>7</v>
      </c>
      <c r="B74" s="1003"/>
      <c r="C74" s="1004"/>
      <c r="D74" s="1004"/>
      <c r="E74" s="1004"/>
      <c r="F74" s="1004"/>
      <c r="G74" s="1004"/>
      <c r="H74" s="1004"/>
      <c r="I74" s="1004"/>
      <c r="J74" s="1004"/>
      <c r="K74" s="1004"/>
      <c r="L74" s="1004"/>
      <c r="M74" s="1004"/>
      <c r="N74" s="1004"/>
      <c r="O74" s="1004"/>
      <c r="P74" s="1005"/>
      <c r="Q74" s="1006"/>
      <c r="R74" s="1000"/>
      <c r="S74" s="1000"/>
      <c r="T74" s="1000"/>
      <c r="U74" s="1000"/>
      <c r="V74" s="1000"/>
      <c r="W74" s="1000"/>
      <c r="X74" s="1000"/>
      <c r="Y74" s="1000"/>
      <c r="Z74" s="1000"/>
      <c r="AA74" s="1000"/>
      <c r="AB74" s="1000"/>
      <c r="AC74" s="1000"/>
      <c r="AD74" s="1000"/>
      <c r="AE74" s="1000"/>
      <c r="AF74" s="1000"/>
      <c r="AG74" s="1000"/>
      <c r="AH74" s="1000"/>
      <c r="AI74" s="1000"/>
      <c r="AJ74" s="1000"/>
      <c r="AK74" s="1000"/>
      <c r="AL74" s="1000"/>
      <c r="AM74" s="1000"/>
      <c r="AN74" s="1000"/>
      <c r="AO74" s="1000"/>
      <c r="AP74" s="1000"/>
      <c r="AQ74" s="1000"/>
      <c r="AR74" s="1000"/>
      <c r="AS74" s="1000"/>
      <c r="AT74" s="1000"/>
      <c r="AU74" s="1000"/>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15">
      <c r="A75" s="214">
        <v>8</v>
      </c>
      <c r="B75" s="1003"/>
      <c r="C75" s="1004"/>
      <c r="D75" s="1004"/>
      <c r="E75" s="1004"/>
      <c r="F75" s="1004"/>
      <c r="G75" s="1004"/>
      <c r="H75" s="1004"/>
      <c r="I75" s="1004"/>
      <c r="J75" s="1004"/>
      <c r="K75" s="1004"/>
      <c r="L75" s="1004"/>
      <c r="M75" s="1004"/>
      <c r="N75" s="1004"/>
      <c r="O75" s="1004"/>
      <c r="P75" s="1005"/>
      <c r="Q75" s="1007"/>
      <c r="R75" s="1008"/>
      <c r="S75" s="1008"/>
      <c r="T75" s="1008"/>
      <c r="U75" s="1009"/>
      <c r="V75" s="1010"/>
      <c r="W75" s="1008"/>
      <c r="X75" s="1008"/>
      <c r="Y75" s="1008"/>
      <c r="Z75" s="1009"/>
      <c r="AA75" s="1010"/>
      <c r="AB75" s="1008"/>
      <c r="AC75" s="1008"/>
      <c r="AD75" s="1008"/>
      <c r="AE75" s="1009"/>
      <c r="AF75" s="1010"/>
      <c r="AG75" s="1008"/>
      <c r="AH75" s="1008"/>
      <c r="AI75" s="1008"/>
      <c r="AJ75" s="1009"/>
      <c r="AK75" s="1010"/>
      <c r="AL75" s="1008"/>
      <c r="AM75" s="1008"/>
      <c r="AN75" s="1008"/>
      <c r="AO75" s="1009"/>
      <c r="AP75" s="1010"/>
      <c r="AQ75" s="1008"/>
      <c r="AR75" s="1008"/>
      <c r="AS75" s="1008"/>
      <c r="AT75" s="1009"/>
      <c r="AU75" s="1010"/>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15">
      <c r="A76" s="21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15">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15">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15">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15">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15">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15">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15">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15">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15">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15">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15">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
      <c r="A88" s="217" t="s">
        <v>369</v>
      </c>
      <c r="B88" s="973" t="s">
        <v>393</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490</v>
      </c>
      <c r="AG88" s="988"/>
      <c r="AH88" s="988"/>
      <c r="AI88" s="988"/>
      <c r="AJ88" s="988"/>
      <c r="AK88" s="992"/>
      <c r="AL88" s="992"/>
      <c r="AM88" s="992"/>
      <c r="AN88" s="992"/>
      <c r="AO88" s="992"/>
      <c r="AP88" s="988">
        <v>4401</v>
      </c>
      <c r="AQ88" s="988"/>
      <c r="AR88" s="988"/>
      <c r="AS88" s="988"/>
      <c r="AT88" s="988"/>
      <c r="AU88" s="988">
        <v>510</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369</v>
      </c>
      <c r="BR102" s="973" t="s">
        <v>394</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c r="CS102" s="980"/>
      <c r="CT102" s="980"/>
      <c r="CU102" s="980"/>
      <c r="CV102" s="981"/>
      <c r="CW102" s="979"/>
      <c r="CX102" s="980"/>
      <c r="CY102" s="980"/>
      <c r="CZ102" s="980"/>
      <c r="DA102" s="981"/>
      <c r="DB102" s="979"/>
      <c r="DC102" s="980"/>
      <c r="DD102" s="980"/>
      <c r="DE102" s="980"/>
      <c r="DF102" s="981"/>
      <c r="DG102" s="979"/>
      <c r="DH102" s="980"/>
      <c r="DI102" s="980"/>
      <c r="DJ102" s="980"/>
      <c r="DK102" s="981"/>
      <c r="DL102" s="979"/>
      <c r="DM102" s="980"/>
      <c r="DN102" s="980"/>
      <c r="DO102" s="980"/>
      <c r="DP102" s="981"/>
      <c r="DQ102" s="979"/>
      <c r="DR102" s="980"/>
      <c r="DS102" s="980"/>
      <c r="DT102" s="980"/>
      <c r="DU102" s="981"/>
      <c r="DV102" s="962"/>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395</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396</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397</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398</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399</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400</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401</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402</v>
      </c>
      <c r="AB109" s="923"/>
      <c r="AC109" s="923"/>
      <c r="AD109" s="923"/>
      <c r="AE109" s="924"/>
      <c r="AF109" s="925" t="s">
        <v>287</v>
      </c>
      <c r="AG109" s="923"/>
      <c r="AH109" s="923"/>
      <c r="AI109" s="923"/>
      <c r="AJ109" s="924"/>
      <c r="AK109" s="925" t="s">
        <v>286</v>
      </c>
      <c r="AL109" s="923"/>
      <c r="AM109" s="923"/>
      <c r="AN109" s="923"/>
      <c r="AO109" s="924"/>
      <c r="AP109" s="925" t="s">
        <v>403</v>
      </c>
      <c r="AQ109" s="923"/>
      <c r="AR109" s="923"/>
      <c r="AS109" s="923"/>
      <c r="AT109" s="954"/>
      <c r="AU109" s="922" t="s">
        <v>401</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402</v>
      </c>
      <c r="BR109" s="923"/>
      <c r="BS109" s="923"/>
      <c r="BT109" s="923"/>
      <c r="BU109" s="924"/>
      <c r="BV109" s="925" t="s">
        <v>287</v>
      </c>
      <c r="BW109" s="923"/>
      <c r="BX109" s="923"/>
      <c r="BY109" s="923"/>
      <c r="BZ109" s="924"/>
      <c r="CA109" s="925" t="s">
        <v>286</v>
      </c>
      <c r="CB109" s="923"/>
      <c r="CC109" s="923"/>
      <c r="CD109" s="923"/>
      <c r="CE109" s="924"/>
      <c r="CF109" s="961" t="s">
        <v>403</v>
      </c>
      <c r="CG109" s="961"/>
      <c r="CH109" s="961"/>
      <c r="CI109" s="961"/>
      <c r="CJ109" s="961"/>
      <c r="CK109" s="925" t="s">
        <v>404</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402</v>
      </c>
      <c r="DH109" s="923"/>
      <c r="DI109" s="923"/>
      <c r="DJ109" s="923"/>
      <c r="DK109" s="924"/>
      <c r="DL109" s="925" t="s">
        <v>287</v>
      </c>
      <c r="DM109" s="923"/>
      <c r="DN109" s="923"/>
      <c r="DO109" s="923"/>
      <c r="DP109" s="924"/>
      <c r="DQ109" s="925" t="s">
        <v>286</v>
      </c>
      <c r="DR109" s="923"/>
      <c r="DS109" s="923"/>
      <c r="DT109" s="923"/>
      <c r="DU109" s="924"/>
      <c r="DV109" s="925" t="s">
        <v>403</v>
      </c>
      <c r="DW109" s="923"/>
      <c r="DX109" s="923"/>
      <c r="DY109" s="923"/>
      <c r="DZ109" s="954"/>
    </row>
    <row r="110" spans="1:131" s="199" customFormat="1" ht="26.25" customHeight="1" x14ac:dyDescent="0.15">
      <c r="A110" s="825" t="s">
        <v>405</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5040391</v>
      </c>
      <c r="AB110" s="916"/>
      <c r="AC110" s="916"/>
      <c r="AD110" s="916"/>
      <c r="AE110" s="917"/>
      <c r="AF110" s="918">
        <v>4488792</v>
      </c>
      <c r="AG110" s="916"/>
      <c r="AH110" s="916"/>
      <c r="AI110" s="916"/>
      <c r="AJ110" s="917"/>
      <c r="AK110" s="918">
        <v>4552499</v>
      </c>
      <c r="AL110" s="916"/>
      <c r="AM110" s="916"/>
      <c r="AN110" s="916"/>
      <c r="AO110" s="917"/>
      <c r="AP110" s="919">
        <v>22.4</v>
      </c>
      <c r="AQ110" s="920"/>
      <c r="AR110" s="920"/>
      <c r="AS110" s="920"/>
      <c r="AT110" s="921"/>
      <c r="AU110" s="955" t="s">
        <v>61</v>
      </c>
      <c r="AV110" s="956"/>
      <c r="AW110" s="956"/>
      <c r="AX110" s="956"/>
      <c r="AY110" s="956"/>
      <c r="AZ110" s="881" t="s">
        <v>406</v>
      </c>
      <c r="BA110" s="826"/>
      <c r="BB110" s="826"/>
      <c r="BC110" s="826"/>
      <c r="BD110" s="826"/>
      <c r="BE110" s="826"/>
      <c r="BF110" s="826"/>
      <c r="BG110" s="826"/>
      <c r="BH110" s="826"/>
      <c r="BI110" s="826"/>
      <c r="BJ110" s="826"/>
      <c r="BK110" s="826"/>
      <c r="BL110" s="826"/>
      <c r="BM110" s="826"/>
      <c r="BN110" s="826"/>
      <c r="BO110" s="826"/>
      <c r="BP110" s="827"/>
      <c r="BQ110" s="882">
        <v>39441974</v>
      </c>
      <c r="BR110" s="863"/>
      <c r="BS110" s="863"/>
      <c r="BT110" s="863"/>
      <c r="BU110" s="863"/>
      <c r="BV110" s="863">
        <v>38644981</v>
      </c>
      <c r="BW110" s="863"/>
      <c r="BX110" s="863"/>
      <c r="BY110" s="863"/>
      <c r="BZ110" s="863"/>
      <c r="CA110" s="863">
        <v>36887569</v>
      </c>
      <c r="CB110" s="863"/>
      <c r="CC110" s="863"/>
      <c r="CD110" s="863"/>
      <c r="CE110" s="863"/>
      <c r="CF110" s="887">
        <v>181.5</v>
      </c>
      <c r="CG110" s="888"/>
      <c r="CH110" s="888"/>
      <c r="CI110" s="888"/>
      <c r="CJ110" s="888"/>
      <c r="CK110" s="951" t="s">
        <v>407</v>
      </c>
      <c r="CL110" s="837"/>
      <c r="CM110" s="912" t="s">
        <v>408</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112</v>
      </c>
      <c r="DH110" s="863"/>
      <c r="DI110" s="863"/>
      <c r="DJ110" s="863"/>
      <c r="DK110" s="863"/>
      <c r="DL110" s="863" t="s">
        <v>112</v>
      </c>
      <c r="DM110" s="863"/>
      <c r="DN110" s="863"/>
      <c r="DO110" s="863"/>
      <c r="DP110" s="863"/>
      <c r="DQ110" s="863" t="s">
        <v>112</v>
      </c>
      <c r="DR110" s="863"/>
      <c r="DS110" s="863"/>
      <c r="DT110" s="863"/>
      <c r="DU110" s="863"/>
      <c r="DV110" s="864" t="s">
        <v>112</v>
      </c>
      <c r="DW110" s="864"/>
      <c r="DX110" s="864"/>
      <c r="DY110" s="864"/>
      <c r="DZ110" s="865"/>
    </row>
    <row r="111" spans="1:131" s="199" customFormat="1" ht="26.25" customHeight="1" x14ac:dyDescent="0.15">
      <c r="A111" s="792" t="s">
        <v>409</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112</v>
      </c>
      <c r="AB111" s="944"/>
      <c r="AC111" s="944"/>
      <c r="AD111" s="944"/>
      <c r="AE111" s="945"/>
      <c r="AF111" s="946" t="s">
        <v>112</v>
      </c>
      <c r="AG111" s="944"/>
      <c r="AH111" s="944"/>
      <c r="AI111" s="944"/>
      <c r="AJ111" s="945"/>
      <c r="AK111" s="946" t="s">
        <v>112</v>
      </c>
      <c r="AL111" s="944"/>
      <c r="AM111" s="944"/>
      <c r="AN111" s="944"/>
      <c r="AO111" s="945"/>
      <c r="AP111" s="947" t="s">
        <v>112</v>
      </c>
      <c r="AQ111" s="948"/>
      <c r="AR111" s="948"/>
      <c r="AS111" s="948"/>
      <c r="AT111" s="949"/>
      <c r="AU111" s="957"/>
      <c r="AV111" s="958"/>
      <c r="AW111" s="958"/>
      <c r="AX111" s="958"/>
      <c r="AY111" s="958"/>
      <c r="AZ111" s="833" t="s">
        <v>410</v>
      </c>
      <c r="BA111" s="768"/>
      <c r="BB111" s="768"/>
      <c r="BC111" s="768"/>
      <c r="BD111" s="768"/>
      <c r="BE111" s="768"/>
      <c r="BF111" s="768"/>
      <c r="BG111" s="768"/>
      <c r="BH111" s="768"/>
      <c r="BI111" s="768"/>
      <c r="BJ111" s="768"/>
      <c r="BK111" s="768"/>
      <c r="BL111" s="768"/>
      <c r="BM111" s="768"/>
      <c r="BN111" s="768"/>
      <c r="BO111" s="768"/>
      <c r="BP111" s="769"/>
      <c r="BQ111" s="834">
        <v>1996853</v>
      </c>
      <c r="BR111" s="835"/>
      <c r="BS111" s="835"/>
      <c r="BT111" s="835"/>
      <c r="BU111" s="835"/>
      <c r="BV111" s="835">
        <v>1481607</v>
      </c>
      <c r="BW111" s="835"/>
      <c r="BX111" s="835"/>
      <c r="BY111" s="835"/>
      <c r="BZ111" s="835"/>
      <c r="CA111" s="835">
        <v>1076350</v>
      </c>
      <c r="CB111" s="835"/>
      <c r="CC111" s="835"/>
      <c r="CD111" s="835"/>
      <c r="CE111" s="835"/>
      <c r="CF111" s="896">
        <v>5.3</v>
      </c>
      <c r="CG111" s="897"/>
      <c r="CH111" s="897"/>
      <c r="CI111" s="897"/>
      <c r="CJ111" s="897"/>
      <c r="CK111" s="952"/>
      <c r="CL111" s="839"/>
      <c r="CM111" s="842" t="s">
        <v>411</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112</v>
      </c>
      <c r="DH111" s="835"/>
      <c r="DI111" s="835"/>
      <c r="DJ111" s="835"/>
      <c r="DK111" s="835"/>
      <c r="DL111" s="835" t="s">
        <v>112</v>
      </c>
      <c r="DM111" s="835"/>
      <c r="DN111" s="835"/>
      <c r="DO111" s="835"/>
      <c r="DP111" s="835"/>
      <c r="DQ111" s="835" t="s">
        <v>112</v>
      </c>
      <c r="DR111" s="835"/>
      <c r="DS111" s="835"/>
      <c r="DT111" s="835"/>
      <c r="DU111" s="835"/>
      <c r="DV111" s="812" t="s">
        <v>112</v>
      </c>
      <c r="DW111" s="812"/>
      <c r="DX111" s="812"/>
      <c r="DY111" s="812"/>
      <c r="DZ111" s="813"/>
    </row>
    <row r="112" spans="1:131" s="199" customFormat="1" ht="26.25" customHeight="1" x14ac:dyDescent="0.15">
      <c r="A112" s="937" t="s">
        <v>412</v>
      </c>
      <c r="B112" s="938"/>
      <c r="C112" s="768" t="s">
        <v>413</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112</v>
      </c>
      <c r="AB112" s="798"/>
      <c r="AC112" s="798"/>
      <c r="AD112" s="798"/>
      <c r="AE112" s="799"/>
      <c r="AF112" s="800" t="s">
        <v>112</v>
      </c>
      <c r="AG112" s="798"/>
      <c r="AH112" s="798"/>
      <c r="AI112" s="798"/>
      <c r="AJ112" s="799"/>
      <c r="AK112" s="800" t="s">
        <v>112</v>
      </c>
      <c r="AL112" s="798"/>
      <c r="AM112" s="798"/>
      <c r="AN112" s="798"/>
      <c r="AO112" s="799"/>
      <c r="AP112" s="845" t="s">
        <v>112</v>
      </c>
      <c r="AQ112" s="846"/>
      <c r="AR112" s="846"/>
      <c r="AS112" s="846"/>
      <c r="AT112" s="847"/>
      <c r="AU112" s="957"/>
      <c r="AV112" s="958"/>
      <c r="AW112" s="958"/>
      <c r="AX112" s="958"/>
      <c r="AY112" s="958"/>
      <c r="AZ112" s="833" t="s">
        <v>414</v>
      </c>
      <c r="BA112" s="768"/>
      <c r="BB112" s="768"/>
      <c r="BC112" s="768"/>
      <c r="BD112" s="768"/>
      <c r="BE112" s="768"/>
      <c r="BF112" s="768"/>
      <c r="BG112" s="768"/>
      <c r="BH112" s="768"/>
      <c r="BI112" s="768"/>
      <c r="BJ112" s="768"/>
      <c r="BK112" s="768"/>
      <c r="BL112" s="768"/>
      <c r="BM112" s="768"/>
      <c r="BN112" s="768"/>
      <c r="BO112" s="768"/>
      <c r="BP112" s="769"/>
      <c r="BQ112" s="834">
        <v>12939389</v>
      </c>
      <c r="BR112" s="835"/>
      <c r="BS112" s="835"/>
      <c r="BT112" s="835"/>
      <c r="BU112" s="835"/>
      <c r="BV112" s="835">
        <v>12995183</v>
      </c>
      <c r="BW112" s="835"/>
      <c r="BX112" s="835"/>
      <c r="BY112" s="835"/>
      <c r="BZ112" s="835"/>
      <c r="CA112" s="835">
        <v>12635236</v>
      </c>
      <c r="CB112" s="835"/>
      <c r="CC112" s="835"/>
      <c r="CD112" s="835"/>
      <c r="CE112" s="835"/>
      <c r="CF112" s="896">
        <v>62.2</v>
      </c>
      <c r="CG112" s="897"/>
      <c r="CH112" s="897"/>
      <c r="CI112" s="897"/>
      <c r="CJ112" s="897"/>
      <c r="CK112" s="952"/>
      <c r="CL112" s="839"/>
      <c r="CM112" s="842" t="s">
        <v>415</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112</v>
      </c>
      <c r="DH112" s="835"/>
      <c r="DI112" s="835"/>
      <c r="DJ112" s="835"/>
      <c r="DK112" s="835"/>
      <c r="DL112" s="835" t="s">
        <v>112</v>
      </c>
      <c r="DM112" s="835"/>
      <c r="DN112" s="835"/>
      <c r="DO112" s="835"/>
      <c r="DP112" s="835"/>
      <c r="DQ112" s="835" t="s">
        <v>112</v>
      </c>
      <c r="DR112" s="835"/>
      <c r="DS112" s="835"/>
      <c r="DT112" s="835"/>
      <c r="DU112" s="835"/>
      <c r="DV112" s="812" t="s">
        <v>112</v>
      </c>
      <c r="DW112" s="812"/>
      <c r="DX112" s="812"/>
      <c r="DY112" s="812"/>
      <c r="DZ112" s="813"/>
    </row>
    <row r="113" spans="1:130" s="199" customFormat="1" ht="26.25" customHeight="1" x14ac:dyDescent="0.15">
      <c r="A113" s="939"/>
      <c r="B113" s="940"/>
      <c r="C113" s="768" t="s">
        <v>416</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704283</v>
      </c>
      <c r="AB113" s="944"/>
      <c r="AC113" s="944"/>
      <c r="AD113" s="944"/>
      <c r="AE113" s="945"/>
      <c r="AF113" s="946">
        <v>718378</v>
      </c>
      <c r="AG113" s="944"/>
      <c r="AH113" s="944"/>
      <c r="AI113" s="944"/>
      <c r="AJ113" s="945"/>
      <c r="AK113" s="946">
        <v>879359</v>
      </c>
      <c r="AL113" s="944"/>
      <c r="AM113" s="944"/>
      <c r="AN113" s="944"/>
      <c r="AO113" s="945"/>
      <c r="AP113" s="947">
        <v>4.3</v>
      </c>
      <c r="AQ113" s="948"/>
      <c r="AR113" s="948"/>
      <c r="AS113" s="948"/>
      <c r="AT113" s="949"/>
      <c r="AU113" s="957"/>
      <c r="AV113" s="958"/>
      <c r="AW113" s="958"/>
      <c r="AX113" s="958"/>
      <c r="AY113" s="958"/>
      <c r="AZ113" s="833" t="s">
        <v>417</v>
      </c>
      <c r="BA113" s="768"/>
      <c r="BB113" s="768"/>
      <c r="BC113" s="768"/>
      <c r="BD113" s="768"/>
      <c r="BE113" s="768"/>
      <c r="BF113" s="768"/>
      <c r="BG113" s="768"/>
      <c r="BH113" s="768"/>
      <c r="BI113" s="768"/>
      <c r="BJ113" s="768"/>
      <c r="BK113" s="768"/>
      <c r="BL113" s="768"/>
      <c r="BM113" s="768"/>
      <c r="BN113" s="768"/>
      <c r="BO113" s="768"/>
      <c r="BP113" s="769"/>
      <c r="BQ113" s="834">
        <v>260090</v>
      </c>
      <c r="BR113" s="835"/>
      <c r="BS113" s="835"/>
      <c r="BT113" s="835"/>
      <c r="BU113" s="835"/>
      <c r="BV113" s="835">
        <v>462673</v>
      </c>
      <c r="BW113" s="835"/>
      <c r="BX113" s="835"/>
      <c r="BY113" s="835"/>
      <c r="BZ113" s="835"/>
      <c r="CA113" s="835">
        <v>509857</v>
      </c>
      <c r="CB113" s="835"/>
      <c r="CC113" s="835"/>
      <c r="CD113" s="835"/>
      <c r="CE113" s="835"/>
      <c r="CF113" s="896">
        <v>2.5</v>
      </c>
      <c r="CG113" s="897"/>
      <c r="CH113" s="897"/>
      <c r="CI113" s="897"/>
      <c r="CJ113" s="897"/>
      <c r="CK113" s="952"/>
      <c r="CL113" s="839"/>
      <c r="CM113" s="842" t="s">
        <v>418</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112</v>
      </c>
      <c r="DH113" s="798"/>
      <c r="DI113" s="798"/>
      <c r="DJ113" s="798"/>
      <c r="DK113" s="799"/>
      <c r="DL113" s="800" t="s">
        <v>112</v>
      </c>
      <c r="DM113" s="798"/>
      <c r="DN113" s="798"/>
      <c r="DO113" s="798"/>
      <c r="DP113" s="799"/>
      <c r="DQ113" s="800" t="s">
        <v>112</v>
      </c>
      <c r="DR113" s="798"/>
      <c r="DS113" s="798"/>
      <c r="DT113" s="798"/>
      <c r="DU113" s="799"/>
      <c r="DV113" s="845" t="s">
        <v>112</v>
      </c>
      <c r="DW113" s="846"/>
      <c r="DX113" s="846"/>
      <c r="DY113" s="846"/>
      <c r="DZ113" s="847"/>
    </row>
    <row r="114" spans="1:130" s="199" customFormat="1" ht="26.25" customHeight="1" x14ac:dyDescent="0.15">
      <c r="A114" s="939"/>
      <c r="B114" s="940"/>
      <c r="C114" s="768" t="s">
        <v>419</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47892</v>
      </c>
      <c r="AB114" s="798"/>
      <c r="AC114" s="798"/>
      <c r="AD114" s="798"/>
      <c r="AE114" s="799"/>
      <c r="AF114" s="800">
        <v>39123</v>
      </c>
      <c r="AG114" s="798"/>
      <c r="AH114" s="798"/>
      <c r="AI114" s="798"/>
      <c r="AJ114" s="799"/>
      <c r="AK114" s="800">
        <v>50113</v>
      </c>
      <c r="AL114" s="798"/>
      <c r="AM114" s="798"/>
      <c r="AN114" s="798"/>
      <c r="AO114" s="799"/>
      <c r="AP114" s="845">
        <v>0.2</v>
      </c>
      <c r="AQ114" s="846"/>
      <c r="AR114" s="846"/>
      <c r="AS114" s="846"/>
      <c r="AT114" s="847"/>
      <c r="AU114" s="957"/>
      <c r="AV114" s="958"/>
      <c r="AW114" s="958"/>
      <c r="AX114" s="958"/>
      <c r="AY114" s="958"/>
      <c r="AZ114" s="833" t="s">
        <v>420</v>
      </c>
      <c r="BA114" s="768"/>
      <c r="BB114" s="768"/>
      <c r="BC114" s="768"/>
      <c r="BD114" s="768"/>
      <c r="BE114" s="768"/>
      <c r="BF114" s="768"/>
      <c r="BG114" s="768"/>
      <c r="BH114" s="768"/>
      <c r="BI114" s="768"/>
      <c r="BJ114" s="768"/>
      <c r="BK114" s="768"/>
      <c r="BL114" s="768"/>
      <c r="BM114" s="768"/>
      <c r="BN114" s="768"/>
      <c r="BO114" s="768"/>
      <c r="BP114" s="769"/>
      <c r="BQ114" s="834">
        <v>5383774</v>
      </c>
      <c r="BR114" s="835"/>
      <c r="BS114" s="835"/>
      <c r="BT114" s="835"/>
      <c r="BU114" s="835"/>
      <c r="BV114" s="835">
        <v>4891947</v>
      </c>
      <c r="BW114" s="835"/>
      <c r="BX114" s="835"/>
      <c r="BY114" s="835"/>
      <c r="BZ114" s="835"/>
      <c r="CA114" s="835">
        <v>5037879</v>
      </c>
      <c r="CB114" s="835"/>
      <c r="CC114" s="835"/>
      <c r="CD114" s="835"/>
      <c r="CE114" s="835"/>
      <c r="CF114" s="896">
        <v>24.8</v>
      </c>
      <c r="CG114" s="897"/>
      <c r="CH114" s="897"/>
      <c r="CI114" s="897"/>
      <c r="CJ114" s="897"/>
      <c r="CK114" s="952"/>
      <c r="CL114" s="839"/>
      <c r="CM114" s="842" t="s">
        <v>421</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112</v>
      </c>
      <c r="DH114" s="798"/>
      <c r="DI114" s="798"/>
      <c r="DJ114" s="798"/>
      <c r="DK114" s="799"/>
      <c r="DL114" s="800" t="s">
        <v>112</v>
      </c>
      <c r="DM114" s="798"/>
      <c r="DN114" s="798"/>
      <c r="DO114" s="798"/>
      <c r="DP114" s="799"/>
      <c r="DQ114" s="800" t="s">
        <v>112</v>
      </c>
      <c r="DR114" s="798"/>
      <c r="DS114" s="798"/>
      <c r="DT114" s="798"/>
      <c r="DU114" s="799"/>
      <c r="DV114" s="845" t="s">
        <v>112</v>
      </c>
      <c r="DW114" s="846"/>
      <c r="DX114" s="846"/>
      <c r="DY114" s="846"/>
      <c r="DZ114" s="847"/>
    </row>
    <row r="115" spans="1:130" s="199" customFormat="1" ht="26.25" customHeight="1" x14ac:dyDescent="0.15">
      <c r="A115" s="939"/>
      <c r="B115" s="940"/>
      <c r="C115" s="768" t="s">
        <v>422</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400000</v>
      </c>
      <c r="AB115" s="944"/>
      <c r="AC115" s="944"/>
      <c r="AD115" s="944"/>
      <c r="AE115" s="945"/>
      <c r="AF115" s="946">
        <v>400000</v>
      </c>
      <c r="AG115" s="944"/>
      <c r="AH115" s="944"/>
      <c r="AI115" s="944"/>
      <c r="AJ115" s="945"/>
      <c r="AK115" s="946">
        <v>400000</v>
      </c>
      <c r="AL115" s="944"/>
      <c r="AM115" s="944"/>
      <c r="AN115" s="944"/>
      <c r="AO115" s="945"/>
      <c r="AP115" s="947">
        <v>2</v>
      </c>
      <c r="AQ115" s="948"/>
      <c r="AR115" s="948"/>
      <c r="AS115" s="948"/>
      <c r="AT115" s="949"/>
      <c r="AU115" s="957"/>
      <c r="AV115" s="958"/>
      <c r="AW115" s="958"/>
      <c r="AX115" s="958"/>
      <c r="AY115" s="958"/>
      <c r="AZ115" s="833" t="s">
        <v>423</v>
      </c>
      <c r="BA115" s="768"/>
      <c r="BB115" s="768"/>
      <c r="BC115" s="768"/>
      <c r="BD115" s="768"/>
      <c r="BE115" s="768"/>
      <c r="BF115" s="768"/>
      <c r="BG115" s="768"/>
      <c r="BH115" s="768"/>
      <c r="BI115" s="768"/>
      <c r="BJ115" s="768"/>
      <c r="BK115" s="768"/>
      <c r="BL115" s="768"/>
      <c r="BM115" s="768"/>
      <c r="BN115" s="768"/>
      <c r="BO115" s="768"/>
      <c r="BP115" s="769"/>
      <c r="BQ115" s="834">
        <v>3937544</v>
      </c>
      <c r="BR115" s="835"/>
      <c r="BS115" s="835"/>
      <c r="BT115" s="835"/>
      <c r="BU115" s="835"/>
      <c r="BV115" s="835">
        <v>3811466</v>
      </c>
      <c r="BW115" s="835"/>
      <c r="BX115" s="835"/>
      <c r="BY115" s="835"/>
      <c r="BZ115" s="835"/>
      <c r="CA115" s="835">
        <v>3500470</v>
      </c>
      <c r="CB115" s="835"/>
      <c r="CC115" s="835"/>
      <c r="CD115" s="835"/>
      <c r="CE115" s="835"/>
      <c r="CF115" s="896">
        <v>17.2</v>
      </c>
      <c r="CG115" s="897"/>
      <c r="CH115" s="897"/>
      <c r="CI115" s="897"/>
      <c r="CJ115" s="897"/>
      <c r="CK115" s="952"/>
      <c r="CL115" s="839"/>
      <c r="CM115" s="833" t="s">
        <v>424</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v>1996853</v>
      </c>
      <c r="DH115" s="798"/>
      <c r="DI115" s="798"/>
      <c r="DJ115" s="798"/>
      <c r="DK115" s="799"/>
      <c r="DL115" s="800">
        <v>1481607</v>
      </c>
      <c r="DM115" s="798"/>
      <c r="DN115" s="798"/>
      <c r="DO115" s="798"/>
      <c r="DP115" s="799"/>
      <c r="DQ115" s="800">
        <v>1076350</v>
      </c>
      <c r="DR115" s="798"/>
      <c r="DS115" s="798"/>
      <c r="DT115" s="798"/>
      <c r="DU115" s="799"/>
      <c r="DV115" s="845">
        <v>5.3</v>
      </c>
      <c r="DW115" s="846"/>
      <c r="DX115" s="846"/>
      <c r="DY115" s="846"/>
      <c r="DZ115" s="847"/>
    </row>
    <row r="116" spans="1:130" s="199" customFormat="1" ht="26.25" customHeight="1" x14ac:dyDescent="0.15">
      <c r="A116" s="941"/>
      <c r="B116" s="942"/>
      <c r="C116" s="901" t="s">
        <v>425</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112</v>
      </c>
      <c r="AB116" s="798"/>
      <c r="AC116" s="798"/>
      <c r="AD116" s="798"/>
      <c r="AE116" s="799"/>
      <c r="AF116" s="800" t="s">
        <v>112</v>
      </c>
      <c r="AG116" s="798"/>
      <c r="AH116" s="798"/>
      <c r="AI116" s="798"/>
      <c r="AJ116" s="799"/>
      <c r="AK116" s="800" t="s">
        <v>112</v>
      </c>
      <c r="AL116" s="798"/>
      <c r="AM116" s="798"/>
      <c r="AN116" s="798"/>
      <c r="AO116" s="799"/>
      <c r="AP116" s="845" t="s">
        <v>112</v>
      </c>
      <c r="AQ116" s="846"/>
      <c r="AR116" s="846"/>
      <c r="AS116" s="846"/>
      <c r="AT116" s="847"/>
      <c r="AU116" s="957"/>
      <c r="AV116" s="958"/>
      <c r="AW116" s="958"/>
      <c r="AX116" s="958"/>
      <c r="AY116" s="958"/>
      <c r="AZ116" s="884" t="s">
        <v>426</v>
      </c>
      <c r="BA116" s="885"/>
      <c r="BB116" s="885"/>
      <c r="BC116" s="885"/>
      <c r="BD116" s="885"/>
      <c r="BE116" s="885"/>
      <c r="BF116" s="885"/>
      <c r="BG116" s="885"/>
      <c r="BH116" s="885"/>
      <c r="BI116" s="885"/>
      <c r="BJ116" s="885"/>
      <c r="BK116" s="885"/>
      <c r="BL116" s="885"/>
      <c r="BM116" s="885"/>
      <c r="BN116" s="885"/>
      <c r="BO116" s="885"/>
      <c r="BP116" s="886"/>
      <c r="BQ116" s="834" t="s">
        <v>112</v>
      </c>
      <c r="BR116" s="835"/>
      <c r="BS116" s="835"/>
      <c r="BT116" s="835"/>
      <c r="BU116" s="835"/>
      <c r="BV116" s="835" t="s">
        <v>112</v>
      </c>
      <c r="BW116" s="835"/>
      <c r="BX116" s="835"/>
      <c r="BY116" s="835"/>
      <c r="BZ116" s="835"/>
      <c r="CA116" s="835" t="s">
        <v>112</v>
      </c>
      <c r="CB116" s="835"/>
      <c r="CC116" s="835"/>
      <c r="CD116" s="835"/>
      <c r="CE116" s="835"/>
      <c r="CF116" s="896" t="s">
        <v>112</v>
      </c>
      <c r="CG116" s="897"/>
      <c r="CH116" s="897"/>
      <c r="CI116" s="897"/>
      <c r="CJ116" s="897"/>
      <c r="CK116" s="952"/>
      <c r="CL116" s="839"/>
      <c r="CM116" s="842" t="s">
        <v>427</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112</v>
      </c>
      <c r="DH116" s="798"/>
      <c r="DI116" s="798"/>
      <c r="DJ116" s="798"/>
      <c r="DK116" s="799"/>
      <c r="DL116" s="800" t="s">
        <v>112</v>
      </c>
      <c r="DM116" s="798"/>
      <c r="DN116" s="798"/>
      <c r="DO116" s="798"/>
      <c r="DP116" s="799"/>
      <c r="DQ116" s="800" t="s">
        <v>112</v>
      </c>
      <c r="DR116" s="798"/>
      <c r="DS116" s="798"/>
      <c r="DT116" s="798"/>
      <c r="DU116" s="799"/>
      <c r="DV116" s="845" t="s">
        <v>112</v>
      </c>
      <c r="DW116" s="846"/>
      <c r="DX116" s="846"/>
      <c r="DY116" s="846"/>
      <c r="DZ116" s="847"/>
    </row>
    <row r="117" spans="1:130" s="199" customFormat="1" ht="26.25" customHeight="1" x14ac:dyDescent="0.15">
      <c r="A117" s="922" t="s">
        <v>170</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428</v>
      </c>
      <c r="Z117" s="924"/>
      <c r="AA117" s="929">
        <v>6192566</v>
      </c>
      <c r="AB117" s="930"/>
      <c r="AC117" s="930"/>
      <c r="AD117" s="930"/>
      <c r="AE117" s="931"/>
      <c r="AF117" s="932">
        <v>5646293</v>
      </c>
      <c r="AG117" s="930"/>
      <c r="AH117" s="930"/>
      <c r="AI117" s="930"/>
      <c r="AJ117" s="931"/>
      <c r="AK117" s="932">
        <v>5881971</v>
      </c>
      <c r="AL117" s="930"/>
      <c r="AM117" s="930"/>
      <c r="AN117" s="930"/>
      <c r="AO117" s="931"/>
      <c r="AP117" s="933"/>
      <c r="AQ117" s="934"/>
      <c r="AR117" s="934"/>
      <c r="AS117" s="934"/>
      <c r="AT117" s="935"/>
      <c r="AU117" s="957"/>
      <c r="AV117" s="958"/>
      <c r="AW117" s="958"/>
      <c r="AX117" s="958"/>
      <c r="AY117" s="958"/>
      <c r="AZ117" s="884" t="s">
        <v>429</v>
      </c>
      <c r="BA117" s="885"/>
      <c r="BB117" s="885"/>
      <c r="BC117" s="885"/>
      <c r="BD117" s="885"/>
      <c r="BE117" s="885"/>
      <c r="BF117" s="885"/>
      <c r="BG117" s="885"/>
      <c r="BH117" s="885"/>
      <c r="BI117" s="885"/>
      <c r="BJ117" s="885"/>
      <c r="BK117" s="885"/>
      <c r="BL117" s="885"/>
      <c r="BM117" s="885"/>
      <c r="BN117" s="885"/>
      <c r="BO117" s="885"/>
      <c r="BP117" s="886"/>
      <c r="BQ117" s="834" t="s">
        <v>112</v>
      </c>
      <c r="BR117" s="835"/>
      <c r="BS117" s="835"/>
      <c r="BT117" s="835"/>
      <c r="BU117" s="835"/>
      <c r="BV117" s="835" t="s">
        <v>112</v>
      </c>
      <c r="BW117" s="835"/>
      <c r="BX117" s="835"/>
      <c r="BY117" s="835"/>
      <c r="BZ117" s="835"/>
      <c r="CA117" s="835" t="s">
        <v>112</v>
      </c>
      <c r="CB117" s="835"/>
      <c r="CC117" s="835"/>
      <c r="CD117" s="835"/>
      <c r="CE117" s="835"/>
      <c r="CF117" s="896" t="s">
        <v>112</v>
      </c>
      <c r="CG117" s="897"/>
      <c r="CH117" s="897"/>
      <c r="CI117" s="897"/>
      <c r="CJ117" s="897"/>
      <c r="CK117" s="952"/>
      <c r="CL117" s="839"/>
      <c r="CM117" s="842" t="s">
        <v>430</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112</v>
      </c>
      <c r="DH117" s="798"/>
      <c r="DI117" s="798"/>
      <c r="DJ117" s="798"/>
      <c r="DK117" s="799"/>
      <c r="DL117" s="800" t="s">
        <v>112</v>
      </c>
      <c r="DM117" s="798"/>
      <c r="DN117" s="798"/>
      <c r="DO117" s="798"/>
      <c r="DP117" s="799"/>
      <c r="DQ117" s="800" t="s">
        <v>112</v>
      </c>
      <c r="DR117" s="798"/>
      <c r="DS117" s="798"/>
      <c r="DT117" s="798"/>
      <c r="DU117" s="799"/>
      <c r="DV117" s="845" t="s">
        <v>112</v>
      </c>
      <c r="DW117" s="846"/>
      <c r="DX117" s="846"/>
      <c r="DY117" s="846"/>
      <c r="DZ117" s="847"/>
    </row>
    <row r="118" spans="1:130" s="199" customFormat="1" ht="26.25" customHeight="1" x14ac:dyDescent="0.15">
      <c r="A118" s="922" t="s">
        <v>404</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402</v>
      </c>
      <c r="AB118" s="923"/>
      <c r="AC118" s="923"/>
      <c r="AD118" s="923"/>
      <c r="AE118" s="924"/>
      <c r="AF118" s="925" t="s">
        <v>287</v>
      </c>
      <c r="AG118" s="923"/>
      <c r="AH118" s="923"/>
      <c r="AI118" s="923"/>
      <c r="AJ118" s="924"/>
      <c r="AK118" s="925" t="s">
        <v>286</v>
      </c>
      <c r="AL118" s="923"/>
      <c r="AM118" s="923"/>
      <c r="AN118" s="923"/>
      <c r="AO118" s="924"/>
      <c r="AP118" s="926" t="s">
        <v>403</v>
      </c>
      <c r="AQ118" s="927"/>
      <c r="AR118" s="927"/>
      <c r="AS118" s="927"/>
      <c r="AT118" s="928"/>
      <c r="AU118" s="957"/>
      <c r="AV118" s="958"/>
      <c r="AW118" s="958"/>
      <c r="AX118" s="958"/>
      <c r="AY118" s="958"/>
      <c r="AZ118" s="900" t="s">
        <v>431</v>
      </c>
      <c r="BA118" s="901"/>
      <c r="BB118" s="901"/>
      <c r="BC118" s="901"/>
      <c r="BD118" s="901"/>
      <c r="BE118" s="901"/>
      <c r="BF118" s="901"/>
      <c r="BG118" s="901"/>
      <c r="BH118" s="901"/>
      <c r="BI118" s="901"/>
      <c r="BJ118" s="901"/>
      <c r="BK118" s="901"/>
      <c r="BL118" s="901"/>
      <c r="BM118" s="901"/>
      <c r="BN118" s="901"/>
      <c r="BO118" s="901"/>
      <c r="BP118" s="902"/>
      <c r="BQ118" s="903" t="s">
        <v>112</v>
      </c>
      <c r="BR118" s="866"/>
      <c r="BS118" s="866"/>
      <c r="BT118" s="866"/>
      <c r="BU118" s="866"/>
      <c r="BV118" s="866" t="s">
        <v>112</v>
      </c>
      <c r="BW118" s="866"/>
      <c r="BX118" s="866"/>
      <c r="BY118" s="866"/>
      <c r="BZ118" s="866"/>
      <c r="CA118" s="866" t="s">
        <v>112</v>
      </c>
      <c r="CB118" s="866"/>
      <c r="CC118" s="866"/>
      <c r="CD118" s="866"/>
      <c r="CE118" s="866"/>
      <c r="CF118" s="896" t="s">
        <v>112</v>
      </c>
      <c r="CG118" s="897"/>
      <c r="CH118" s="897"/>
      <c r="CI118" s="897"/>
      <c r="CJ118" s="897"/>
      <c r="CK118" s="952"/>
      <c r="CL118" s="839"/>
      <c r="CM118" s="842" t="s">
        <v>432</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112</v>
      </c>
      <c r="DH118" s="798"/>
      <c r="DI118" s="798"/>
      <c r="DJ118" s="798"/>
      <c r="DK118" s="799"/>
      <c r="DL118" s="800" t="s">
        <v>112</v>
      </c>
      <c r="DM118" s="798"/>
      <c r="DN118" s="798"/>
      <c r="DO118" s="798"/>
      <c r="DP118" s="799"/>
      <c r="DQ118" s="800" t="s">
        <v>112</v>
      </c>
      <c r="DR118" s="798"/>
      <c r="DS118" s="798"/>
      <c r="DT118" s="798"/>
      <c r="DU118" s="799"/>
      <c r="DV118" s="845" t="s">
        <v>112</v>
      </c>
      <c r="DW118" s="846"/>
      <c r="DX118" s="846"/>
      <c r="DY118" s="846"/>
      <c r="DZ118" s="847"/>
    </row>
    <row r="119" spans="1:130" s="199" customFormat="1" ht="26.25" customHeight="1" x14ac:dyDescent="0.15">
      <c r="A119" s="836" t="s">
        <v>407</v>
      </c>
      <c r="B119" s="837"/>
      <c r="C119" s="912" t="s">
        <v>408</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112</v>
      </c>
      <c r="AB119" s="916"/>
      <c r="AC119" s="916"/>
      <c r="AD119" s="916"/>
      <c r="AE119" s="917"/>
      <c r="AF119" s="918" t="s">
        <v>112</v>
      </c>
      <c r="AG119" s="916"/>
      <c r="AH119" s="916"/>
      <c r="AI119" s="916"/>
      <c r="AJ119" s="917"/>
      <c r="AK119" s="918" t="s">
        <v>112</v>
      </c>
      <c r="AL119" s="916"/>
      <c r="AM119" s="916"/>
      <c r="AN119" s="916"/>
      <c r="AO119" s="917"/>
      <c r="AP119" s="919" t="s">
        <v>112</v>
      </c>
      <c r="AQ119" s="920"/>
      <c r="AR119" s="920"/>
      <c r="AS119" s="920"/>
      <c r="AT119" s="921"/>
      <c r="AU119" s="959"/>
      <c r="AV119" s="960"/>
      <c r="AW119" s="960"/>
      <c r="AX119" s="960"/>
      <c r="AY119" s="960"/>
      <c r="AZ119" s="230" t="s">
        <v>170</v>
      </c>
      <c r="BA119" s="230"/>
      <c r="BB119" s="230"/>
      <c r="BC119" s="230"/>
      <c r="BD119" s="230"/>
      <c r="BE119" s="230"/>
      <c r="BF119" s="230"/>
      <c r="BG119" s="230"/>
      <c r="BH119" s="230"/>
      <c r="BI119" s="230"/>
      <c r="BJ119" s="230"/>
      <c r="BK119" s="230"/>
      <c r="BL119" s="230"/>
      <c r="BM119" s="230"/>
      <c r="BN119" s="230"/>
      <c r="BO119" s="898" t="s">
        <v>433</v>
      </c>
      <c r="BP119" s="899"/>
      <c r="BQ119" s="903">
        <v>63959624</v>
      </c>
      <c r="BR119" s="866"/>
      <c r="BS119" s="866"/>
      <c r="BT119" s="866"/>
      <c r="BU119" s="866"/>
      <c r="BV119" s="866">
        <v>62287857</v>
      </c>
      <c r="BW119" s="866"/>
      <c r="BX119" s="866"/>
      <c r="BY119" s="866"/>
      <c r="BZ119" s="866"/>
      <c r="CA119" s="866">
        <v>59647361</v>
      </c>
      <c r="CB119" s="866"/>
      <c r="CC119" s="866"/>
      <c r="CD119" s="866"/>
      <c r="CE119" s="866"/>
      <c r="CF119" s="764"/>
      <c r="CG119" s="765"/>
      <c r="CH119" s="765"/>
      <c r="CI119" s="765"/>
      <c r="CJ119" s="855"/>
      <c r="CK119" s="953"/>
      <c r="CL119" s="841"/>
      <c r="CM119" s="859" t="s">
        <v>434</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112</v>
      </c>
      <c r="DH119" s="781"/>
      <c r="DI119" s="781"/>
      <c r="DJ119" s="781"/>
      <c r="DK119" s="782"/>
      <c r="DL119" s="783" t="s">
        <v>112</v>
      </c>
      <c r="DM119" s="781"/>
      <c r="DN119" s="781"/>
      <c r="DO119" s="781"/>
      <c r="DP119" s="782"/>
      <c r="DQ119" s="783" t="s">
        <v>112</v>
      </c>
      <c r="DR119" s="781"/>
      <c r="DS119" s="781"/>
      <c r="DT119" s="781"/>
      <c r="DU119" s="782"/>
      <c r="DV119" s="869" t="s">
        <v>112</v>
      </c>
      <c r="DW119" s="870"/>
      <c r="DX119" s="870"/>
      <c r="DY119" s="870"/>
      <c r="DZ119" s="871"/>
    </row>
    <row r="120" spans="1:130" s="199" customFormat="1" ht="26.25" customHeight="1" x14ac:dyDescent="0.15">
      <c r="A120" s="838"/>
      <c r="B120" s="839"/>
      <c r="C120" s="842" t="s">
        <v>411</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112</v>
      </c>
      <c r="AB120" s="798"/>
      <c r="AC120" s="798"/>
      <c r="AD120" s="798"/>
      <c r="AE120" s="799"/>
      <c r="AF120" s="800" t="s">
        <v>112</v>
      </c>
      <c r="AG120" s="798"/>
      <c r="AH120" s="798"/>
      <c r="AI120" s="798"/>
      <c r="AJ120" s="799"/>
      <c r="AK120" s="800" t="s">
        <v>112</v>
      </c>
      <c r="AL120" s="798"/>
      <c r="AM120" s="798"/>
      <c r="AN120" s="798"/>
      <c r="AO120" s="799"/>
      <c r="AP120" s="845" t="s">
        <v>112</v>
      </c>
      <c r="AQ120" s="846"/>
      <c r="AR120" s="846"/>
      <c r="AS120" s="846"/>
      <c r="AT120" s="847"/>
      <c r="AU120" s="904" t="s">
        <v>435</v>
      </c>
      <c r="AV120" s="905"/>
      <c r="AW120" s="905"/>
      <c r="AX120" s="905"/>
      <c r="AY120" s="906"/>
      <c r="AZ120" s="881" t="s">
        <v>436</v>
      </c>
      <c r="BA120" s="826"/>
      <c r="BB120" s="826"/>
      <c r="BC120" s="826"/>
      <c r="BD120" s="826"/>
      <c r="BE120" s="826"/>
      <c r="BF120" s="826"/>
      <c r="BG120" s="826"/>
      <c r="BH120" s="826"/>
      <c r="BI120" s="826"/>
      <c r="BJ120" s="826"/>
      <c r="BK120" s="826"/>
      <c r="BL120" s="826"/>
      <c r="BM120" s="826"/>
      <c r="BN120" s="826"/>
      <c r="BO120" s="826"/>
      <c r="BP120" s="827"/>
      <c r="BQ120" s="882">
        <v>5073329</v>
      </c>
      <c r="BR120" s="863"/>
      <c r="BS120" s="863"/>
      <c r="BT120" s="863"/>
      <c r="BU120" s="863"/>
      <c r="BV120" s="863">
        <v>5838610</v>
      </c>
      <c r="BW120" s="863"/>
      <c r="BX120" s="863"/>
      <c r="BY120" s="863"/>
      <c r="BZ120" s="863"/>
      <c r="CA120" s="863">
        <v>6413327</v>
      </c>
      <c r="CB120" s="863"/>
      <c r="CC120" s="863"/>
      <c r="CD120" s="863"/>
      <c r="CE120" s="863"/>
      <c r="CF120" s="887">
        <v>31.6</v>
      </c>
      <c r="CG120" s="888"/>
      <c r="CH120" s="888"/>
      <c r="CI120" s="888"/>
      <c r="CJ120" s="888"/>
      <c r="CK120" s="889" t="s">
        <v>437</v>
      </c>
      <c r="CL120" s="873"/>
      <c r="CM120" s="873"/>
      <c r="CN120" s="873"/>
      <c r="CO120" s="874"/>
      <c r="CP120" s="893" t="s">
        <v>387</v>
      </c>
      <c r="CQ120" s="894"/>
      <c r="CR120" s="894"/>
      <c r="CS120" s="894"/>
      <c r="CT120" s="894"/>
      <c r="CU120" s="894"/>
      <c r="CV120" s="894"/>
      <c r="CW120" s="894"/>
      <c r="CX120" s="894"/>
      <c r="CY120" s="894"/>
      <c r="CZ120" s="894"/>
      <c r="DA120" s="894"/>
      <c r="DB120" s="894"/>
      <c r="DC120" s="894"/>
      <c r="DD120" s="894"/>
      <c r="DE120" s="894"/>
      <c r="DF120" s="895"/>
      <c r="DG120" s="882" t="s">
        <v>112</v>
      </c>
      <c r="DH120" s="863"/>
      <c r="DI120" s="863"/>
      <c r="DJ120" s="863"/>
      <c r="DK120" s="863"/>
      <c r="DL120" s="863" t="s">
        <v>112</v>
      </c>
      <c r="DM120" s="863"/>
      <c r="DN120" s="863"/>
      <c r="DO120" s="863"/>
      <c r="DP120" s="863"/>
      <c r="DQ120" s="863">
        <v>12635236</v>
      </c>
      <c r="DR120" s="863"/>
      <c r="DS120" s="863"/>
      <c r="DT120" s="863"/>
      <c r="DU120" s="863"/>
      <c r="DV120" s="864">
        <v>62.2</v>
      </c>
      <c r="DW120" s="864"/>
      <c r="DX120" s="864"/>
      <c r="DY120" s="864"/>
      <c r="DZ120" s="865"/>
    </row>
    <row r="121" spans="1:130" s="199" customFormat="1" ht="26.25" customHeight="1" x14ac:dyDescent="0.15">
      <c r="A121" s="838"/>
      <c r="B121" s="839"/>
      <c r="C121" s="884" t="s">
        <v>438</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112</v>
      </c>
      <c r="AB121" s="798"/>
      <c r="AC121" s="798"/>
      <c r="AD121" s="798"/>
      <c r="AE121" s="799"/>
      <c r="AF121" s="800" t="s">
        <v>112</v>
      </c>
      <c r="AG121" s="798"/>
      <c r="AH121" s="798"/>
      <c r="AI121" s="798"/>
      <c r="AJ121" s="799"/>
      <c r="AK121" s="800" t="s">
        <v>112</v>
      </c>
      <c r="AL121" s="798"/>
      <c r="AM121" s="798"/>
      <c r="AN121" s="798"/>
      <c r="AO121" s="799"/>
      <c r="AP121" s="845" t="s">
        <v>112</v>
      </c>
      <c r="AQ121" s="846"/>
      <c r="AR121" s="846"/>
      <c r="AS121" s="846"/>
      <c r="AT121" s="847"/>
      <c r="AU121" s="907"/>
      <c r="AV121" s="908"/>
      <c r="AW121" s="908"/>
      <c r="AX121" s="908"/>
      <c r="AY121" s="909"/>
      <c r="AZ121" s="833" t="s">
        <v>439</v>
      </c>
      <c r="BA121" s="768"/>
      <c r="BB121" s="768"/>
      <c r="BC121" s="768"/>
      <c r="BD121" s="768"/>
      <c r="BE121" s="768"/>
      <c r="BF121" s="768"/>
      <c r="BG121" s="768"/>
      <c r="BH121" s="768"/>
      <c r="BI121" s="768"/>
      <c r="BJ121" s="768"/>
      <c r="BK121" s="768"/>
      <c r="BL121" s="768"/>
      <c r="BM121" s="768"/>
      <c r="BN121" s="768"/>
      <c r="BO121" s="768"/>
      <c r="BP121" s="769"/>
      <c r="BQ121" s="834">
        <v>4706125</v>
      </c>
      <c r="BR121" s="835"/>
      <c r="BS121" s="835"/>
      <c r="BT121" s="835"/>
      <c r="BU121" s="835"/>
      <c r="BV121" s="835">
        <v>3635878</v>
      </c>
      <c r="BW121" s="835"/>
      <c r="BX121" s="835"/>
      <c r="BY121" s="835"/>
      <c r="BZ121" s="835"/>
      <c r="CA121" s="835">
        <v>8634132</v>
      </c>
      <c r="CB121" s="835"/>
      <c r="CC121" s="835"/>
      <c r="CD121" s="835"/>
      <c r="CE121" s="835"/>
      <c r="CF121" s="896">
        <v>42.5</v>
      </c>
      <c r="CG121" s="897"/>
      <c r="CH121" s="897"/>
      <c r="CI121" s="897"/>
      <c r="CJ121" s="897"/>
      <c r="CK121" s="890"/>
      <c r="CL121" s="876"/>
      <c r="CM121" s="876"/>
      <c r="CN121" s="876"/>
      <c r="CO121" s="877"/>
      <c r="CP121" s="856" t="s">
        <v>382</v>
      </c>
      <c r="CQ121" s="857"/>
      <c r="CR121" s="857"/>
      <c r="CS121" s="857"/>
      <c r="CT121" s="857"/>
      <c r="CU121" s="857"/>
      <c r="CV121" s="857"/>
      <c r="CW121" s="857"/>
      <c r="CX121" s="857"/>
      <c r="CY121" s="857"/>
      <c r="CZ121" s="857"/>
      <c r="DA121" s="857"/>
      <c r="DB121" s="857"/>
      <c r="DC121" s="857"/>
      <c r="DD121" s="857"/>
      <c r="DE121" s="857"/>
      <c r="DF121" s="858"/>
      <c r="DG121" s="834" t="s">
        <v>112</v>
      </c>
      <c r="DH121" s="835"/>
      <c r="DI121" s="835"/>
      <c r="DJ121" s="835"/>
      <c r="DK121" s="835"/>
      <c r="DL121" s="835" t="s">
        <v>112</v>
      </c>
      <c r="DM121" s="835"/>
      <c r="DN121" s="835"/>
      <c r="DO121" s="835"/>
      <c r="DP121" s="835"/>
      <c r="DQ121" s="835" t="s">
        <v>112</v>
      </c>
      <c r="DR121" s="835"/>
      <c r="DS121" s="835"/>
      <c r="DT121" s="835"/>
      <c r="DU121" s="835"/>
      <c r="DV121" s="812" t="s">
        <v>112</v>
      </c>
      <c r="DW121" s="812"/>
      <c r="DX121" s="812"/>
      <c r="DY121" s="812"/>
      <c r="DZ121" s="813"/>
    </row>
    <row r="122" spans="1:130" s="199" customFormat="1" ht="26.25" customHeight="1" x14ac:dyDescent="0.15">
      <c r="A122" s="838"/>
      <c r="B122" s="839"/>
      <c r="C122" s="842" t="s">
        <v>421</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112</v>
      </c>
      <c r="AB122" s="798"/>
      <c r="AC122" s="798"/>
      <c r="AD122" s="798"/>
      <c r="AE122" s="799"/>
      <c r="AF122" s="800" t="s">
        <v>112</v>
      </c>
      <c r="AG122" s="798"/>
      <c r="AH122" s="798"/>
      <c r="AI122" s="798"/>
      <c r="AJ122" s="799"/>
      <c r="AK122" s="800" t="s">
        <v>112</v>
      </c>
      <c r="AL122" s="798"/>
      <c r="AM122" s="798"/>
      <c r="AN122" s="798"/>
      <c r="AO122" s="799"/>
      <c r="AP122" s="845" t="s">
        <v>112</v>
      </c>
      <c r="AQ122" s="846"/>
      <c r="AR122" s="846"/>
      <c r="AS122" s="846"/>
      <c r="AT122" s="847"/>
      <c r="AU122" s="907"/>
      <c r="AV122" s="908"/>
      <c r="AW122" s="908"/>
      <c r="AX122" s="908"/>
      <c r="AY122" s="909"/>
      <c r="AZ122" s="900" t="s">
        <v>440</v>
      </c>
      <c r="BA122" s="901"/>
      <c r="BB122" s="901"/>
      <c r="BC122" s="901"/>
      <c r="BD122" s="901"/>
      <c r="BE122" s="901"/>
      <c r="BF122" s="901"/>
      <c r="BG122" s="901"/>
      <c r="BH122" s="901"/>
      <c r="BI122" s="901"/>
      <c r="BJ122" s="901"/>
      <c r="BK122" s="901"/>
      <c r="BL122" s="901"/>
      <c r="BM122" s="901"/>
      <c r="BN122" s="901"/>
      <c r="BO122" s="901"/>
      <c r="BP122" s="902"/>
      <c r="BQ122" s="903">
        <v>37444430</v>
      </c>
      <c r="BR122" s="866"/>
      <c r="BS122" s="866"/>
      <c r="BT122" s="866"/>
      <c r="BU122" s="866"/>
      <c r="BV122" s="866">
        <v>37344193</v>
      </c>
      <c r="BW122" s="866"/>
      <c r="BX122" s="866"/>
      <c r="BY122" s="866"/>
      <c r="BZ122" s="866"/>
      <c r="CA122" s="866">
        <v>36279296</v>
      </c>
      <c r="CB122" s="866"/>
      <c r="CC122" s="866"/>
      <c r="CD122" s="866"/>
      <c r="CE122" s="866"/>
      <c r="CF122" s="867">
        <v>178.5</v>
      </c>
      <c r="CG122" s="868"/>
      <c r="CH122" s="868"/>
      <c r="CI122" s="868"/>
      <c r="CJ122" s="868"/>
      <c r="CK122" s="890"/>
      <c r="CL122" s="876"/>
      <c r="CM122" s="876"/>
      <c r="CN122" s="876"/>
      <c r="CO122" s="877"/>
      <c r="CP122" s="856" t="s">
        <v>383</v>
      </c>
      <c r="CQ122" s="857"/>
      <c r="CR122" s="857"/>
      <c r="CS122" s="857"/>
      <c r="CT122" s="857"/>
      <c r="CU122" s="857"/>
      <c r="CV122" s="857"/>
      <c r="CW122" s="857"/>
      <c r="CX122" s="857"/>
      <c r="CY122" s="857"/>
      <c r="CZ122" s="857"/>
      <c r="DA122" s="857"/>
      <c r="DB122" s="857"/>
      <c r="DC122" s="857"/>
      <c r="DD122" s="857"/>
      <c r="DE122" s="857"/>
      <c r="DF122" s="858"/>
      <c r="DG122" s="834" t="s">
        <v>112</v>
      </c>
      <c r="DH122" s="835"/>
      <c r="DI122" s="835"/>
      <c r="DJ122" s="835"/>
      <c r="DK122" s="835"/>
      <c r="DL122" s="835" t="s">
        <v>112</v>
      </c>
      <c r="DM122" s="835"/>
      <c r="DN122" s="835"/>
      <c r="DO122" s="835"/>
      <c r="DP122" s="835"/>
      <c r="DQ122" s="835" t="s">
        <v>112</v>
      </c>
      <c r="DR122" s="835"/>
      <c r="DS122" s="835"/>
      <c r="DT122" s="835"/>
      <c r="DU122" s="835"/>
      <c r="DV122" s="812" t="s">
        <v>112</v>
      </c>
      <c r="DW122" s="812"/>
      <c r="DX122" s="812"/>
      <c r="DY122" s="812"/>
      <c r="DZ122" s="813"/>
    </row>
    <row r="123" spans="1:130" s="199" customFormat="1" ht="26.25" customHeight="1" x14ac:dyDescent="0.15">
      <c r="A123" s="838"/>
      <c r="B123" s="839"/>
      <c r="C123" s="842" t="s">
        <v>427</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112</v>
      </c>
      <c r="AB123" s="798"/>
      <c r="AC123" s="798"/>
      <c r="AD123" s="798"/>
      <c r="AE123" s="799"/>
      <c r="AF123" s="800" t="s">
        <v>112</v>
      </c>
      <c r="AG123" s="798"/>
      <c r="AH123" s="798"/>
      <c r="AI123" s="798"/>
      <c r="AJ123" s="799"/>
      <c r="AK123" s="800" t="s">
        <v>112</v>
      </c>
      <c r="AL123" s="798"/>
      <c r="AM123" s="798"/>
      <c r="AN123" s="798"/>
      <c r="AO123" s="799"/>
      <c r="AP123" s="845" t="s">
        <v>112</v>
      </c>
      <c r="AQ123" s="846"/>
      <c r="AR123" s="846"/>
      <c r="AS123" s="846"/>
      <c r="AT123" s="847"/>
      <c r="AU123" s="910"/>
      <c r="AV123" s="911"/>
      <c r="AW123" s="911"/>
      <c r="AX123" s="911"/>
      <c r="AY123" s="911"/>
      <c r="AZ123" s="230" t="s">
        <v>170</v>
      </c>
      <c r="BA123" s="230"/>
      <c r="BB123" s="230"/>
      <c r="BC123" s="230"/>
      <c r="BD123" s="230"/>
      <c r="BE123" s="230"/>
      <c r="BF123" s="230"/>
      <c r="BG123" s="230"/>
      <c r="BH123" s="230"/>
      <c r="BI123" s="230"/>
      <c r="BJ123" s="230"/>
      <c r="BK123" s="230"/>
      <c r="BL123" s="230"/>
      <c r="BM123" s="230"/>
      <c r="BN123" s="230"/>
      <c r="BO123" s="898" t="s">
        <v>441</v>
      </c>
      <c r="BP123" s="899"/>
      <c r="BQ123" s="853">
        <v>47223884</v>
      </c>
      <c r="BR123" s="854"/>
      <c r="BS123" s="854"/>
      <c r="BT123" s="854"/>
      <c r="BU123" s="854"/>
      <c r="BV123" s="854">
        <v>46818681</v>
      </c>
      <c r="BW123" s="854"/>
      <c r="BX123" s="854"/>
      <c r="BY123" s="854"/>
      <c r="BZ123" s="854"/>
      <c r="CA123" s="854">
        <v>51326755</v>
      </c>
      <c r="CB123" s="854"/>
      <c r="CC123" s="854"/>
      <c r="CD123" s="854"/>
      <c r="CE123" s="854"/>
      <c r="CF123" s="764"/>
      <c r="CG123" s="765"/>
      <c r="CH123" s="765"/>
      <c r="CI123" s="765"/>
      <c r="CJ123" s="855"/>
      <c r="CK123" s="890"/>
      <c r="CL123" s="876"/>
      <c r="CM123" s="876"/>
      <c r="CN123" s="876"/>
      <c r="CO123" s="877"/>
      <c r="CP123" s="856" t="s">
        <v>381</v>
      </c>
      <c r="CQ123" s="857"/>
      <c r="CR123" s="857"/>
      <c r="CS123" s="857"/>
      <c r="CT123" s="857"/>
      <c r="CU123" s="857"/>
      <c r="CV123" s="857"/>
      <c r="CW123" s="857"/>
      <c r="CX123" s="857"/>
      <c r="CY123" s="857"/>
      <c r="CZ123" s="857"/>
      <c r="DA123" s="857"/>
      <c r="DB123" s="857"/>
      <c r="DC123" s="857"/>
      <c r="DD123" s="857"/>
      <c r="DE123" s="857"/>
      <c r="DF123" s="858"/>
      <c r="DG123" s="797" t="s">
        <v>112</v>
      </c>
      <c r="DH123" s="798"/>
      <c r="DI123" s="798"/>
      <c r="DJ123" s="798"/>
      <c r="DK123" s="799"/>
      <c r="DL123" s="800" t="s">
        <v>112</v>
      </c>
      <c r="DM123" s="798"/>
      <c r="DN123" s="798"/>
      <c r="DO123" s="798"/>
      <c r="DP123" s="799"/>
      <c r="DQ123" s="800" t="s">
        <v>112</v>
      </c>
      <c r="DR123" s="798"/>
      <c r="DS123" s="798"/>
      <c r="DT123" s="798"/>
      <c r="DU123" s="799"/>
      <c r="DV123" s="845" t="s">
        <v>112</v>
      </c>
      <c r="DW123" s="846"/>
      <c r="DX123" s="846"/>
      <c r="DY123" s="846"/>
      <c r="DZ123" s="847"/>
    </row>
    <row r="124" spans="1:130" s="199" customFormat="1" ht="26.25" customHeight="1" thickBot="1" x14ac:dyDescent="0.2">
      <c r="A124" s="838"/>
      <c r="B124" s="839"/>
      <c r="C124" s="842" t="s">
        <v>430</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112</v>
      </c>
      <c r="AB124" s="798"/>
      <c r="AC124" s="798"/>
      <c r="AD124" s="798"/>
      <c r="AE124" s="799"/>
      <c r="AF124" s="800" t="s">
        <v>112</v>
      </c>
      <c r="AG124" s="798"/>
      <c r="AH124" s="798"/>
      <c r="AI124" s="798"/>
      <c r="AJ124" s="799"/>
      <c r="AK124" s="800" t="s">
        <v>112</v>
      </c>
      <c r="AL124" s="798"/>
      <c r="AM124" s="798"/>
      <c r="AN124" s="798"/>
      <c r="AO124" s="799"/>
      <c r="AP124" s="845" t="s">
        <v>112</v>
      </c>
      <c r="AQ124" s="846"/>
      <c r="AR124" s="846"/>
      <c r="AS124" s="846"/>
      <c r="AT124" s="847"/>
      <c r="AU124" s="848" t="s">
        <v>442</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84.5</v>
      </c>
      <c r="BR124" s="852"/>
      <c r="BS124" s="852"/>
      <c r="BT124" s="852"/>
      <c r="BU124" s="852"/>
      <c r="BV124" s="852">
        <v>75.900000000000006</v>
      </c>
      <c r="BW124" s="852"/>
      <c r="BX124" s="852"/>
      <c r="BY124" s="852"/>
      <c r="BZ124" s="852"/>
      <c r="CA124" s="852">
        <v>40.9</v>
      </c>
      <c r="CB124" s="852"/>
      <c r="CC124" s="852"/>
      <c r="CD124" s="852"/>
      <c r="CE124" s="852"/>
      <c r="CF124" s="742"/>
      <c r="CG124" s="743"/>
      <c r="CH124" s="743"/>
      <c r="CI124" s="743"/>
      <c r="CJ124" s="883"/>
      <c r="CK124" s="891"/>
      <c r="CL124" s="891"/>
      <c r="CM124" s="891"/>
      <c r="CN124" s="891"/>
      <c r="CO124" s="892"/>
      <c r="CP124" s="856" t="s">
        <v>443</v>
      </c>
      <c r="CQ124" s="857"/>
      <c r="CR124" s="857"/>
      <c r="CS124" s="857"/>
      <c r="CT124" s="857"/>
      <c r="CU124" s="857"/>
      <c r="CV124" s="857"/>
      <c r="CW124" s="857"/>
      <c r="CX124" s="857"/>
      <c r="CY124" s="857"/>
      <c r="CZ124" s="857"/>
      <c r="DA124" s="857"/>
      <c r="DB124" s="857"/>
      <c r="DC124" s="857"/>
      <c r="DD124" s="857"/>
      <c r="DE124" s="857"/>
      <c r="DF124" s="858"/>
      <c r="DG124" s="780">
        <v>12939389</v>
      </c>
      <c r="DH124" s="781"/>
      <c r="DI124" s="781"/>
      <c r="DJ124" s="781"/>
      <c r="DK124" s="782"/>
      <c r="DL124" s="783">
        <v>12995183</v>
      </c>
      <c r="DM124" s="781"/>
      <c r="DN124" s="781"/>
      <c r="DO124" s="781"/>
      <c r="DP124" s="782"/>
      <c r="DQ124" s="783" t="s">
        <v>112</v>
      </c>
      <c r="DR124" s="781"/>
      <c r="DS124" s="781"/>
      <c r="DT124" s="781"/>
      <c r="DU124" s="782"/>
      <c r="DV124" s="869" t="s">
        <v>112</v>
      </c>
      <c r="DW124" s="870"/>
      <c r="DX124" s="870"/>
      <c r="DY124" s="870"/>
      <c r="DZ124" s="871"/>
    </row>
    <row r="125" spans="1:130" s="199" customFormat="1" ht="26.25" customHeight="1" x14ac:dyDescent="0.15">
      <c r="A125" s="838"/>
      <c r="B125" s="839"/>
      <c r="C125" s="842" t="s">
        <v>432</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112</v>
      </c>
      <c r="AB125" s="798"/>
      <c r="AC125" s="798"/>
      <c r="AD125" s="798"/>
      <c r="AE125" s="799"/>
      <c r="AF125" s="800" t="s">
        <v>112</v>
      </c>
      <c r="AG125" s="798"/>
      <c r="AH125" s="798"/>
      <c r="AI125" s="798"/>
      <c r="AJ125" s="799"/>
      <c r="AK125" s="800" t="s">
        <v>112</v>
      </c>
      <c r="AL125" s="798"/>
      <c r="AM125" s="798"/>
      <c r="AN125" s="798"/>
      <c r="AO125" s="799"/>
      <c r="AP125" s="845" t="s">
        <v>112</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444</v>
      </c>
      <c r="CL125" s="873"/>
      <c r="CM125" s="873"/>
      <c r="CN125" s="873"/>
      <c r="CO125" s="874"/>
      <c r="CP125" s="881" t="s">
        <v>445</v>
      </c>
      <c r="CQ125" s="826"/>
      <c r="CR125" s="826"/>
      <c r="CS125" s="826"/>
      <c r="CT125" s="826"/>
      <c r="CU125" s="826"/>
      <c r="CV125" s="826"/>
      <c r="CW125" s="826"/>
      <c r="CX125" s="826"/>
      <c r="CY125" s="826"/>
      <c r="CZ125" s="826"/>
      <c r="DA125" s="826"/>
      <c r="DB125" s="826"/>
      <c r="DC125" s="826"/>
      <c r="DD125" s="826"/>
      <c r="DE125" s="826"/>
      <c r="DF125" s="827"/>
      <c r="DG125" s="882" t="s">
        <v>112</v>
      </c>
      <c r="DH125" s="863"/>
      <c r="DI125" s="863"/>
      <c r="DJ125" s="863"/>
      <c r="DK125" s="863"/>
      <c r="DL125" s="863" t="s">
        <v>112</v>
      </c>
      <c r="DM125" s="863"/>
      <c r="DN125" s="863"/>
      <c r="DO125" s="863"/>
      <c r="DP125" s="863"/>
      <c r="DQ125" s="863" t="s">
        <v>112</v>
      </c>
      <c r="DR125" s="863"/>
      <c r="DS125" s="863"/>
      <c r="DT125" s="863"/>
      <c r="DU125" s="863"/>
      <c r="DV125" s="864" t="s">
        <v>112</v>
      </c>
      <c r="DW125" s="864"/>
      <c r="DX125" s="864"/>
      <c r="DY125" s="864"/>
      <c r="DZ125" s="865"/>
    </row>
    <row r="126" spans="1:130" s="199" customFormat="1" ht="26.25" customHeight="1" thickBot="1" x14ac:dyDescent="0.2">
      <c r="A126" s="838"/>
      <c r="B126" s="839"/>
      <c r="C126" s="842" t="s">
        <v>434</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v>400000</v>
      </c>
      <c r="AB126" s="798"/>
      <c r="AC126" s="798"/>
      <c r="AD126" s="798"/>
      <c r="AE126" s="799"/>
      <c r="AF126" s="800">
        <v>400000</v>
      </c>
      <c r="AG126" s="798"/>
      <c r="AH126" s="798"/>
      <c r="AI126" s="798"/>
      <c r="AJ126" s="799"/>
      <c r="AK126" s="800">
        <v>400000</v>
      </c>
      <c r="AL126" s="798"/>
      <c r="AM126" s="798"/>
      <c r="AN126" s="798"/>
      <c r="AO126" s="799"/>
      <c r="AP126" s="845">
        <v>2</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446</v>
      </c>
      <c r="CQ126" s="768"/>
      <c r="CR126" s="768"/>
      <c r="CS126" s="768"/>
      <c r="CT126" s="768"/>
      <c r="CU126" s="768"/>
      <c r="CV126" s="768"/>
      <c r="CW126" s="768"/>
      <c r="CX126" s="768"/>
      <c r="CY126" s="768"/>
      <c r="CZ126" s="768"/>
      <c r="DA126" s="768"/>
      <c r="DB126" s="768"/>
      <c r="DC126" s="768"/>
      <c r="DD126" s="768"/>
      <c r="DE126" s="768"/>
      <c r="DF126" s="769"/>
      <c r="DG126" s="834">
        <v>3937356</v>
      </c>
      <c r="DH126" s="835"/>
      <c r="DI126" s="835"/>
      <c r="DJ126" s="835"/>
      <c r="DK126" s="835"/>
      <c r="DL126" s="835">
        <v>3811466</v>
      </c>
      <c r="DM126" s="835"/>
      <c r="DN126" s="835"/>
      <c r="DO126" s="835"/>
      <c r="DP126" s="835"/>
      <c r="DQ126" s="835">
        <v>3500470</v>
      </c>
      <c r="DR126" s="835"/>
      <c r="DS126" s="835"/>
      <c r="DT126" s="835"/>
      <c r="DU126" s="835"/>
      <c r="DV126" s="812">
        <v>17.2</v>
      </c>
      <c r="DW126" s="812"/>
      <c r="DX126" s="812"/>
      <c r="DY126" s="812"/>
      <c r="DZ126" s="813"/>
    </row>
    <row r="127" spans="1:130" s="199" customFormat="1" ht="26.25" customHeight="1" x14ac:dyDescent="0.15">
      <c r="A127" s="840"/>
      <c r="B127" s="841"/>
      <c r="C127" s="859" t="s">
        <v>447</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112</v>
      </c>
      <c r="AB127" s="798"/>
      <c r="AC127" s="798"/>
      <c r="AD127" s="798"/>
      <c r="AE127" s="799"/>
      <c r="AF127" s="800" t="s">
        <v>112</v>
      </c>
      <c r="AG127" s="798"/>
      <c r="AH127" s="798"/>
      <c r="AI127" s="798"/>
      <c r="AJ127" s="799"/>
      <c r="AK127" s="800" t="s">
        <v>112</v>
      </c>
      <c r="AL127" s="798"/>
      <c r="AM127" s="798"/>
      <c r="AN127" s="798"/>
      <c r="AO127" s="799"/>
      <c r="AP127" s="845" t="s">
        <v>112</v>
      </c>
      <c r="AQ127" s="846"/>
      <c r="AR127" s="846"/>
      <c r="AS127" s="846"/>
      <c r="AT127" s="847"/>
      <c r="AU127" s="235"/>
      <c r="AV127" s="235"/>
      <c r="AW127" s="235"/>
      <c r="AX127" s="862" t="s">
        <v>448</v>
      </c>
      <c r="AY127" s="830"/>
      <c r="AZ127" s="830"/>
      <c r="BA127" s="830"/>
      <c r="BB127" s="830"/>
      <c r="BC127" s="830"/>
      <c r="BD127" s="830"/>
      <c r="BE127" s="831"/>
      <c r="BF127" s="829" t="s">
        <v>449</v>
      </c>
      <c r="BG127" s="830"/>
      <c r="BH127" s="830"/>
      <c r="BI127" s="830"/>
      <c r="BJ127" s="830"/>
      <c r="BK127" s="830"/>
      <c r="BL127" s="831"/>
      <c r="BM127" s="829" t="s">
        <v>450</v>
      </c>
      <c r="BN127" s="830"/>
      <c r="BO127" s="830"/>
      <c r="BP127" s="830"/>
      <c r="BQ127" s="830"/>
      <c r="BR127" s="830"/>
      <c r="BS127" s="831"/>
      <c r="BT127" s="829" t="s">
        <v>451</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452</v>
      </c>
      <c r="CQ127" s="768"/>
      <c r="CR127" s="768"/>
      <c r="CS127" s="768"/>
      <c r="CT127" s="768"/>
      <c r="CU127" s="768"/>
      <c r="CV127" s="768"/>
      <c r="CW127" s="768"/>
      <c r="CX127" s="768"/>
      <c r="CY127" s="768"/>
      <c r="CZ127" s="768"/>
      <c r="DA127" s="768"/>
      <c r="DB127" s="768"/>
      <c r="DC127" s="768"/>
      <c r="DD127" s="768"/>
      <c r="DE127" s="768"/>
      <c r="DF127" s="769"/>
      <c r="DG127" s="834" t="s">
        <v>112</v>
      </c>
      <c r="DH127" s="835"/>
      <c r="DI127" s="835"/>
      <c r="DJ127" s="835"/>
      <c r="DK127" s="835"/>
      <c r="DL127" s="835" t="s">
        <v>112</v>
      </c>
      <c r="DM127" s="835"/>
      <c r="DN127" s="835"/>
      <c r="DO127" s="835"/>
      <c r="DP127" s="835"/>
      <c r="DQ127" s="835" t="s">
        <v>112</v>
      </c>
      <c r="DR127" s="835"/>
      <c r="DS127" s="835"/>
      <c r="DT127" s="835"/>
      <c r="DU127" s="835"/>
      <c r="DV127" s="812" t="s">
        <v>112</v>
      </c>
      <c r="DW127" s="812"/>
      <c r="DX127" s="812"/>
      <c r="DY127" s="812"/>
      <c r="DZ127" s="813"/>
    </row>
    <row r="128" spans="1:130" s="199" customFormat="1" ht="26.25" customHeight="1" thickBot="1" x14ac:dyDescent="0.2">
      <c r="A128" s="814" t="s">
        <v>453</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454</v>
      </c>
      <c r="X128" s="816"/>
      <c r="Y128" s="816"/>
      <c r="Z128" s="817"/>
      <c r="AA128" s="818">
        <v>720057</v>
      </c>
      <c r="AB128" s="819"/>
      <c r="AC128" s="819"/>
      <c r="AD128" s="819"/>
      <c r="AE128" s="820"/>
      <c r="AF128" s="821">
        <v>579094</v>
      </c>
      <c r="AG128" s="819"/>
      <c r="AH128" s="819"/>
      <c r="AI128" s="819"/>
      <c r="AJ128" s="820"/>
      <c r="AK128" s="821">
        <v>927886</v>
      </c>
      <c r="AL128" s="819"/>
      <c r="AM128" s="819"/>
      <c r="AN128" s="819"/>
      <c r="AO128" s="820"/>
      <c r="AP128" s="822"/>
      <c r="AQ128" s="823"/>
      <c r="AR128" s="823"/>
      <c r="AS128" s="823"/>
      <c r="AT128" s="824"/>
      <c r="AU128" s="235"/>
      <c r="AV128" s="235"/>
      <c r="AW128" s="235"/>
      <c r="AX128" s="825" t="s">
        <v>455</v>
      </c>
      <c r="AY128" s="826"/>
      <c r="AZ128" s="826"/>
      <c r="BA128" s="826"/>
      <c r="BB128" s="826"/>
      <c r="BC128" s="826"/>
      <c r="BD128" s="826"/>
      <c r="BE128" s="827"/>
      <c r="BF128" s="804" t="s">
        <v>112</v>
      </c>
      <c r="BG128" s="805"/>
      <c r="BH128" s="805"/>
      <c r="BI128" s="805"/>
      <c r="BJ128" s="805"/>
      <c r="BK128" s="805"/>
      <c r="BL128" s="828"/>
      <c r="BM128" s="804">
        <v>12.17</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456</v>
      </c>
      <c r="CQ128" s="746"/>
      <c r="CR128" s="746"/>
      <c r="CS128" s="746"/>
      <c r="CT128" s="746"/>
      <c r="CU128" s="746"/>
      <c r="CV128" s="746"/>
      <c r="CW128" s="746"/>
      <c r="CX128" s="746"/>
      <c r="CY128" s="746"/>
      <c r="CZ128" s="746"/>
      <c r="DA128" s="746"/>
      <c r="DB128" s="746"/>
      <c r="DC128" s="746"/>
      <c r="DD128" s="746"/>
      <c r="DE128" s="746"/>
      <c r="DF128" s="747"/>
      <c r="DG128" s="808">
        <v>188</v>
      </c>
      <c r="DH128" s="809"/>
      <c r="DI128" s="809"/>
      <c r="DJ128" s="809"/>
      <c r="DK128" s="809"/>
      <c r="DL128" s="809" t="s">
        <v>112</v>
      </c>
      <c r="DM128" s="809"/>
      <c r="DN128" s="809"/>
      <c r="DO128" s="809"/>
      <c r="DP128" s="809"/>
      <c r="DQ128" s="809" t="s">
        <v>112</v>
      </c>
      <c r="DR128" s="809"/>
      <c r="DS128" s="809"/>
      <c r="DT128" s="809"/>
      <c r="DU128" s="809"/>
      <c r="DV128" s="810" t="s">
        <v>112</v>
      </c>
      <c r="DW128" s="810"/>
      <c r="DX128" s="810"/>
      <c r="DY128" s="810"/>
      <c r="DZ128" s="811"/>
    </row>
    <row r="129" spans="1:131" s="199" customFormat="1" ht="26.25" customHeight="1" x14ac:dyDescent="0.15">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457</v>
      </c>
      <c r="X129" s="795"/>
      <c r="Y129" s="795"/>
      <c r="Z129" s="796"/>
      <c r="AA129" s="797">
        <v>23492780</v>
      </c>
      <c r="AB129" s="798"/>
      <c r="AC129" s="798"/>
      <c r="AD129" s="798"/>
      <c r="AE129" s="799"/>
      <c r="AF129" s="800">
        <v>23643058</v>
      </c>
      <c r="AG129" s="798"/>
      <c r="AH129" s="798"/>
      <c r="AI129" s="798"/>
      <c r="AJ129" s="799"/>
      <c r="AK129" s="800">
        <v>23735594</v>
      </c>
      <c r="AL129" s="798"/>
      <c r="AM129" s="798"/>
      <c r="AN129" s="798"/>
      <c r="AO129" s="799"/>
      <c r="AP129" s="801"/>
      <c r="AQ129" s="802"/>
      <c r="AR129" s="802"/>
      <c r="AS129" s="802"/>
      <c r="AT129" s="803"/>
      <c r="AU129" s="237"/>
      <c r="AV129" s="237"/>
      <c r="AW129" s="237"/>
      <c r="AX129" s="767" t="s">
        <v>458</v>
      </c>
      <c r="AY129" s="768"/>
      <c r="AZ129" s="768"/>
      <c r="BA129" s="768"/>
      <c r="BB129" s="768"/>
      <c r="BC129" s="768"/>
      <c r="BD129" s="768"/>
      <c r="BE129" s="769"/>
      <c r="BF129" s="787" t="s">
        <v>112</v>
      </c>
      <c r="BG129" s="788"/>
      <c r="BH129" s="788"/>
      <c r="BI129" s="788"/>
      <c r="BJ129" s="788"/>
      <c r="BK129" s="788"/>
      <c r="BL129" s="789"/>
      <c r="BM129" s="787">
        <v>17.170000000000002</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459</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460</v>
      </c>
      <c r="X130" s="795"/>
      <c r="Y130" s="795"/>
      <c r="Z130" s="796"/>
      <c r="AA130" s="797">
        <v>3693876</v>
      </c>
      <c r="AB130" s="798"/>
      <c r="AC130" s="798"/>
      <c r="AD130" s="798"/>
      <c r="AE130" s="799"/>
      <c r="AF130" s="800">
        <v>3282267</v>
      </c>
      <c r="AG130" s="798"/>
      <c r="AH130" s="798"/>
      <c r="AI130" s="798"/>
      <c r="AJ130" s="799"/>
      <c r="AK130" s="800">
        <v>3415780</v>
      </c>
      <c r="AL130" s="798"/>
      <c r="AM130" s="798"/>
      <c r="AN130" s="798"/>
      <c r="AO130" s="799"/>
      <c r="AP130" s="801"/>
      <c r="AQ130" s="802"/>
      <c r="AR130" s="802"/>
      <c r="AS130" s="802"/>
      <c r="AT130" s="803"/>
      <c r="AU130" s="237"/>
      <c r="AV130" s="237"/>
      <c r="AW130" s="237"/>
      <c r="AX130" s="767" t="s">
        <v>461</v>
      </c>
      <c r="AY130" s="768"/>
      <c r="AZ130" s="768"/>
      <c r="BA130" s="768"/>
      <c r="BB130" s="768"/>
      <c r="BC130" s="768"/>
      <c r="BD130" s="768"/>
      <c r="BE130" s="769"/>
      <c r="BF130" s="770">
        <v>8.4</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462</v>
      </c>
      <c r="X131" s="778"/>
      <c r="Y131" s="778"/>
      <c r="Z131" s="779"/>
      <c r="AA131" s="780">
        <v>19798904</v>
      </c>
      <c r="AB131" s="781"/>
      <c r="AC131" s="781"/>
      <c r="AD131" s="781"/>
      <c r="AE131" s="782"/>
      <c r="AF131" s="783">
        <v>20360791</v>
      </c>
      <c r="AG131" s="781"/>
      <c r="AH131" s="781"/>
      <c r="AI131" s="781"/>
      <c r="AJ131" s="782"/>
      <c r="AK131" s="783">
        <v>20319814</v>
      </c>
      <c r="AL131" s="781"/>
      <c r="AM131" s="781"/>
      <c r="AN131" s="781"/>
      <c r="AO131" s="782"/>
      <c r="AP131" s="784"/>
      <c r="AQ131" s="785"/>
      <c r="AR131" s="785"/>
      <c r="AS131" s="785"/>
      <c r="AT131" s="786"/>
      <c r="AU131" s="237"/>
      <c r="AV131" s="237"/>
      <c r="AW131" s="237"/>
      <c r="AX131" s="745" t="s">
        <v>463</v>
      </c>
      <c r="AY131" s="746"/>
      <c r="AZ131" s="746"/>
      <c r="BA131" s="746"/>
      <c r="BB131" s="746"/>
      <c r="BC131" s="746"/>
      <c r="BD131" s="746"/>
      <c r="BE131" s="747"/>
      <c r="BF131" s="748">
        <v>40.9</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464</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465</v>
      </c>
      <c r="W132" s="758"/>
      <c r="X132" s="758"/>
      <c r="Y132" s="758"/>
      <c r="Z132" s="759"/>
      <c r="AA132" s="760">
        <v>8.9834922180000003</v>
      </c>
      <c r="AB132" s="761"/>
      <c r="AC132" s="761"/>
      <c r="AD132" s="761"/>
      <c r="AE132" s="762"/>
      <c r="AF132" s="763">
        <v>8.7665159960000008</v>
      </c>
      <c r="AG132" s="761"/>
      <c r="AH132" s="761"/>
      <c r="AI132" s="761"/>
      <c r="AJ132" s="762"/>
      <c r="AK132" s="763">
        <v>7.5704679190000004</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466</v>
      </c>
      <c r="W133" s="737"/>
      <c r="X133" s="737"/>
      <c r="Y133" s="737"/>
      <c r="Z133" s="738"/>
      <c r="AA133" s="739">
        <v>9.1999999999999993</v>
      </c>
      <c r="AB133" s="740"/>
      <c r="AC133" s="740"/>
      <c r="AD133" s="740"/>
      <c r="AE133" s="741"/>
      <c r="AF133" s="739">
        <v>8.9</v>
      </c>
      <c r="AG133" s="740"/>
      <c r="AH133" s="740"/>
      <c r="AI133" s="740"/>
      <c r="AJ133" s="741"/>
      <c r="AK133" s="739">
        <v>8.4</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467</v>
      </c>
      <c r="B5" s="248"/>
      <c r="C5" s="248"/>
      <c r="D5" s="248"/>
      <c r="E5" s="248"/>
      <c r="F5" s="248"/>
      <c r="G5" s="248"/>
      <c r="H5" s="248"/>
      <c r="I5" s="248"/>
      <c r="J5" s="248"/>
      <c r="K5" s="248"/>
      <c r="L5" s="248"/>
      <c r="M5" s="248"/>
      <c r="N5" s="248"/>
      <c r="O5" s="249"/>
    </row>
    <row r="6" spans="1:16" x14ac:dyDescent="0.15">
      <c r="A6" s="250"/>
      <c r="B6" s="246"/>
      <c r="C6" s="246"/>
      <c r="D6" s="246"/>
      <c r="E6" s="246"/>
      <c r="F6" s="246"/>
      <c r="G6" s="251" t="s">
        <v>468</v>
      </c>
      <c r="H6" s="251"/>
      <c r="I6" s="251"/>
      <c r="J6" s="251"/>
      <c r="K6" s="246"/>
      <c r="L6" s="246"/>
      <c r="M6" s="246"/>
      <c r="N6" s="246"/>
    </row>
    <row r="7" spans="1:16" x14ac:dyDescent="0.15">
      <c r="A7" s="250"/>
      <c r="B7" s="246"/>
      <c r="C7" s="246"/>
      <c r="D7" s="246"/>
      <c r="E7" s="246"/>
      <c r="F7" s="246"/>
      <c r="G7" s="253"/>
      <c r="H7" s="254"/>
      <c r="I7" s="254"/>
      <c r="J7" s="255"/>
      <c r="K7" s="1152" t="s">
        <v>469</v>
      </c>
      <c r="L7" s="256"/>
      <c r="M7" s="257" t="s">
        <v>470</v>
      </c>
      <c r="N7" s="258"/>
    </row>
    <row r="8" spans="1:16" x14ac:dyDescent="0.15">
      <c r="A8" s="250"/>
      <c r="B8" s="246"/>
      <c r="C8" s="246"/>
      <c r="D8" s="246"/>
      <c r="E8" s="246"/>
      <c r="F8" s="246"/>
      <c r="G8" s="259"/>
      <c r="H8" s="260"/>
      <c r="I8" s="260"/>
      <c r="J8" s="261"/>
      <c r="K8" s="1153"/>
      <c r="L8" s="262" t="s">
        <v>471</v>
      </c>
      <c r="M8" s="263" t="s">
        <v>472</v>
      </c>
      <c r="N8" s="264" t="s">
        <v>473</v>
      </c>
    </row>
    <row r="9" spans="1:16" x14ac:dyDescent="0.15">
      <c r="A9" s="250"/>
      <c r="B9" s="246"/>
      <c r="C9" s="246"/>
      <c r="D9" s="246"/>
      <c r="E9" s="246"/>
      <c r="F9" s="246"/>
      <c r="G9" s="1166" t="s">
        <v>474</v>
      </c>
      <c r="H9" s="1167"/>
      <c r="I9" s="1167"/>
      <c r="J9" s="1168"/>
      <c r="K9" s="265">
        <v>6619564</v>
      </c>
      <c r="L9" s="266">
        <v>53561</v>
      </c>
      <c r="M9" s="267">
        <v>56511</v>
      </c>
      <c r="N9" s="268">
        <v>-5.2</v>
      </c>
    </row>
    <row r="10" spans="1:16" x14ac:dyDescent="0.15">
      <c r="A10" s="250"/>
      <c r="B10" s="246"/>
      <c r="C10" s="246"/>
      <c r="D10" s="246"/>
      <c r="E10" s="246"/>
      <c r="F10" s="246"/>
      <c r="G10" s="1166" t="s">
        <v>475</v>
      </c>
      <c r="H10" s="1167"/>
      <c r="I10" s="1167"/>
      <c r="J10" s="1168"/>
      <c r="K10" s="269">
        <v>1019594</v>
      </c>
      <c r="L10" s="270">
        <v>8250</v>
      </c>
      <c r="M10" s="271">
        <v>3634</v>
      </c>
      <c r="N10" s="272">
        <v>127</v>
      </c>
    </row>
    <row r="11" spans="1:16" ht="13.5" customHeight="1" x14ac:dyDescent="0.15">
      <c r="A11" s="250"/>
      <c r="B11" s="246"/>
      <c r="C11" s="246"/>
      <c r="D11" s="246"/>
      <c r="E11" s="246"/>
      <c r="F11" s="246"/>
      <c r="G11" s="1166" t="s">
        <v>476</v>
      </c>
      <c r="H11" s="1167"/>
      <c r="I11" s="1167"/>
      <c r="J11" s="1168"/>
      <c r="K11" s="269">
        <v>1063971</v>
      </c>
      <c r="L11" s="270">
        <v>8609</v>
      </c>
      <c r="M11" s="271">
        <v>3413</v>
      </c>
      <c r="N11" s="272">
        <v>152.19999999999999</v>
      </c>
    </row>
    <row r="12" spans="1:16" ht="13.5" customHeight="1" x14ac:dyDescent="0.15">
      <c r="A12" s="250"/>
      <c r="B12" s="246"/>
      <c r="C12" s="246"/>
      <c r="D12" s="246"/>
      <c r="E12" s="246"/>
      <c r="F12" s="246"/>
      <c r="G12" s="1166" t="s">
        <v>477</v>
      </c>
      <c r="H12" s="1167"/>
      <c r="I12" s="1167"/>
      <c r="J12" s="1168"/>
      <c r="K12" s="269" t="s">
        <v>478</v>
      </c>
      <c r="L12" s="270" t="s">
        <v>478</v>
      </c>
      <c r="M12" s="271">
        <v>498</v>
      </c>
      <c r="N12" s="272" t="s">
        <v>478</v>
      </c>
    </row>
    <row r="13" spans="1:16" ht="13.5" customHeight="1" x14ac:dyDescent="0.15">
      <c r="A13" s="250"/>
      <c r="B13" s="246"/>
      <c r="C13" s="246"/>
      <c r="D13" s="246"/>
      <c r="E13" s="246"/>
      <c r="F13" s="246"/>
      <c r="G13" s="1166" t="s">
        <v>479</v>
      </c>
      <c r="H13" s="1167"/>
      <c r="I13" s="1167"/>
      <c r="J13" s="1168"/>
      <c r="K13" s="269" t="s">
        <v>478</v>
      </c>
      <c r="L13" s="270" t="s">
        <v>478</v>
      </c>
      <c r="M13" s="271">
        <v>0</v>
      </c>
      <c r="N13" s="272" t="s">
        <v>478</v>
      </c>
    </row>
    <row r="14" spans="1:16" ht="13.5" customHeight="1" x14ac:dyDescent="0.15">
      <c r="A14" s="250"/>
      <c r="B14" s="246"/>
      <c r="C14" s="246"/>
      <c r="D14" s="246"/>
      <c r="E14" s="246"/>
      <c r="F14" s="246"/>
      <c r="G14" s="1166" t="s">
        <v>480</v>
      </c>
      <c r="H14" s="1167"/>
      <c r="I14" s="1167"/>
      <c r="J14" s="1168"/>
      <c r="K14" s="269">
        <v>4989</v>
      </c>
      <c r="L14" s="270">
        <v>40</v>
      </c>
      <c r="M14" s="271">
        <v>2520</v>
      </c>
      <c r="N14" s="272">
        <v>-98.4</v>
      </c>
    </row>
    <row r="15" spans="1:16" ht="13.5" customHeight="1" x14ac:dyDescent="0.15">
      <c r="A15" s="250"/>
      <c r="B15" s="246"/>
      <c r="C15" s="246"/>
      <c r="D15" s="246"/>
      <c r="E15" s="246"/>
      <c r="F15" s="246"/>
      <c r="G15" s="1166" t="s">
        <v>481</v>
      </c>
      <c r="H15" s="1167"/>
      <c r="I15" s="1167"/>
      <c r="J15" s="1168"/>
      <c r="K15" s="269">
        <v>198538</v>
      </c>
      <c r="L15" s="270">
        <v>1606</v>
      </c>
      <c r="M15" s="271">
        <v>1086</v>
      </c>
      <c r="N15" s="272">
        <v>47.9</v>
      </c>
    </row>
    <row r="16" spans="1:16" x14ac:dyDescent="0.15">
      <c r="A16" s="250"/>
      <c r="B16" s="246"/>
      <c r="C16" s="246"/>
      <c r="D16" s="246"/>
      <c r="E16" s="246"/>
      <c r="F16" s="246"/>
      <c r="G16" s="1169" t="s">
        <v>482</v>
      </c>
      <c r="H16" s="1170"/>
      <c r="I16" s="1170"/>
      <c r="J16" s="1171"/>
      <c r="K16" s="270">
        <v>-344060</v>
      </c>
      <c r="L16" s="270">
        <v>-2784</v>
      </c>
      <c r="M16" s="271">
        <v>-4875</v>
      </c>
      <c r="N16" s="272">
        <v>-42.9</v>
      </c>
    </row>
    <row r="17" spans="1:16" x14ac:dyDescent="0.15">
      <c r="A17" s="250"/>
      <c r="B17" s="246"/>
      <c r="C17" s="246"/>
      <c r="D17" s="246"/>
      <c r="E17" s="246"/>
      <c r="F17" s="246"/>
      <c r="G17" s="1169" t="s">
        <v>170</v>
      </c>
      <c r="H17" s="1170"/>
      <c r="I17" s="1170"/>
      <c r="J17" s="1171"/>
      <c r="K17" s="270">
        <v>8562596</v>
      </c>
      <c r="L17" s="270">
        <v>69283</v>
      </c>
      <c r="M17" s="271">
        <v>62786</v>
      </c>
      <c r="N17" s="272">
        <v>10.3</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483</v>
      </c>
      <c r="H19" s="246"/>
      <c r="I19" s="246"/>
      <c r="J19" s="246"/>
      <c r="K19" s="246"/>
      <c r="L19" s="246"/>
      <c r="M19" s="246"/>
      <c r="N19" s="246"/>
    </row>
    <row r="20" spans="1:16" x14ac:dyDescent="0.15">
      <c r="A20" s="250"/>
      <c r="B20" s="246"/>
      <c r="C20" s="246"/>
      <c r="D20" s="246"/>
      <c r="E20" s="246"/>
      <c r="F20" s="246"/>
      <c r="G20" s="274"/>
      <c r="H20" s="275"/>
      <c r="I20" s="275"/>
      <c r="J20" s="276"/>
      <c r="K20" s="277" t="s">
        <v>484</v>
      </c>
      <c r="L20" s="278" t="s">
        <v>485</v>
      </c>
      <c r="M20" s="279" t="s">
        <v>486</v>
      </c>
      <c r="N20" s="280"/>
    </row>
    <row r="21" spans="1:16" s="286" customFormat="1" x14ac:dyDescent="0.15">
      <c r="A21" s="281"/>
      <c r="B21" s="251"/>
      <c r="C21" s="251"/>
      <c r="D21" s="251"/>
      <c r="E21" s="251"/>
      <c r="F21" s="251"/>
      <c r="G21" s="1163" t="s">
        <v>487</v>
      </c>
      <c r="H21" s="1164"/>
      <c r="I21" s="1164"/>
      <c r="J21" s="1165"/>
      <c r="K21" s="282">
        <v>6.81</v>
      </c>
      <c r="L21" s="283">
        <v>5.97</v>
      </c>
      <c r="M21" s="284">
        <v>0.84</v>
      </c>
      <c r="N21" s="251"/>
      <c r="O21" s="285"/>
      <c r="P21" s="281"/>
    </row>
    <row r="22" spans="1:16" s="286" customFormat="1" x14ac:dyDescent="0.15">
      <c r="A22" s="281"/>
      <c r="B22" s="251"/>
      <c r="C22" s="251"/>
      <c r="D22" s="251"/>
      <c r="E22" s="251"/>
      <c r="F22" s="251"/>
      <c r="G22" s="1163" t="s">
        <v>488</v>
      </c>
      <c r="H22" s="1164"/>
      <c r="I22" s="1164"/>
      <c r="J22" s="1165"/>
      <c r="K22" s="287">
        <v>99</v>
      </c>
      <c r="L22" s="288">
        <v>99.8</v>
      </c>
      <c r="M22" s="289">
        <v>-0.8</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489</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490</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491</v>
      </c>
      <c r="H29" s="251"/>
      <c r="I29" s="251"/>
      <c r="J29" s="251"/>
      <c r="K29" s="246"/>
      <c r="L29" s="246"/>
      <c r="M29" s="246"/>
      <c r="N29" s="246"/>
      <c r="O29" s="295"/>
    </row>
    <row r="30" spans="1:16" x14ac:dyDescent="0.15">
      <c r="A30" s="250"/>
      <c r="B30" s="246"/>
      <c r="C30" s="246"/>
      <c r="D30" s="246"/>
      <c r="E30" s="246"/>
      <c r="F30" s="246"/>
      <c r="G30" s="253"/>
      <c r="H30" s="254"/>
      <c r="I30" s="254"/>
      <c r="J30" s="255"/>
      <c r="K30" s="1152" t="s">
        <v>469</v>
      </c>
      <c r="L30" s="256"/>
      <c r="M30" s="257" t="s">
        <v>470</v>
      </c>
      <c r="N30" s="258"/>
    </row>
    <row r="31" spans="1:16" x14ac:dyDescent="0.15">
      <c r="A31" s="250"/>
      <c r="B31" s="246"/>
      <c r="C31" s="246"/>
      <c r="D31" s="246"/>
      <c r="E31" s="246"/>
      <c r="F31" s="246"/>
      <c r="G31" s="259"/>
      <c r="H31" s="260"/>
      <c r="I31" s="260"/>
      <c r="J31" s="261"/>
      <c r="K31" s="1153"/>
      <c r="L31" s="262" t="s">
        <v>471</v>
      </c>
      <c r="M31" s="263" t="s">
        <v>472</v>
      </c>
      <c r="N31" s="264" t="s">
        <v>473</v>
      </c>
    </row>
    <row r="32" spans="1:16" ht="27" customHeight="1" x14ac:dyDescent="0.15">
      <c r="A32" s="250"/>
      <c r="B32" s="246"/>
      <c r="C32" s="246"/>
      <c r="D32" s="246"/>
      <c r="E32" s="246"/>
      <c r="F32" s="246"/>
      <c r="G32" s="1154" t="s">
        <v>492</v>
      </c>
      <c r="H32" s="1155"/>
      <c r="I32" s="1155"/>
      <c r="J32" s="1156"/>
      <c r="K32" s="296">
        <v>4552499</v>
      </c>
      <c r="L32" s="296">
        <v>36836</v>
      </c>
      <c r="M32" s="297">
        <v>33036</v>
      </c>
      <c r="N32" s="298">
        <v>11.5</v>
      </c>
    </row>
    <row r="33" spans="1:16" ht="13.5" customHeight="1" x14ac:dyDescent="0.15">
      <c r="A33" s="250"/>
      <c r="B33" s="246"/>
      <c r="C33" s="246"/>
      <c r="D33" s="246"/>
      <c r="E33" s="246"/>
      <c r="F33" s="246"/>
      <c r="G33" s="1154" t="s">
        <v>493</v>
      </c>
      <c r="H33" s="1155"/>
      <c r="I33" s="1155"/>
      <c r="J33" s="1156"/>
      <c r="K33" s="296" t="s">
        <v>478</v>
      </c>
      <c r="L33" s="296" t="s">
        <v>478</v>
      </c>
      <c r="M33" s="297" t="s">
        <v>478</v>
      </c>
      <c r="N33" s="298" t="s">
        <v>478</v>
      </c>
    </row>
    <row r="34" spans="1:16" ht="27" customHeight="1" x14ac:dyDescent="0.15">
      <c r="A34" s="250"/>
      <c r="B34" s="246"/>
      <c r="C34" s="246"/>
      <c r="D34" s="246"/>
      <c r="E34" s="246"/>
      <c r="F34" s="246"/>
      <c r="G34" s="1154" t="s">
        <v>494</v>
      </c>
      <c r="H34" s="1155"/>
      <c r="I34" s="1155"/>
      <c r="J34" s="1156"/>
      <c r="K34" s="296" t="s">
        <v>478</v>
      </c>
      <c r="L34" s="296" t="s">
        <v>478</v>
      </c>
      <c r="M34" s="297">
        <v>44</v>
      </c>
      <c r="N34" s="298" t="s">
        <v>478</v>
      </c>
    </row>
    <row r="35" spans="1:16" ht="27" customHeight="1" x14ac:dyDescent="0.15">
      <c r="A35" s="250"/>
      <c r="B35" s="246"/>
      <c r="C35" s="246"/>
      <c r="D35" s="246"/>
      <c r="E35" s="246"/>
      <c r="F35" s="246"/>
      <c r="G35" s="1154" t="s">
        <v>495</v>
      </c>
      <c r="H35" s="1155"/>
      <c r="I35" s="1155"/>
      <c r="J35" s="1156"/>
      <c r="K35" s="296">
        <v>879359</v>
      </c>
      <c r="L35" s="296">
        <v>7115</v>
      </c>
      <c r="M35" s="297">
        <v>7207</v>
      </c>
      <c r="N35" s="298">
        <v>-1.3</v>
      </c>
    </row>
    <row r="36" spans="1:16" ht="27" customHeight="1" x14ac:dyDescent="0.15">
      <c r="A36" s="250"/>
      <c r="B36" s="246"/>
      <c r="C36" s="246"/>
      <c r="D36" s="246"/>
      <c r="E36" s="246"/>
      <c r="F36" s="246"/>
      <c r="G36" s="1154" t="s">
        <v>496</v>
      </c>
      <c r="H36" s="1155"/>
      <c r="I36" s="1155"/>
      <c r="J36" s="1156"/>
      <c r="K36" s="296">
        <v>50113</v>
      </c>
      <c r="L36" s="296">
        <v>405</v>
      </c>
      <c r="M36" s="297">
        <v>1383</v>
      </c>
      <c r="N36" s="298">
        <v>-70.7</v>
      </c>
    </row>
    <row r="37" spans="1:16" ht="13.5" customHeight="1" x14ac:dyDescent="0.15">
      <c r="A37" s="250"/>
      <c r="B37" s="246"/>
      <c r="C37" s="246"/>
      <c r="D37" s="246"/>
      <c r="E37" s="246"/>
      <c r="F37" s="246"/>
      <c r="G37" s="1154" t="s">
        <v>497</v>
      </c>
      <c r="H37" s="1155"/>
      <c r="I37" s="1155"/>
      <c r="J37" s="1156"/>
      <c r="K37" s="296">
        <v>400000</v>
      </c>
      <c r="L37" s="296">
        <v>3237</v>
      </c>
      <c r="M37" s="297">
        <v>788</v>
      </c>
      <c r="N37" s="298">
        <v>310.8</v>
      </c>
    </row>
    <row r="38" spans="1:16" ht="27" customHeight="1" x14ac:dyDescent="0.15">
      <c r="A38" s="250"/>
      <c r="B38" s="246"/>
      <c r="C38" s="246"/>
      <c r="D38" s="246"/>
      <c r="E38" s="246"/>
      <c r="F38" s="246"/>
      <c r="G38" s="1157" t="s">
        <v>498</v>
      </c>
      <c r="H38" s="1158"/>
      <c r="I38" s="1158"/>
      <c r="J38" s="1159"/>
      <c r="K38" s="299" t="s">
        <v>478</v>
      </c>
      <c r="L38" s="299" t="s">
        <v>478</v>
      </c>
      <c r="M38" s="300">
        <v>1</v>
      </c>
      <c r="N38" s="301" t="s">
        <v>478</v>
      </c>
      <c r="O38" s="295"/>
    </row>
    <row r="39" spans="1:16" x14ac:dyDescent="0.15">
      <c r="A39" s="250"/>
      <c r="B39" s="246"/>
      <c r="C39" s="246"/>
      <c r="D39" s="246"/>
      <c r="E39" s="246"/>
      <c r="F39" s="246"/>
      <c r="G39" s="1157" t="s">
        <v>499</v>
      </c>
      <c r="H39" s="1158"/>
      <c r="I39" s="1158"/>
      <c r="J39" s="1159"/>
      <c r="K39" s="302">
        <v>-927886</v>
      </c>
      <c r="L39" s="302">
        <v>-7508</v>
      </c>
      <c r="M39" s="303">
        <v>-7012</v>
      </c>
      <c r="N39" s="304">
        <v>7.1</v>
      </c>
      <c r="O39" s="295"/>
    </row>
    <row r="40" spans="1:16" ht="27" customHeight="1" x14ac:dyDescent="0.15">
      <c r="A40" s="250"/>
      <c r="B40" s="246"/>
      <c r="C40" s="246"/>
      <c r="D40" s="246"/>
      <c r="E40" s="246"/>
      <c r="F40" s="246"/>
      <c r="G40" s="1154" t="s">
        <v>500</v>
      </c>
      <c r="H40" s="1155"/>
      <c r="I40" s="1155"/>
      <c r="J40" s="1156"/>
      <c r="K40" s="302">
        <v>-3415780</v>
      </c>
      <c r="L40" s="302">
        <v>-27638</v>
      </c>
      <c r="M40" s="303">
        <v>-26691</v>
      </c>
      <c r="N40" s="304">
        <v>3.5</v>
      </c>
      <c r="O40" s="295"/>
    </row>
    <row r="41" spans="1:16" x14ac:dyDescent="0.15">
      <c r="A41" s="250"/>
      <c r="B41" s="246"/>
      <c r="C41" s="246"/>
      <c r="D41" s="246"/>
      <c r="E41" s="246"/>
      <c r="F41" s="246"/>
      <c r="G41" s="1160" t="s">
        <v>281</v>
      </c>
      <c r="H41" s="1161"/>
      <c r="I41" s="1161"/>
      <c r="J41" s="1162"/>
      <c r="K41" s="296">
        <v>1538305</v>
      </c>
      <c r="L41" s="302">
        <v>12447</v>
      </c>
      <c r="M41" s="303">
        <v>8756</v>
      </c>
      <c r="N41" s="304">
        <v>42.2</v>
      </c>
      <c r="O41" s="295"/>
    </row>
    <row r="42" spans="1:16" x14ac:dyDescent="0.15">
      <c r="A42" s="250"/>
      <c r="B42" s="246"/>
      <c r="C42" s="246"/>
      <c r="D42" s="246"/>
      <c r="E42" s="246"/>
      <c r="F42" s="246"/>
      <c r="G42" s="305" t="s">
        <v>501</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502</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503</v>
      </c>
      <c r="H48" s="310"/>
      <c r="I48" s="310"/>
      <c r="J48" s="310"/>
      <c r="K48" s="310"/>
      <c r="L48" s="310"/>
      <c r="M48" s="311"/>
      <c r="N48" s="310"/>
    </row>
    <row r="49" spans="1:14" ht="13.5" customHeight="1" x14ac:dyDescent="0.15">
      <c r="A49" s="250"/>
      <c r="B49" s="246"/>
      <c r="C49" s="246"/>
      <c r="D49" s="246"/>
      <c r="E49" s="246"/>
      <c r="F49" s="246"/>
      <c r="G49" s="312"/>
      <c r="H49" s="313"/>
      <c r="I49" s="1147" t="s">
        <v>469</v>
      </c>
      <c r="J49" s="1149" t="s">
        <v>504</v>
      </c>
      <c r="K49" s="1150"/>
      <c r="L49" s="1150"/>
      <c r="M49" s="1150"/>
      <c r="N49" s="1151"/>
    </row>
    <row r="50" spans="1:14" x14ac:dyDescent="0.15">
      <c r="A50" s="250"/>
      <c r="B50" s="246"/>
      <c r="C50" s="246"/>
      <c r="D50" s="246"/>
      <c r="E50" s="246"/>
      <c r="F50" s="246"/>
      <c r="G50" s="314"/>
      <c r="H50" s="315"/>
      <c r="I50" s="1148"/>
      <c r="J50" s="316" t="s">
        <v>505</v>
      </c>
      <c r="K50" s="317" t="s">
        <v>506</v>
      </c>
      <c r="L50" s="318" t="s">
        <v>507</v>
      </c>
      <c r="M50" s="319" t="s">
        <v>508</v>
      </c>
      <c r="N50" s="320" t="s">
        <v>509</v>
      </c>
    </row>
    <row r="51" spans="1:14" x14ac:dyDescent="0.15">
      <c r="A51" s="250"/>
      <c r="B51" s="246"/>
      <c r="C51" s="246"/>
      <c r="D51" s="246"/>
      <c r="E51" s="246"/>
      <c r="F51" s="246"/>
      <c r="G51" s="312" t="s">
        <v>510</v>
      </c>
      <c r="H51" s="313"/>
      <c r="I51" s="321">
        <v>3425229</v>
      </c>
      <c r="J51" s="322">
        <v>27322</v>
      </c>
      <c r="K51" s="323">
        <v>-26.5</v>
      </c>
      <c r="L51" s="324">
        <v>43493</v>
      </c>
      <c r="M51" s="325">
        <v>5</v>
      </c>
      <c r="N51" s="326">
        <v>-31.5</v>
      </c>
    </row>
    <row r="52" spans="1:14" x14ac:dyDescent="0.15">
      <c r="A52" s="250"/>
      <c r="B52" s="246"/>
      <c r="C52" s="246"/>
      <c r="D52" s="246"/>
      <c r="E52" s="246"/>
      <c r="F52" s="246"/>
      <c r="G52" s="327"/>
      <c r="H52" s="328" t="s">
        <v>511</v>
      </c>
      <c r="I52" s="329">
        <v>2523536</v>
      </c>
      <c r="J52" s="330">
        <v>20130</v>
      </c>
      <c r="K52" s="331">
        <v>-17.5</v>
      </c>
      <c r="L52" s="332">
        <v>23254</v>
      </c>
      <c r="M52" s="333">
        <v>4</v>
      </c>
      <c r="N52" s="334">
        <v>-21.5</v>
      </c>
    </row>
    <row r="53" spans="1:14" x14ac:dyDescent="0.15">
      <c r="A53" s="250"/>
      <c r="B53" s="246"/>
      <c r="C53" s="246"/>
      <c r="D53" s="246"/>
      <c r="E53" s="246"/>
      <c r="F53" s="246"/>
      <c r="G53" s="312" t="s">
        <v>512</v>
      </c>
      <c r="H53" s="313"/>
      <c r="I53" s="321">
        <v>4590162</v>
      </c>
      <c r="J53" s="322">
        <v>36637</v>
      </c>
      <c r="K53" s="323">
        <v>34.1</v>
      </c>
      <c r="L53" s="324">
        <v>50840</v>
      </c>
      <c r="M53" s="325">
        <v>16.899999999999999</v>
      </c>
      <c r="N53" s="326">
        <v>17.2</v>
      </c>
    </row>
    <row r="54" spans="1:14" x14ac:dyDescent="0.15">
      <c r="A54" s="250"/>
      <c r="B54" s="246"/>
      <c r="C54" s="246"/>
      <c r="D54" s="246"/>
      <c r="E54" s="246"/>
      <c r="F54" s="246"/>
      <c r="G54" s="327"/>
      <c r="H54" s="328" t="s">
        <v>511</v>
      </c>
      <c r="I54" s="329">
        <v>3246655</v>
      </c>
      <c r="J54" s="330">
        <v>25914</v>
      </c>
      <c r="K54" s="331">
        <v>28.7</v>
      </c>
      <c r="L54" s="332">
        <v>25367</v>
      </c>
      <c r="M54" s="333">
        <v>9.1</v>
      </c>
      <c r="N54" s="334">
        <v>19.600000000000001</v>
      </c>
    </row>
    <row r="55" spans="1:14" x14ac:dyDescent="0.15">
      <c r="A55" s="250"/>
      <c r="B55" s="246"/>
      <c r="C55" s="246"/>
      <c r="D55" s="246"/>
      <c r="E55" s="246"/>
      <c r="F55" s="246"/>
      <c r="G55" s="312" t="s">
        <v>513</v>
      </c>
      <c r="H55" s="313"/>
      <c r="I55" s="321">
        <v>3105921</v>
      </c>
      <c r="J55" s="322">
        <v>24891</v>
      </c>
      <c r="K55" s="323">
        <v>-32.1</v>
      </c>
      <c r="L55" s="324">
        <v>53605</v>
      </c>
      <c r="M55" s="325">
        <v>5.4</v>
      </c>
      <c r="N55" s="326">
        <v>-37.5</v>
      </c>
    </row>
    <row r="56" spans="1:14" x14ac:dyDescent="0.15">
      <c r="A56" s="250"/>
      <c r="B56" s="246"/>
      <c r="C56" s="246"/>
      <c r="D56" s="246"/>
      <c r="E56" s="246"/>
      <c r="F56" s="246"/>
      <c r="G56" s="327"/>
      <c r="H56" s="328" t="s">
        <v>511</v>
      </c>
      <c r="I56" s="329">
        <v>1838994</v>
      </c>
      <c r="J56" s="330">
        <v>14738</v>
      </c>
      <c r="K56" s="331">
        <v>-43.1</v>
      </c>
      <c r="L56" s="332">
        <v>28343</v>
      </c>
      <c r="M56" s="333">
        <v>11.7</v>
      </c>
      <c r="N56" s="334">
        <v>-54.8</v>
      </c>
    </row>
    <row r="57" spans="1:14" x14ac:dyDescent="0.15">
      <c r="A57" s="250"/>
      <c r="B57" s="246"/>
      <c r="C57" s="246"/>
      <c r="D57" s="246"/>
      <c r="E57" s="246"/>
      <c r="F57" s="246"/>
      <c r="G57" s="312" t="s">
        <v>514</v>
      </c>
      <c r="H57" s="313"/>
      <c r="I57" s="321">
        <v>3968399</v>
      </c>
      <c r="J57" s="322">
        <v>31974</v>
      </c>
      <c r="K57" s="323">
        <v>28.5</v>
      </c>
      <c r="L57" s="324">
        <v>44267</v>
      </c>
      <c r="M57" s="325">
        <v>-17.399999999999999</v>
      </c>
      <c r="N57" s="326">
        <v>45.9</v>
      </c>
    </row>
    <row r="58" spans="1:14" x14ac:dyDescent="0.15">
      <c r="A58" s="250"/>
      <c r="B58" s="246"/>
      <c r="C58" s="246"/>
      <c r="D58" s="246"/>
      <c r="E58" s="246"/>
      <c r="F58" s="246"/>
      <c r="G58" s="327"/>
      <c r="H58" s="328" t="s">
        <v>511</v>
      </c>
      <c r="I58" s="329">
        <v>2424315</v>
      </c>
      <c r="J58" s="330">
        <v>19533</v>
      </c>
      <c r="K58" s="331">
        <v>32.5</v>
      </c>
      <c r="L58" s="332">
        <v>26161</v>
      </c>
      <c r="M58" s="333">
        <v>-7.7</v>
      </c>
      <c r="N58" s="334">
        <v>40.200000000000003</v>
      </c>
    </row>
    <row r="59" spans="1:14" x14ac:dyDescent="0.15">
      <c r="A59" s="250"/>
      <c r="B59" s="246"/>
      <c r="C59" s="246"/>
      <c r="D59" s="246"/>
      <c r="E59" s="246"/>
      <c r="F59" s="246"/>
      <c r="G59" s="312" t="s">
        <v>515</v>
      </c>
      <c r="H59" s="313"/>
      <c r="I59" s="321">
        <v>3286542</v>
      </c>
      <c r="J59" s="322">
        <v>26593</v>
      </c>
      <c r="K59" s="323">
        <v>-16.8</v>
      </c>
      <c r="L59" s="324">
        <v>40879</v>
      </c>
      <c r="M59" s="325">
        <v>-7.7</v>
      </c>
      <c r="N59" s="326">
        <v>-9.1</v>
      </c>
    </row>
    <row r="60" spans="1:14" x14ac:dyDescent="0.15">
      <c r="A60" s="250"/>
      <c r="B60" s="246"/>
      <c r="C60" s="246"/>
      <c r="D60" s="246"/>
      <c r="E60" s="246"/>
      <c r="F60" s="246"/>
      <c r="G60" s="327"/>
      <c r="H60" s="328" t="s">
        <v>511</v>
      </c>
      <c r="I60" s="335">
        <v>2207816</v>
      </c>
      <c r="J60" s="330">
        <v>17864</v>
      </c>
      <c r="K60" s="331">
        <v>-8.5</v>
      </c>
      <c r="L60" s="332">
        <v>24087</v>
      </c>
      <c r="M60" s="333">
        <v>-7.9</v>
      </c>
      <c r="N60" s="334">
        <v>-0.6</v>
      </c>
    </row>
    <row r="61" spans="1:14" x14ac:dyDescent="0.15">
      <c r="A61" s="250"/>
      <c r="B61" s="246"/>
      <c r="C61" s="246"/>
      <c r="D61" s="246"/>
      <c r="E61" s="246"/>
      <c r="F61" s="246"/>
      <c r="G61" s="312" t="s">
        <v>516</v>
      </c>
      <c r="H61" s="336"/>
      <c r="I61" s="337">
        <v>3675251</v>
      </c>
      <c r="J61" s="338">
        <v>29483</v>
      </c>
      <c r="K61" s="339">
        <v>-2.6</v>
      </c>
      <c r="L61" s="340">
        <v>46617</v>
      </c>
      <c r="M61" s="341">
        <v>0.4</v>
      </c>
      <c r="N61" s="326">
        <v>-3</v>
      </c>
    </row>
    <row r="62" spans="1:14" x14ac:dyDescent="0.15">
      <c r="A62" s="250"/>
      <c r="B62" s="246"/>
      <c r="C62" s="246"/>
      <c r="D62" s="246"/>
      <c r="E62" s="246"/>
      <c r="F62" s="246"/>
      <c r="G62" s="327"/>
      <c r="H62" s="328" t="s">
        <v>511</v>
      </c>
      <c r="I62" s="329">
        <v>2448263</v>
      </c>
      <c r="J62" s="330">
        <v>19636</v>
      </c>
      <c r="K62" s="331">
        <v>-1.6</v>
      </c>
      <c r="L62" s="332">
        <v>25442</v>
      </c>
      <c r="M62" s="333">
        <v>1.8</v>
      </c>
      <c r="N62" s="334">
        <v>-3.4</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518</v>
      </c>
      <c r="G46" s="8" t="s">
        <v>519</v>
      </c>
      <c r="H46" s="8" t="s">
        <v>520</v>
      </c>
      <c r="I46" s="8" t="s">
        <v>521</v>
      </c>
      <c r="J46" s="9" t="s">
        <v>522</v>
      </c>
    </row>
    <row r="47" spans="2:10" ht="57.75" customHeight="1" x14ac:dyDescent="0.15">
      <c r="B47" s="10"/>
      <c r="C47" s="1172" t="s">
        <v>3</v>
      </c>
      <c r="D47" s="1172"/>
      <c r="E47" s="1173"/>
      <c r="F47" s="11">
        <v>4.7699999999999996</v>
      </c>
      <c r="G47" s="12">
        <v>4.71</v>
      </c>
      <c r="H47" s="12">
        <v>6.83</v>
      </c>
      <c r="I47" s="12">
        <v>8.92</v>
      </c>
      <c r="J47" s="13">
        <v>10.16</v>
      </c>
    </row>
    <row r="48" spans="2:10" ht="57.75" customHeight="1" x14ac:dyDescent="0.15">
      <c r="B48" s="14"/>
      <c r="C48" s="1174" t="s">
        <v>4</v>
      </c>
      <c r="D48" s="1174"/>
      <c r="E48" s="1175"/>
      <c r="F48" s="15">
        <v>3.24</v>
      </c>
      <c r="G48" s="16">
        <v>7.3</v>
      </c>
      <c r="H48" s="16">
        <v>6.54</v>
      </c>
      <c r="I48" s="16">
        <v>5.83</v>
      </c>
      <c r="J48" s="17">
        <v>3.91</v>
      </c>
    </row>
    <row r="49" spans="2:10" ht="57.75" customHeight="1" thickBot="1" x14ac:dyDescent="0.2">
      <c r="B49" s="18"/>
      <c r="C49" s="1176" t="s">
        <v>5</v>
      </c>
      <c r="D49" s="1176"/>
      <c r="E49" s="1177"/>
      <c r="F49" s="19">
        <v>0.56000000000000005</v>
      </c>
      <c r="G49" s="20">
        <v>4.1100000000000003</v>
      </c>
      <c r="H49" s="20">
        <v>1.41</v>
      </c>
      <c r="I49" s="20">
        <v>1.45</v>
      </c>
      <c r="J49" s="21" t="s">
        <v>523</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2018-07-06T07:18:51Z</cp:lastPrinted>
  <dcterms:created xsi:type="dcterms:W3CDTF">2018-01-24T05:40:35Z</dcterms:created>
  <dcterms:modified xsi:type="dcterms:W3CDTF">2018-11-26T07:52:44Z</dcterms:modified>
</cp:coreProperties>
</file>